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0"/>
  <workbookPr defaultThemeVersion="166925"/>
  <xr:revisionPtr revIDLastSave="0" documentId="8_{0471AA89-7EAF-4124-A831-EFDECF1B7804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  <sheet name="Sheet1" sheetId="2" r:id="rId2"/>
    <sheet name="Sheet2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D3" i="1" l="1"/>
  <c r="FD4" i="1"/>
  <c r="FD5" i="1"/>
  <c r="FD6" i="1"/>
  <c r="FD7" i="1"/>
  <c r="FD8" i="1"/>
  <c r="FD9" i="1"/>
  <c r="FD10" i="1"/>
  <c r="FD11" i="1"/>
  <c r="FD12" i="1"/>
  <c r="FD13" i="1"/>
  <c r="FD14" i="1"/>
  <c r="FD15" i="1"/>
  <c r="FD16" i="1"/>
  <c r="FD17" i="1"/>
  <c r="FD18" i="1"/>
  <c r="FD19" i="1"/>
  <c r="FD20" i="1"/>
  <c r="FD21" i="1"/>
  <c r="FD22" i="1"/>
  <c r="FD23" i="1"/>
  <c r="FD24" i="1"/>
  <c r="FD25" i="1"/>
  <c r="FD26" i="1"/>
  <c r="FD27" i="1"/>
  <c r="FD28" i="1"/>
  <c r="FD29" i="1"/>
  <c r="FD30" i="1"/>
  <c r="FD31" i="1"/>
  <c r="FD32" i="1"/>
  <c r="FD33" i="1"/>
  <c r="FD34" i="1"/>
  <c r="FD35" i="1"/>
  <c r="FD36" i="1"/>
  <c r="FD37" i="1"/>
  <c r="FD38" i="1"/>
  <c r="FD39" i="1"/>
  <c r="FD40" i="1"/>
  <c r="FD41" i="1"/>
  <c r="FD42" i="1"/>
  <c r="FD43" i="1"/>
  <c r="FD44" i="1"/>
  <c r="FD45" i="1"/>
  <c r="FD46" i="1"/>
  <c r="FD47" i="1"/>
  <c r="FD48" i="1"/>
  <c r="FD49" i="1"/>
  <c r="FD50" i="1"/>
  <c r="FD51" i="1"/>
  <c r="FD52" i="1"/>
  <c r="FD53" i="1"/>
  <c r="FD54" i="1"/>
  <c r="FD55" i="1"/>
  <c r="FD56" i="1"/>
  <c r="FD57" i="1"/>
  <c r="FD58" i="1"/>
  <c r="FD59" i="1"/>
  <c r="FD60" i="1"/>
  <c r="FD61" i="1"/>
  <c r="FD62" i="1"/>
  <c r="FD63" i="1"/>
  <c r="FD64" i="1"/>
  <c r="FD65" i="1"/>
  <c r="FD66" i="1"/>
  <c r="FD67" i="1"/>
  <c r="FD68" i="1"/>
  <c r="FD69" i="1"/>
  <c r="FD70" i="1"/>
  <c r="FD71" i="1"/>
  <c r="FD72" i="1"/>
  <c r="FD73" i="1"/>
  <c r="FD74" i="1"/>
  <c r="FD75" i="1"/>
  <c r="FD76" i="1"/>
  <c r="FD77" i="1"/>
  <c r="FD78" i="1"/>
  <c r="FD79" i="1"/>
  <c r="FD80" i="1"/>
  <c r="FD81" i="1"/>
  <c r="FD82" i="1"/>
  <c r="FD83" i="1"/>
  <c r="FD84" i="1"/>
  <c r="FD85" i="1"/>
  <c r="FD86" i="1"/>
  <c r="FD87" i="1"/>
  <c r="FD88" i="1"/>
  <c r="FD89" i="1"/>
  <c r="FD90" i="1"/>
  <c r="FD91" i="1"/>
  <c r="FD92" i="1"/>
  <c r="FD93" i="1"/>
  <c r="FD94" i="1"/>
  <c r="FD95" i="1"/>
  <c r="FD96" i="1"/>
  <c r="FD97" i="1"/>
  <c r="FD98" i="1"/>
  <c r="FD99" i="1"/>
  <c r="FD100" i="1"/>
  <c r="FD101" i="1"/>
  <c r="FD102" i="1"/>
  <c r="FD103" i="1"/>
  <c r="FD104" i="1"/>
  <c r="FD105" i="1"/>
  <c r="FD106" i="1"/>
  <c r="FD107" i="1"/>
  <c r="FD108" i="1"/>
  <c r="FD109" i="1"/>
  <c r="FD110" i="1"/>
  <c r="FD111" i="1"/>
  <c r="FC3" i="1"/>
  <c r="FC4" i="1"/>
  <c r="FC5" i="1"/>
  <c r="FC6" i="1"/>
  <c r="FC7" i="1"/>
  <c r="FC8" i="1"/>
  <c r="FC9" i="1"/>
  <c r="FC10" i="1"/>
  <c r="FC11" i="1"/>
  <c r="FC12" i="1"/>
  <c r="FC13" i="1"/>
  <c r="FC14" i="1"/>
  <c r="FC15" i="1"/>
  <c r="FC16" i="1"/>
  <c r="FC17" i="1"/>
  <c r="FC18" i="1"/>
  <c r="FC19" i="1"/>
  <c r="FC20" i="1"/>
  <c r="FC21" i="1"/>
  <c r="FC22" i="1"/>
  <c r="FC23" i="1"/>
  <c r="FC24" i="1"/>
  <c r="FC25" i="1"/>
  <c r="FC26" i="1"/>
  <c r="FC27" i="1"/>
  <c r="FC28" i="1"/>
  <c r="FC29" i="1"/>
  <c r="FC30" i="1"/>
  <c r="FC31" i="1"/>
  <c r="FC32" i="1"/>
  <c r="FC33" i="1"/>
  <c r="FC34" i="1"/>
  <c r="FC35" i="1"/>
  <c r="FC36" i="1"/>
  <c r="FC37" i="1"/>
  <c r="FC38" i="1"/>
  <c r="FC39" i="1"/>
  <c r="FC40" i="1"/>
  <c r="FC41" i="1"/>
  <c r="FC42" i="1"/>
  <c r="FC43" i="1"/>
  <c r="FC44" i="1"/>
  <c r="FC45" i="1"/>
  <c r="FC46" i="1"/>
  <c r="FC47" i="1"/>
  <c r="FC48" i="1"/>
  <c r="FC49" i="1"/>
  <c r="FC50" i="1"/>
  <c r="FC51" i="1"/>
  <c r="FC52" i="1"/>
  <c r="FC53" i="1"/>
  <c r="FC54" i="1"/>
  <c r="FC55" i="1"/>
  <c r="FC56" i="1"/>
  <c r="FC57" i="1"/>
  <c r="FC58" i="1"/>
  <c r="FC59" i="1"/>
  <c r="FC60" i="1"/>
  <c r="FC61" i="1"/>
  <c r="FC62" i="1"/>
  <c r="FC63" i="1"/>
  <c r="FC64" i="1"/>
  <c r="FC65" i="1"/>
  <c r="FC66" i="1"/>
  <c r="FC67" i="1"/>
  <c r="FC68" i="1"/>
  <c r="FC69" i="1"/>
  <c r="FC70" i="1"/>
  <c r="FC71" i="1"/>
  <c r="FC72" i="1"/>
  <c r="FC73" i="1"/>
  <c r="FC74" i="1"/>
  <c r="FC75" i="1"/>
  <c r="FC76" i="1"/>
  <c r="FC77" i="1"/>
  <c r="FC78" i="1"/>
  <c r="FC79" i="1"/>
  <c r="FC80" i="1"/>
  <c r="FC81" i="1"/>
  <c r="FC82" i="1"/>
  <c r="FC83" i="1"/>
  <c r="FC84" i="1"/>
  <c r="FC85" i="1"/>
  <c r="FC86" i="1"/>
  <c r="FC87" i="1"/>
  <c r="FC88" i="1"/>
  <c r="FC89" i="1"/>
  <c r="FC90" i="1"/>
  <c r="FC91" i="1"/>
  <c r="FC92" i="1"/>
  <c r="FC93" i="1"/>
  <c r="FC94" i="1"/>
  <c r="FC95" i="1"/>
  <c r="FC96" i="1"/>
  <c r="FC97" i="1"/>
  <c r="FC98" i="1"/>
  <c r="FC99" i="1"/>
  <c r="FC100" i="1"/>
  <c r="FC101" i="1"/>
  <c r="FC102" i="1"/>
  <c r="FC103" i="1"/>
  <c r="FC104" i="1"/>
  <c r="FC105" i="1"/>
  <c r="FC106" i="1"/>
  <c r="FC107" i="1"/>
  <c r="FC108" i="1"/>
  <c r="FC109" i="1"/>
  <c r="FC110" i="1"/>
  <c r="FC111" i="1"/>
  <c r="FB3" i="1"/>
  <c r="FB4" i="1"/>
  <c r="FB5" i="1"/>
  <c r="FB6" i="1"/>
  <c r="FB7" i="1"/>
  <c r="FB8" i="1"/>
  <c r="FB9" i="1"/>
  <c r="FB10" i="1"/>
  <c r="FB11" i="1"/>
  <c r="FB12" i="1"/>
  <c r="FB13" i="1"/>
  <c r="FB14" i="1"/>
  <c r="FB15" i="1"/>
  <c r="FB16" i="1"/>
  <c r="FB17" i="1"/>
  <c r="FB18" i="1"/>
  <c r="FB19" i="1"/>
  <c r="FB20" i="1"/>
  <c r="FB21" i="1"/>
  <c r="FB22" i="1"/>
  <c r="FB23" i="1"/>
  <c r="FB24" i="1"/>
  <c r="FB25" i="1"/>
  <c r="FB26" i="1"/>
  <c r="FB27" i="1"/>
  <c r="FB28" i="1"/>
  <c r="FB29" i="1"/>
  <c r="FB30" i="1"/>
  <c r="FB31" i="1"/>
  <c r="FB32" i="1"/>
  <c r="FB33" i="1"/>
  <c r="FB34" i="1"/>
  <c r="FB35" i="1"/>
  <c r="FB36" i="1"/>
  <c r="FB37" i="1"/>
  <c r="FB38" i="1"/>
  <c r="FB39" i="1"/>
  <c r="FB40" i="1"/>
  <c r="FB41" i="1"/>
  <c r="FB42" i="1"/>
  <c r="FB43" i="1"/>
  <c r="FB44" i="1"/>
  <c r="FB45" i="1"/>
  <c r="FB46" i="1"/>
  <c r="FB47" i="1"/>
  <c r="FB48" i="1"/>
  <c r="FB49" i="1"/>
  <c r="FB50" i="1"/>
  <c r="FB51" i="1"/>
  <c r="FB52" i="1"/>
  <c r="FB53" i="1"/>
  <c r="FB54" i="1"/>
  <c r="FB55" i="1"/>
  <c r="FB56" i="1"/>
  <c r="FB57" i="1"/>
  <c r="FB58" i="1"/>
  <c r="FB59" i="1"/>
  <c r="FB60" i="1"/>
  <c r="FB61" i="1"/>
  <c r="FB62" i="1"/>
  <c r="FB63" i="1"/>
  <c r="FB64" i="1"/>
  <c r="FB65" i="1"/>
  <c r="FB66" i="1"/>
  <c r="FB67" i="1"/>
  <c r="FB68" i="1"/>
  <c r="FB69" i="1"/>
  <c r="FB70" i="1"/>
  <c r="FB71" i="1"/>
  <c r="FB72" i="1"/>
  <c r="FB73" i="1"/>
  <c r="FB74" i="1"/>
  <c r="FB75" i="1"/>
  <c r="FB76" i="1"/>
  <c r="FB77" i="1"/>
  <c r="FB78" i="1"/>
  <c r="FB79" i="1"/>
  <c r="FB80" i="1"/>
  <c r="FB81" i="1"/>
  <c r="FB82" i="1"/>
  <c r="FB83" i="1"/>
  <c r="FB84" i="1"/>
  <c r="FB85" i="1"/>
  <c r="FB86" i="1"/>
  <c r="FB87" i="1"/>
  <c r="FB88" i="1"/>
  <c r="FB89" i="1"/>
  <c r="FB90" i="1"/>
  <c r="FB91" i="1"/>
  <c r="FB92" i="1"/>
  <c r="FB93" i="1"/>
  <c r="FB94" i="1"/>
  <c r="FB95" i="1"/>
  <c r="FB96" i="1"/>
  <c r="FB97" i="1"/>
  <c r="FB98" i="1"/>
  <c r="FB99" i="1"/>
  <c r="FB100" i="1"/>
  <c r="FB101" i="1"/>
  <c r="FB102" i="1"/>
  <c r="FB103" i="1"/>
  <c r="FB104" i="1"/>
  <c r="FB105" i="1"/>
  <c r="FB106" i="1"/>
  <c r="FB107" i="1"/>
  <c r="FB108" i="1"/>
  <c r="FB109" i="1"/>
  <c r="FB110" i="1"/>
  <c r="FB111" i="1"/>
  <c r="FA3" i="1"/>
  <c r="FA4" i="1"/>
  <c r="FA5" i="1"/>
  <c r="FA6" i="1"/>
  <c r="FA7" i="1"/>
  <c r="FA8" i="1"/>
  <c r="FA9" i="1"/>
  <c r="FA10" i="1"/>
  <c r="FA11" i="1"/>
  <c r="FA12" i="1"/>
  <c r="FA13" i="1"/>
  <c r="FA14" i="1"/>
  <c r="FA15" i="1"/>
  <c r="FA16" i="1"/>
  <c r="FA17" i="1"/>
  <c r="FA18" i="1"/>
  <c r="FA19" i="1"/>
  <c r="FA20" i="1"/>
  <c r="FA21" i="1"/>
  <c r="FA22" i="1"/>
  <c r="FA23" i="1"/>
  <c r="FA24" i="1"/>
  <c r="FA25" i="1"/>
  <c r="FA26" i="1"/>
  <c r="FA27" i="1"/>
  <c r="FA28" i="1"/>
  <c r="FA29" i="1"/>
  <c r="FA30" i="1"/>
  <c r="FA31" i="1"/>
  <c r="FA32" i="1"/>
  <c r="FA33" i="1"/>
  <c r="FA34" i="1"/>
  <c r="FA35" i="1"/>
  <c r="FA36" i="1"/>
  <c r="FA37" i="1"/>
  <c r="FA38" i="1"/>
  <c r="FA39" i="1"/>
  <c r="FA40" i="1"/>
  <c r="FA41" i="1"/>
  <c r="FA42" i="1"/>
  <c r="FA43" i="1"/>
  <c r="FA44" i="1"/>
  <c r="FA45" i="1"/>
  <c r="FA46" i="1"/>
  <c r="FA47" i="1"/>
  <c r="FA48" i="1"/>
  <c r="FA49" i="1"/>
  <c r="FA50" i="1"/>
  <c r="FA51" i="1"/>
  <c r="FA52" i="1"/>
  <c r="FA53" i="1"/>
  <c r="FA54" i="1"/>
  <c r="FA55" i="1"/>
  <c r="FA56" i="1"/>
  <c r="FA57" i="1"/>
  <c r="FA58" i="1"/>
  <c r="FA59" i="1"/>
  <c r="FA60" i="1"/>
  <c r="FA61" i="1"/>
  <c r="FA62" i="1"/>
  <c r="FA63" i="1"/>
  <c r="FA64" i="1"/>
  <c r="FA65" i="1"/>
  <c r="FA66" i="1"/>
  <c r="FA67" i="1"/>
  <c r="FA68" i="1"/>
  <c r="FA69" i="1"/>
  <c r="FA70" i="1"/>
  <c r="FA71" i="1"/>
  <c r="FA72" i="1"/>
  <c r="FA73" i="1"/>
  <c r="FA74" i="1"/>
  <c r="FA75" i="1"/>
  <c r="FA76" i="1"/>
  <c r="FA77" i="1"/>
  <c r="FA78" i="1"/>
  <c r="FA79" i="1"/>
  <c r="FA80" i="1"/>
  <c r="FA81" i="1"/>
  <c r="FA82" i="1"/>
  <c r="FA83" i="1"/>
  <c r="FA84" i="1"/>
  <c r="FA85" i="1"/>
  <c r="FA86" i="1"/>
  <c r="FA87" i="1"/>
  <c r="FA88" i="1"/>
  <c r="FA89" i="1"/>
  <c r="FA90" i="1"/>
  <c r="FA91" i="1"/>
  <c r="FA92" i="1"/>
  <c r="FA93" i="1"/>
  <c r="FA94" i="1"/>
  <c r="FA95" i="1"/>
  <c r="FA96" i="1"/>
  <c r="FA97" i="1"/>
  <c r="FA98" i="1"/>
  <c r="FA99" i="1"/>
  <c r="FA100" i="1"/>
  <c r="FA101" i="1"/>
  <c r="FA102" i="1"/>
  <c r="FA103" i="1"/>
  <c r="FA104" i="1"/>
  <c r="FA105" i="1"/>
  <c r="FA106" i="1"/>
  <c r="FA107" i="1"/>
  <c r="FA108" i="1"/>
  <c r="FA109" i="1"/>
  <c r="FA110" i="1"/>
  <c r="FA111" i="1"/>
  <c r="EZ3" i="1"/>
  <c r="EZ4" i="1"/>
  <c r="EZ5" i="1"/>
  <c r="EZ6" i="1"/>
  <c r="EZ7" i="1"/>
  <c r="EZ8" i="1"/>
  <c r="EZ9" i="1"/>
  <c r="EZ10" i="1"/>
  <c r="EZ11" i="1"/>
  <c r="EZ12" i="1"/>
  <c r="EZ13" i="1"/>
  <c r="EZ14" i="1"/>
  <c r="EZ15" i="1"/>
  <c r="EZ16" i="1"/>
  <c r="EZ17" i="1"/>
  <c r="EZ18" i="1"/>
  <c r="EZ19" i="1"/>
  <c r="EZ20" i="1"/>
  <c r="EZ21" i="1"/>
  <c r="EZ22" i="1"/>
  <c r="EZ23" i="1"/>
  <c r="EZ24" i="1"/>
  <c r="EZ25" i="1"/>
  <c r="EZ26" i="1"/>
  <c r="EZ27" i="1"/>
  <c r="EZ28" i="1"/>
  <c r="EZ29" i="1"/>
  <c r="EZ30" i="1"/>
  <c r="EZ31" i="1"/>
  <c r="EZ32" i="1"/>
  <c r="EZ33" i="1"/>
  <c r="EZ34" i="1"/>
  <c r="EZ35" i="1"/>
  <c r="EZ36" i="1"/>
  <c r="EZ37" i="1"/>
  <c r="EZ38" i="1"/>
  <c r="EZ39" i="1"/>
  <c r="EZ40" i="1"/>
  <c r="EZ41" i="1"/>
  <c r="EZ42" i="1"/>
  <c r="EZ43" i="1"/>
  <c r="EZ44" i="1"/>
  <c r="EZ45" i="1"/>
  <c r="EZ46" i="1"/>
  <c r="EZ47" i="1"/>
  <c r="EZ48" i="1"/>
  <c r="EZ49" i="1"/>
  <c r="EZ50" i="1"/>
  <c r="EZ51" i="1"/>
  <c r="EZ52" i="1"/>
  <c r="EZ53" i="1"/>
  <c r="EZ54" i="1"/>
  <c r="EZ55" i="1"/>
  <c r="EZ56" i="1"/>
  <c r="EZ57" i="1"/>
  <c r="EZ58" i="1"/>
  <c r="EZ59" i="1"/>
  <c r="EZ60" i="1"/>
  <c r="EZ61" i="1"/>
  <c r="EZ62" i="1"/>
  <c r="EZ63" i="1"/>
  <c r="EZ64" i="1"/>
  <c r="EZ65" i="1"/>
  <c r="EZ66" i="1"/>
  <c r="EZ67" i="1"/>
  <c r="EZ68" i="1"/>
  <c r="EZ69" i="1"/>
  <c r="EZ70" i="1"/>
  <c r="EZ71" i="1"/>
  <c r="EZ72" i="1"/>
  <c r="EZ73" i="1"/>
  <c r="EZ74" i="1"/>
  <c r="EZ75" i="1"/>
  <c r="EZ76" i="1"/>
  <c r="EZ77" i="1"/>
  <c r="EZ78" i="1"/>
  <c r="EZ79" i="1"/>
  <c r="EZ80" i="1"/>
  <c r="EZ81" i="1"/>
  <c r="EZ82" i="1"/>
  <c r="EZ83" i="1"/>
  <c r="EZ84" i="1"/>
  <c r="EZ85" i="1"/>
  <c r="EZ86" i="1"/>
  <c r="EZ87" i="1"/>
  <c r="EZ88" i="1"/>
  <c r="EZ89" i="1"/>
  <c r="EZ90" i="1"/>
  <c r="EZ91" i="1"/>
  <c r="EZ92" i="1"/>
  <c r="EZ93" i="1"/>
  <c r="EZ94" i="1"/>
  <c r="EZ95" i="1"/>
  <c r="EZ96" i="1"/>
  <c r="EZ97" i="1"/>
  <c r="EZ98" i="1"/>
  <c r="EZ99" i="1"/>
  <c r="EZ100" i="1"/>
  <c r="EZ101" i="1"/>
  <c r="EZ102" i="1"/>
  <c r="EZ103" i="1"/>
  <c r="EZ104" i="1"/>
  <c r="EZ105" i="1"/>
  <c r="EZ106" i="1"/>
  <c r="EZ107" i="1"/>
  <c r="EZ108" i="1"/>
  <c r="EZ109" i="1"/>
  <c r="EZ110" i="1"/>
  <c r="EZ111" i="1"/>
  <c r="EY3" i="1"/>
  <c r="EY4" i="1"/>
  <c r="EY5" i="1"/>
  <c r="EY6" i="1"/>
  <c r="EY7" i="1"/>
  <c r="EY8" i="1"/>
  <c r="EY9" i="1"/>
  <c r="EY10" i="1"/>
  <c r="EY11" i="1"/>
  <c r="EY12" i="1"/>
  <c r="EY13" i="1"/>
  <c r="EY14" i="1"/>
  <c r="EY15" i="1"/>
  <c r="EY16" i="1"/>
  <c r="EY17" i="1"/>
  <c r="EY18" i="1"/>
  <c r="EY19" i="1"/>
  <c r="EY20" i="1"/>
  <c r="EY21" i="1"/>
  <c r="EY22" i="1"/>
  <c r="EY23" i="1"/>
  <c r="EY24" i="1"/>
  <c r="EY25" i="1"/>
  <c r="EY26" i="1"/>
  <c r="EY27" i="1"/>
  <c r="EY28" i="1"/>
  <c r="EY29" i="1"/>
  <c r="EY30" i="1"/>
  <c r="EY31" i="1"/>
  <c r="EY32" i="1"/>
  <c r="EY33" i="1"/>
  <c r="EY34" i="1"/>
  <c r="EY35" i="1"/>
  <c r="EY36" i="1"/>
  <c r="EY37" i="1"/>
  <c r="EY38" i="1"/>
  <c r="EY39" i="1"/>
  <c r="EY40" i="1"/>
  <c r="EY41" i="1"/>
  <c r="EY42" i="1"/>
  <c r="EY43" i="1"/>
  <c r="EY44" i="1"/>
  <c r="EY45" i="1"/>
  <c r="EY46" i="1"/>
  <c r="EY47" i="1"/>
  <c r="EY48" i="1"/>
  <c r="EY49" i="1"/>
  <c r="EY50" i="1"/>
  <c r="EY51" i="1"/>
  <c r="EY52" i="1"/>
  <c r="EY53" i="1"/>
  <c r="EY54" i="1"/>
  <c r="EY55" i="1"/>
  <c r="EY56" i="1"/>
  <c r="EY57" i="1"/>
  <c r="EY58" i="1"/>
  <c r="EY59" i="1"/>
  <c r="EY60" i="1"/>
  <c r="EY61" i="1"/>
  <c r="EY62" i="1"/>
  <c r="EY63" i="1"/>
  <c r="EY64" i="1"/>
  <c r="EY65" i="1"/>
  <c r="EY66" i="1"/>
  <c r="EY67" i="1"/>
  <c r="EY68" i="1"/>
  <c r="EY69" i="1"/>
  <c r="EY70" i="1"/>
  <c r="EY71" i="1"/>
  <c r="EY72" i="1"/>
  <c r="EY73" i="1"/>
  <c r="EY74" i="1"/>
  <c r="EY75" i="1"/>
  <c r="EY76" i="1"/>
  <c r="EY77" i="1"/>
  <c r="EY78" i="1"/>
  <c r="EY79" i="1"/>
  <c r="EY80" i="1"/>
  <c r="EY81" i="1"/>
  <c r="EY82" i="1"/>
  <c r="EY83" i="1"/>
  <c r="EY84" i="1"/>
  <c r="EY85" i="1"/>
  <c r="EY86" i="1"/>
  <c r="EY87" i="1"/>
  <c r="EY88" i="1"/>
  <c r="EY89" i="1"/>
  <c r="EY90" i="1"/>
  <c r="EY91" i="1"/>
  <c r="EY92" i="1"/>
  <c r="EY93" i="1"/>
  <c r="EY94" i="1"/>
  <c r="EY95" i="1"/>
  <c r="EY96" i="1"/>
  <c r="EY97" i="1"/>
  <c r="EY98" i="1"/>
  <c r="EY99" i="1"/>
  <c r="EY100" i="1"/>
  <c r="EY101" i="1"/>
  <c r="EY102" i="1"/>
  <c r="EY103" i="1"/>
  <c r="EY104" i="1"/>
  <c r="EY105" i="1"/>
  <c r="EY106" i="1"/>
  <c r="EY107" i="1"/>
  <c r="EY108" i="1"/>
  <c r="EY109" i="1"/>
  <c r="EY110" i="1"/>
  <c r="EY111" i="1"/>
  <c r="EX3" i="1"/>
  <c r="EX4" i="1"/>
  <c r="EX5" i="1"/>
  <c r="EX6" i="1"/>
  <c r="EX7" i="1"/>
  <c r="EX8" i="1"/>
  <c r="EX9" i="1"/>
  <c r="EX10" i="1"/>
  <c r="EX11" i="1"/>
  <c r="EX12" i="1"/>
  <c r="EX13" i="1"/>
  <c r="EX14" i="1"/>
  <c r="EX15" i="1"/>
  <c r="EX16" i="1"/>
  <c r="EX17" i="1"/>
  <c r="EX18" i="1"/>
  <c r="EX19" i="1"/>
  <c r="EX20" i="1"/>
  <c r="EX21" i="1"/>
  <c r="EX22" i="1"/>
  <c r="EX23" i="1"/>
  <c r="EX24" i="1"/>
  <c r="EX25" i="1"/>
  <c r="EX26" i="1"/>
  <c r="EX27" i="1"/>
  <c r="EX28" i="1"/>
  <c r="EX29" i="1"/>
  <c r="EX30" i="1"/>
  <c r="EX31" i="1"/>
  <c r="EX32" i="1"/>
  <c r="EX33" i="1"/>
  <c r="EX34" i="1"/>
  <c r="EX35" i="1"/>
  <c r="EX36" i="1"/>
  <c r="EX37" i="1"/>
  <c r="EX38" i="1"/>
  <c r="EX39" i="1"/>
  <c r="EX40" i="1"/>
  <c r="EX41" i="1"/>
  <c r="EX42" i="1"/>
  <c r="EX43" i="1"/>
  <c r="EX44" i="1"/>
  <c r="EX45" i="1"/>
  <c r="EX46" i="1"/>
  <c r="EX47" i="1"/>
  <c r="EX48" i="1"/>
  <c r="EX49" i="1"/>
  <c r="EX50" i="1"/>
  <c r="EX51" i="1"/>
  <c r="EX52" i="1"/>
  <c r="EX53" i="1"/>
  <c r="EX54" i="1"/>
  <c r="EX55" i="1"/>
  <c r="EX56" i="1"/>
  <c r="EX57" i="1"/>
  <c r="EX58" i="1"/>
  <c r="EX59" i="1"/>
  <c r="EX60" i="1"/>
  <c r="EX61" i="1"/>
  <c r="EX62" i="1"/>
  <c r="EX63" i="1"/>
  <c r="EX64" i="1"/>
  <c r="EX65" i="1"/>
  <c r="EX66" i="1"/>
  <c r="EX67" i="1"/>
  <c r="EX68" i="1"/>
  <c r="EX69" i="1"/>
  <c r="EX70" i="1"/>
  <c r="EX71" i="1"/>
  <c r="EX72" i="1"/>
  <c r="EX73" i="1"/>
  <c r="EX74" i="1"/>
  <c r="EX75" i="1"/>
  <c r="EX76" i="1"/>
  <c r="EX77" i="1"/>
  <c r="EX78" i="1"/>
  <c r="EX79" i="1"/>
  <c r="EX80" i="1"/>
  <c r="EX81" i="1"/>
  <c r="EX82" i="1"/>
  <c r="EX83" i="1"/>
  <c r="EX84" i="1"/>
  <c r="EX85" i="1"/>
  <c r="EX86" i="1"/>
  <c r="EX87" i="1"/>
  <c r="EX88" i="1"/>
  <c r="EX89" i="1"/>
  <c r="EX90" i="1"/>
  <c r="EX91" i="1"/>
  <c r="EX92" i="1"/>
  <c r="EX93" i="1"/>
  <c r="EX94" i="1"/>
  <c r="EX95" i="1"/>
  <c r="EX96" i="1"/>
  <c r="EX97" i="1"/>
  <c r="EX98" i="1"/>
  <c r="EX99" i="1"/>
  <c r="EX100" i="1"/>
  <c r="EX101" i="1"/>
  <c r="EX102" i="1"/>
  <c r="EX103" i="1"/>
  <c r="EX104" i="1"/>
  <c r="EX105" i="1"/>
  <c r="EX106" i="1"/>
  <c r="EX107" i="1"/>
  <c r="EX108" i="1"/>
  <c r="EX109" i="1"/>
  <c r="EX110" i="1"/>
  <c r="EX111" i="1"/>
  <c r="EW3" i="1"/>
  <c r="EW4" i="1"/>
  <c r="EW5" i="1"/>
  <c r="EW6" i="1"/>
  <c r="EW7" i="1"/>
  <c r="EW8" i="1"/>
  <c r="EW9" i="1"/>
  <c r="EW10" i="1"/>
  <c r="EW11" i="1"/>
  <c r="EW12" i="1"/>
  <c r="EW13" i="1"/>
  <c r="EW14" i="1"/>
  <c r="EW15" i="1"/>
  <c r="EW16" i="1"/>
  <c r="EW17" i="1"/>
  <c r="EW18" i="1"/>
  <c r="EW19" i="1"/>
  <c r="EW20" i="1"/>
  <c r="EW21" i="1"/>
  <c r="EW22" i="1"/>
  <c r="EW23" i="1"/>
  <c r="EW24" i="1"/>
  <c r="EW25" i="1"/>
  <c r="EW26" i="1"/>
  <c r="EW27" i="1"/>
  <c r="EW28" i="1"/>
  <c r="EW29" i="1"/>
  <c r="EW30" i="1"/>
  <c r="EW31" i="1"/>
  <c r="EW32" i="1"/>
  <c r="EW33" i="1"/>
  <c r="EW34" i="1"/>
  <c r="EW35" i="1"/>
  <c r="EW36" i="1"/>
  <c r="EW37" i="1"/>
  <c r="EW38" i="1"/>
  <c r="EW39" i="1"/>
  <c r="EW40" i="1"/>
  <c r="EW41" i="1"/>
  <c r="EW42" i="1"/>
  <c r="EW43" i="1"/>
  <c r="EW44" i="1"/>
  <c r="EW45" i="1"/>
  <c r="EW46" i="1"/>
  <c r="EW47" i="1"/>
  <c r="EW48" i="1"/>
  <c r="EW49" i="1"/>
  <c r="EW50" i="1"/>
  <c r="EW51" i="1"/>
  <c r="EW52" i="1"/>
  <c r="EW53" i="1"/>
  <c r="EW54" i="1"/>
  <c r="EW55" i="1"/>
  <c r="EW56" i="1"/>
  <c r="EW57" i="1"/>
  <c r="EW58" i="1"/>
  <c r="EW59" i="1"/>
  <c r="EW60" i="1"/>
  <c r="EW61" i="1"/>
  <c r="EW62" i="1"/>
  <c r="EW63" i="1"/>
  <c r="EW64" i="1"/>
  <c r="EW65" i="1"/>
  <c r="EW66" i="1"/>
  <c r="EW67" i="1"/>
  <c r="EW68" i="1"/>
  <c r="EW69" i="1"/>
  <c r="EW70" i="1"/>
  <c r="EW71" i="1"/>
  <c r="EW72" i="1"/>
  <c r="EW73" i="1"/>
  <c r="EW74" i="1"/>
  <c r="EW75" i="1"/>
  <c r="EW76" i="1"/>
  <c r="EW77" i="1"/>
  <c r="EW78" i="1"/>
  <c r="EW79" i="1"/>
  <c r="EW80" i="1"/>
  <c r="EW81" i="1"/>
  <c r="EW82" i="1"/>
  <c r="EW83" i="1"/>
  <c r="EW84" i="1"/>
  <c r="EW85" i="1"/>
  <c r="EW86" i="1"/>
  <c r="EW87" i="1"/>
  <c r="EW88" i="1"/>
  <c r="EW89" i="1"/>
  <c r="EW90" i="1"/>
  <c r="EW91" i="1"/>
  <c r="EW92" i="1"/>
  <c r="EW93" i="1"/>
  <c r="EW94" i="1"/>
  <c r="EW95" i="1"/>
  <c r="EW96" i="1"/>
  <c r="EW97" i="1"/>
  <c r="EW98" i="1"/>
  <c r="EW99" i="1"/>
  <c r="EW100" i="1"/>
  <c r="EW101" i="1"/>
  <c r="EW102" i="1"/>
  <c r="EW103" i="1"/>
  <c r="EW104" i="1"/>
  <c r="EW105" i="1"/>
  <c r="EW106" i="1"/>
  <c r="EW107" i="1"/>
  <c r="EW108" i="1"/>
  <c r="EW109" i="1"/>
  <c r="EW110" i="1"/>
  <c r="EW111" i="1"/>
  <c r="EV3" i="1"/>
  <c r="EV4" i="1"/>
  <c r="EV5" i="1"/>
  <c r="EV6" i="1"/>
  <c r="EV7" i="1"/>
  <c r="EV8" i="1"/>
  <c r="EV9" i="1"/>
  <c r="EV10" i="1"/>
  <c r="EV11" i="1"/>
  <c r="EV12" i="1"/>
  <c r="EV13" i="1"/>
  <c r="EV14" i="1"/>
  <c r="EV15" i="1"/>
  <c r="EV16" i="1"/>
  <c r="EV17" i="1"/>
  <c r="EV18" i="1"/>
  <c r="EV19" i="1"/>
  <c r="EV20" i="1"/>
  <c r="EV21" i="1"/>
  <c r="EV22" i="1"/>
  <c r="EV23" i="1"/>
  <c r="EV24" i="1"/>
  <c r="EV25" i="1"/>
  <c r="EV26" i="1"/>
  <c r="EV27" i="1"/>
  <c r="EV28" i="1"/>
  <c r="EV29" i="1"/>
  <c r="EV30" i="1"/>
  <c r="EV31" i="1"/>
  <c r="EV32" i="1"/>
  <c r="EV33" i="1"/>
  <c r="EV34" i="1"/>
  <c r="EV35" i="1"/>
  <c r="EV36" i="1"/>
  <c r="EV37" i="1"/>
  <c r="EV38" i="1"/>
  <c r="EV39" i="1"/>
  <c r="EV40" i="1"/>
  <c r="EV41" i="1"/>
  <c r="EV42" i="1"/>
  <c r="EV43" i="1"/>
  <c r="EV44" i="1"/>
  <c r="EV45" i="1"/>
  <c r="EV46" i="1"/>
  <c r="EV47" i="1"/>
  <c r="EV48" i="1"/>
  <c r="EV49" i="1"/>
  <c r="EV50" i="1"/>
  <c r="EV51" i="1"/>
  <c r="EV52" i="1"/>
  <c r="EV53" i="1"/>
  <c r="EV54" i="1"/>
  <c r="EV55" i="1"/>
  <c r="EV56" i="1"/>
  <c r="EV57" i="1"/>
  <c r="EV58" i="1"/>
  <c r="EV59" i="1"/>
  <c r="EV60" i="1"/>
  <c r="EV61" i="1"/>
  <c r="EV62" i="1"/>
  <c r="EV63" i="1"/>
  <c r="EV64" i="1"/>
  <c r="EV65" i="1"/>
  <c r="EV66" i="1"/>
  <c r="EV67" i="1"/>
  <c r="EV68" i="1"/>
  <c r="EV69" i="1"/>
  <c r="EV70" i="1"/>
  <c r="EV71" i="1"/>
  <c r="EV72" i="1"/>
  <c r="EV73" i="1"/>
  <c r="EV74" i="1"/>
  <c r="EV75" i="1"/>
  <c r="EV76" i="1"/>
  <c r="EV77" i="1"/>
  <c r="EV78" i="1"/>
  <c r="EV79" i="1"/>
  <c r="EV80" i="1"/>
  <c r="EV81" i="1"/>
  <c r="EV82" i="1"/>
  <c r="EV83" i="1"/>
  <c r="EV84" i="1"/>
  <c r="EV85" i="1"/>
  <c r="EV86" i="1"/>
  <c r="EV87" i="1"/>
  <c r="EV88" i="1"/>
  <c r="EV89" i="1"/>
  <c r="EV90" i="1"/>
  <c r="EV91" i="1"/>
  <c r="EV92" i="1"/>
  <c r="EV93" i="1"/>
  <c r="EV94" i="1"/>
  <c r="EV95" i="1"/>
  <c r="EV96" i="1"/>
  <c r="EV97" i="1"/>
  <c r="EV98" i="1"/>
  <c r="EV99" i="1"/>
  <c r="EV100" i="1"/>
  <c r="EV101" i="1"/>
  <c r="EV102" i="1"/>
  <c r="EV103" i="1"/>
  <c r="EV104" i="1"/>
  <c r="EV105" i="1"/>
  <c r="EV106" i="1"/>
  <c r="EV107" i="1"/>
  <c r="EV108" i="1"/>
  <c r="EV109" i="1"/>
  <c r="EV110" i="1"/>
  <c r="EV111" i="1"/>
  <c r="EU3" i="1"/>
  <c r="EU4" i="1"/>
  <c r="EU5" i="1"/>
  <c r="EU6" i="1"/>
  <c r="EU7" i="1"/>
  <c r="EU8" i="1"/>
  <c r="EU9" i="1"/>
  <c r="EU10" i="1"/>
  <c r="EU11" i="1"/>
  <c r="EU12" i="1"/>
  <c r="EU13" i="1"/>
  <c r="EU14" i="1"/>
  <c r="EU15" i="1"/>
  <c r="EU16" i="1"/>
  <c r="EU17" i="1"/>
  <c r="EU18" i="1"/>
  <c r="EU19" i="1"/>
  <c r="EU20" i="1"/>
  <c r="EU21" i="1"/>
  <c r="EU22" i="1"/>
  <c r="EU23" i="1"/>
  <c r="EU24" i="1"/>
  <c r="EU25" i="1"/>
  <c r="EU26" i="1"/>
  <c r="EU27" i="1"/>
  <c r="EU28" i="1"/>
  <c r="EU29" i="1"/>
  <c r="EU30" i="1"/>
  <c r="EU31" i="1"/>
  <c r="EU32" i="1"/>
  <c r="EU33" i="1"/>
  <c r="EU34" i="1"/>
  <c r="EU35" i="1"/>
  <c r="EU36" i="1"/>
  <c r="EU37" i="1"/>
  <c r="EU38" i="1"/>
  <c r="EU39" i="1"/>
  <c r="EU40" i="1"/>
  <c r="EU41" i="1"/>
  <c r="EU42" i="1"/>
  <c r="EU43" i="1"/>
  <c r="EU44" i="1"/>
  <c r="EU45" i="1"/>
  <c r="EU46" i="1"/>
  <c r="EU47" i="1"/>
  <c r="EU48" i="1"/>
  <c r="EU49" i="1"/>
  <c r="EU50" i="1"/>
  <c r="EU51" i="1"/>
  <c r="EU52" i="1"/>
  <c r="EU53" i="1"/>
  <c r="EU54" i="1"/>
  <c r="EU55" i="1"/>
  <c r="EU56" i="1"/>
  <c r="EU57" i="1"/>
  <c r="EU58" i="1"/>
  <c r="EU59" i="1"/>
  <c r="EU60" i="1"/>
  <c r="EU61" i="1"/>
  <c r="EU62" i="1"/>
  <c r="EU63" i="1"/>
  <c r="EU64" i="1"/>
  <c r="EU65" i="1"/>
  <c r="EU66" i="1"/>
  <c r="EU67" i="1"/>
  <c r="EU68" i="1"/>
  <c r="EU69" i="1"/>
  <c r="EU70" i="1"/>
  <c r="EU71" i="1"/>
  <c r="EU72" i="1"/>
  <c r="EU73" i="1"/>
  <c r="EU74" i="1"/>
  <c r="EU75" i="1"/>
  <c r="EU76" i="1"/>
  <c r="EU77" i="1"/>
  <c r="EU78" i="1"/>
  <c r="EU79" i="1"/>
  <c r="EU80" i="1"/>
  <c r="EU81" i="1"/>
  <c r="EU82" i="1"/>
  <c r="EU83" i="1"/>
  <c r="EU84" i="1"/>
  <c r="EU85" i="1"/>
  <c r="EU86" i="1"/>
  <c r="EU87" i="1"/>
  <c r="EU88" i="1"/>
  <c r="EU89" i="1"/>
  <c r="EU90" i="1"/>
  <c r="EU91" i="1"/>
  <c r="EU92" i="1"/>
  <c r="EU93" i="1"/>
  <c r="EU94" i="1"/>
  <c r="EU95" i="1"/>
  <c r="EU96" i="1"/>
  <c r="EU97" i="1"/>
  <c r="EU98" i="1"/>
  <c r="EU99" i="1"/>
  <c r="EU100" i="1"/>
  <c r="EU101" i="1"/>
  <c r="EU102" i="1"/>
  <c r="EU103" i="1"/>
  <c r="EU104" i="1"/>
  <c r="EU105" i="1"/>
  <c r="EU106" i="1"/>
  <c r="EU107" i="1"/>
  <c r="EU108" i="1"/>
  <c r="EU109" i="1"/>
  <c r="EU110" i="1"/>
  <c r="EU111" i="1"/>
  <c r="ET3" i="1"/>
  <c r="ET4" i="1"/>
  <c r="ET5" i="1"/>
  <c r="ET6" i="1"/>
  <c r="ET7" i="1"/>
  <c r="ET8" i="1"/>
  <c r="ET9" i="1"/>
  <c r="ET10" i="1"/>
  <c r="ET11" i="1"/>
  <c r="ET12" i="1"/>
  <c r="ET13" i="1"/>
  <c r="ET14" i="1"/>
  <c r="ET15" i="1"/>
  <c r="ET16" i="1"/>
  <c r="ET17" i="1"/>
  <c r="ET18" i="1"/>
  <c r="ET19" i="1"/>
  <c r="ET20" i="1"/>
  <c r="ET21" i="1"/>
  <c r="ET22" i="1"/>
  <c r="ET23" i="1"/>
  <c r="ET24" i="1"/>
  <c r="ET25" i="1"/>
  <c r="ET26" i="1"/>
  <c r="ET27" i="1"/>
  <c r="ET28" i="1"/>
  <c r="ET29" i="1"/>
  <c r="ET30" i="1"/>
  <c r="ET31" i="1"/>
  <c r="ET32" i="1"/>
  <c r="ET33" i="1"/>
  <c r="ET34" i="1"/>
  <c r="ET35" i="1"/>
  <c r="ET36" i="1"/>
  <c r="ET37" i="1"/>
  <c r="ET38" i="1"/>
  <c r="ET39" i="1"/>
  <c r="ET40" i="1"/>
  <c r="ET41" i="1"/>
  <c r="ET42" i="1"/>
  <c r="ET43" i="1"/>
  <c r="ET44" i="1"/>
  <c r="ET45" i="1"/>
  <c r="ET46" i="1"/>
  <c r="ET47" i="1"/>
  <c r="ET48" i="1"/>
  <c r="ET49" i="1"/>
  <c r="ET50" i="1"/>
  <c r="ET51" i="1"/>
  <c r="ET52" i="1"/>
  <c r="ET53" i="1"/>
  <c r="ET54" i="1"/>
  <c r="ET55" i="1"/>
  <c r="ET56" i="1"/>
  <c r="ET57" i="1"/>
  <c r="ET58" i="1"/>
  <c r="ET59" i="1"/>
  <c r="ET60" i="1"/>
  <c r="ET61" i="1"/>
  <c r="ET62" i="1"/>
  <c r="ET63" i="1"/>
  <c r="ET64" i="1"/>
  <c r="ET65" i="1"/>
  <c r="ET66" i="1"/>
  <c r="ET67" i="1"/>
  <c r="ET68" i="1"/>
  <c r="ET69" i="1"/>
  <c r="ET70" i="1"/>
  <c r="ET71" i="1"/>
  <c r="ET72" i="1"/>
  <c r="ET73" i="1"/>
  <c r="ET74" i="1"/>
  <c r="ET75" i="1"/>
  <c r="ET76" i="1"/>
  <c r="ET77" i="1"/>
  <c r="ET78" i="1"/>
  <c r="ET79" i="1"/>
  <c r="ET80" i="1"/>
  <c r="ET81" i="1"/>
  <c r="ET82" i="1"/>
  <c r="ET83" i="1"/>
  <c r="ET84" i="1"/>
  <c r="ET85" i="1"/>
  <c r="ET86" i="1"/>
  <c r="ET87" i="1"/>
  <c r="ET88" i="1"/>
  <c r="ET89" i="1"/>
  <c r="ET90" i="1"/>
  <c r="ET91" i="1"/>
  <c r="ET92" i="1"/>
  <c r="ET93" i="1"/>
  <c r="ET94" i="1"/>
  <c r="ET95" i="1"/>
  <c r="ET96" i="1"/>
  <c r="ET97" i="1"/>
  <c r="ET98" i="1"/>
  <c r="ET99" i="1"/>
  <c r="ET100" i="1"/>
  <c r="ET101" i="1"/>
  <c r="ET102" i="1"/>
  <c r="ET103" i="1"/>
  <c r="ET104" i="1"/>
  <c r="ET105" i="1"/>
  <c r="ET106" i="1"/>
  <c r="ET107" i="1"/>
  <c r="ET108" i="1"/>
  <c r="ET109" i="1"/>
  <c r="ET110" i="1"/>
  <c r="ET111" i="1"/>
  <c r="ES3" i="1"/>
  <c r="ES4" i="1"/>
  <c r="ES5" i="1"/>
  <c r="ES6" i="1"/>
  <c r="ES7" i="1"/>
  <c r="ES8" i="1"/>
  <c r="ES9" i="1"/>
  <c r="ES10" i="1"/>
  <c r="ES11" i="1"/>
  <c r="ES12" i="1"/>
  <c r="ES13" i="1"/>
  <c r="ES14" i="1"/>
  <c r="ES15" i="1"/>
  <c r="ES16" i="1"/>
  <c r="ES17" i="1"/>
  <c r="ES18" i="1"/>
  <c r="ES19" i="1"/>
  <c r="ES20" i="1"/>
  <c r="ES21" i="1"/>
  <c r="ES22" i="1"/>
  <c r="ES23" i="1"/>
  <c r="ES24" i="1"/>
  <c r="ES25" i="1"/>
  <c r="ES26" i="1"/>
  <c r="ES27" i="1"/>
  <c r="ES28" i="1"/>
  <c r="ES29" i="1"/>
  <c r="ES30" i="1"/>
  <c r="ES31" i="1"/>
  <c r="ES32" i="1"/>
  <c r="ES33" i="1"/>
  <c r="ES34" i="1"/>
  <c r="ES35" i="1"/>
  <c r="ES36" i="1"/>
  <c r="ES37" i="1"/>
  <c r="ES38" i="1"/>
  <c r="ES39" i="1"/>
  <c r="ES40" i="1"/>
  <c r="ES41" i="1"/>
  <c r="ES42" i="1"/>
  <c r="ES43" i="1"/>
  <c r="ES44" i="1"/>
  <c r="ES45" i="1"/>
  <c r="ES46" i="1"/>
  <c r="ES47" i="1"/>
  <c r="ES48" i="1"/>
  <c r="ES49" i="1"/>
  <c r="ES50" i="1"/>
  <c r="ES51" i="1"/>
  <c r="ES52" i="1"/>
  <c r="ES53" i="1"/>
  <c r="ES54" i="1"/>
  <c r="ES55" i="1"/>
  <c r="ES56" i="1"/>
  <c r="ES57" i="1"/>
  <c r="ES58" i="1"/>
  <c r="ES59" i="1"/>
  <c r="ES60" i="1"/>
  <c r="ES61" i="1"/>
  <c r="ES62" i="1"/>
  <c r="ES63" i="1"/>
  <c r="ES64" i="1"/>
  <c r="ES65" i="1"/>
  <c r="ES66" i="1"/>
  <c r="ES67" i="1"/>
  <c r="ES68" i="1"/>
  <c r="ES69" i="1"/>
  <c r="ES70" i="1"/>
  <c r="ES71" i="1"/>
  <c r="ES72" i="1"/>
  <c r="ES73" i="1"/>
  <c r="ES74" i="1"/>
  <c r="ES75" i="1"/>
  <c r="ES76" i="1"/>
  <c r="ES77" i="1"/>
  <c r="ES78" i="1"/>
  <c r="ES79" i="1"/>
  <c r="ES80" i="1"/>
  <c r="ES81" i="1"/>
  <c r="ES82" i="1"/>
  <c r="ES83" i="1"/>
  <c r="ES84" i="1"/>
  <c r="ES85" i="1"/>
  <c r="ES86" i="1"/>
  <c r="ES87" i="1"/>
  <c r="ES88" i="1"/>
  <c r="ES89" i="1"/>
  <c r="ES90" i="1"/>
  <c r="ES91" i="1"/>
  <c r="ES92" i="1"/>
  <c r="ES93" i="1"/>
  <c r="ES94" i="1"/>
  <c r="ES95" i="1"/>
  <c r="ES96" i="1"/>
  <c r="ES97" i="1"/>
  <c r="ES98" i="1"/>
  <c r="ES99" i="1"/>
  <c r="ES100" i="1"/>
  <c r="ES101" i="1"/>
  <c r="ES102" i="1"/>
  <c r="ES103" i="1"/>
  <c r="ES104" i="1"/>
  <c r="ES105" i="1"/>
  <c r="ES106" i="1"/>
  <c r="ES107" i="1"/>
  <c r="ES108" i="1"/>
  <c r="ES109" i="1"/>
  <c r="ES110" i="1"/>
  <c r="ES111" i="1"/>
  <c r="ER3" i="1"/>
  <c r="ER4" i="1"/>
  <c r="ER5" i="1"/>
  <c r="ER6" i="1"/>
  <c r="ER7" i="1"/>
  <c r="ER8" i="1"/>
  <c r="ER9" i="1"/>
  <c r="ER10" i="1"/>
  <c r="ER11" i="1"/>
  <c r="ER12" i="1"/>
  <c r="ER13" i="1"/>
  <c r="ER14" i="1"/>
  <c r="ER15" i="1"/>
  <c r="ER16" i="1"/>
  <c r="ER17" i="1"/>
  <c r="ER18" i="1"/>
  <c r="ER19" i="1"/>
  <c r="ER20" i="1"/>
  <c r="ER21" i="1"/>
  <c r="ER22" i="1"/>
  <c r="ER23" i="1"/>
  <c r="ER24" i="1"/>
  <c r="ER25" i="1"/>
  <c r="ER26" i="1"/>
  <c r="ER27" i="1"/>
  <c r="ER28" i="1"/>
  <c r="ER29" i="1"/>
  <c r="ER30" i="1"/>
  <c r="ER31" i="1"/>
  <c r="ER32" i="1"/>
  <c r="ER33" i="1"/>
  <c r="ER34" i="1"/>
  <c r="ER35" i="1"/>
  <c r="ER36" i="1"/>
  <c r="ER37" i="1"/>
  <c r="ER38" i="1"/>
  <c r="ER39" i="1"/>
  <c r="ER40" i="1"/>
  <c r="ER41" i="1"/>
  <c r="ER42" i="1"/>
  <c r="ER43" i="1"/>
  <c r="ER44" i="1"/>
  <c r="ER45" i="1"/>
  <c r="ER46" i="1"/>
  <c r="ER47" i="1"/>
  <c r="ER48" i="1"/>
  <c r="ER49" i="1"/>
  <c r="ER50" i="1"/>
  <c r="ER51" i="1"/>
  <c r="ER52" i="1"/>
  <c r="ER53" i="1"/>
  <c r="ER54" i="1"/>
  <c r="ER55" i="1"/>
  <c r="ER56" i="1"/>
  <c r="ER57" i="1"/>
  <c r="ER58" i="1"/>
  <c r="ER59" i="1"/>
  <c r="ER60" i="1"/>
  <c r="ER61" i="1"/>
  <c r="ER62" i="1"/>
  <c r="ER63" i="1"/>
  <c r="ER64" i="1"/>
  <c r="ER65" i="1"/>
  <c r="ER66" i="1"/>
  <c r="ER67" i="1"/>
  <c r="ER68" i="1"/>
  <c r="ER69" i="1"/>
  <c r="ER70" i="1"/>
  <c r="ER71" i="1"/>
  <c r="ER72" i="1"/>
  <c r="ER73" i="1"/>
  <c r="ER74" i="1"/>
  <c r="ER75" i="1"/>
  <c r="ER76" i="1"/>
  <c r="ER77" i="1"/>
  <c r="ER78" i="1"/>
  <c r="ER79" i="1"/>
  <c r="ER80" i="1"/>
  <c r="ER81" i="1"/>
  <c r="ER82" i="1"/>
  <c r="ER83" i="1"/>
  <c r="ER84" i="1"/>
  <c r="ER85" i="1"/>
  <c r="ER86" i="1"/>
  <c r="ER87" i="1"/>
  <c r="ER88" i="1"/>
  <c r="ER89" i="1"/>
  <c r="ER90" i="1"/>
  <c r="ER91" i="1"/>
  <c r="ER92" i="1"/>
  <c r="ER93" i="1"/>
  <c r="ER94" i="1"/>
  <c r="ER95" i="1"/>
  <c r="ER96" i="1"/>
  <c r="ER97" i="1"/>
  <c r="ER98" i="1"/>
  <c r="ER99" i="1"/>
  <c r="ER100" i="1"/>
  <c r="ER101" i="1"/>
  <c r="ER102" i="1"/>
  <c r="ER103" i="1"/>
  <c r="ER104" i="1"/>
  <c r="ER105" i="1"/>
  <c r="ER106" i="1"/>
  <c r="ER107" i="1"/>
  <c r="ER108" i="1"/>
  <c r="ER109" i="1"/>
  <c r="ER110" i="1"/>
  <c r="ER111" i="1"/>
  <c r="EQ3" i="1"/>
  <c r="EQ4" i="1"/>
  <c r="EQ5" i="1"/>
  <c r="EQ6" i="1"/>
  <c r="EQ7" i="1"/>
  <c r="EQ8" i="1"/>
  <c r="EQ9" i="1"/>
  <c r="EQ10" i="1"/>
  <c r="EQ11" i="1"/>
  <c r="EQ12" i="1"/>
  <c r="EQ13" i="1"/>
  <c r="EQ14" i="1"/>
  <c r="EQ15" i="1"/>
  <c r="EQ16" i="1"/>
  <c r="EQ17" i="1"/>
  <c r="EQ18" i="1"/>
  <c r="EQ19" i="1"/>
  <c r="EQ20" i="1"/>
  <c r="EQ21" i="1"/>
  <c r="EQ22" i="1"/>
  <c r="EQ23" i="1"/>
  <c r="EQ24" i="1"/>
  <c r="EQ25" i="1"/>
  <c r="EQ26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Q41" i="1"/>
  <c r="EQ42" i="1"/>
  <c r="EQ43" i="1"/>
  <c r="EQ44" i="1"/>
  <c r="EQ45" i="1"/>
  <c r="EQ46" i="1"/>
  <c r="EQ47" i="1"/>
  <c r="EQ48" i="1"/>
  <c r="EQ49" i="1"/>
  <c r="EQ50" i="1"/>
  <c r="EQ51" i="1"/>
  <c r="EQ52" i="1"/>
  <c r="EQ53" i="1"/>
  <c r="EQ54" i="1"/>
  <c r="EQ55" i="1"/>
  <c r="EQ56" i="1"/>
  <c r="EQ57" i="1"/>
  <c r="EQ58" i="1"/>
  <c r="EQ59" i="1"/>
  <c r="EQ60" i="1"/>
  <c r="EQ61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91" i="1"/>
  <c r="EQ92" i="1"/>
  <c r="EQ93" i="1"/>
  <c r="EQ94" i="1"/>
  <c r="EQ95" i="1"/>
  <c r="EQ96" i="1"/>
  <c r="EQ97" i="1"/>
  <c r="EQ98" i="1"/>
  <c r="EQ99" i="1"/>
  <c r="EQ100" i="1"/>
  <c r="EQ101" i="1"/>
  <c r="EQ102" i="1"/>
  <c r="EQ103" i="1"/>
  <c r="EQ104" i="1"/>
  <c r="EQ105" i="1"/>
  <c r="EQ106" i="1"/>
  <c r="EQ107" i="1"/>
  <c r="EQ108" i="1"/>
  <c r="EQ109" i="1"/>
  <c r="EQ110" i="1"/>
  <c r="EQ111" i="1"/>
  <c r="EP3" i="1"/>
  <c r="EP4" i="1"/>
  <c r="EP5" i="1"/>
  <c r="EP6" i="1"/>
  <c r="EP7" i="1"/>
  <c r="EP8" i="1"/>
  <c r="EP9" i="1"/>
  <c r="EP10" i="1"/>
  <c r="EP11" i="1"/>
  <c r="EP12" i="1"/>
  <c r="EP13" i="1"/>
  <c r="EP14" i="1"/>
  <c r="EP15" i="1"/>
  <c r="EP16" i="1"/>
  <c r="EP17" i="1"/>
  <c r="EP18" i="1"/>
  <c r="EP19" i="1"/>
  <c r="EP20" i="1"/>
  <c r="EP21" i="1"/>
  <c r="EP22" i="1"/>
  <c r="EP23" i="1"/>
  <c r="EP24" i="1"/>
  <c r="EP25" i="1"/>
  <c r="EP26" i="1"/>
  <c r="EP27" i="1"/>
  <c r="EP28" i="1"/>
  <c r="EP29" i="1"/>
  <c r="EP30" i="1"/>
  <c r="EP31" i="1"/>
  <c r="EP32" i="1"/>
  <c r="EP33" i="1"/>
  <c r="EP34" i="1"/>
  <c r="EP35" i="1"/>
  <c r="EP36" i="1"/>
  <c r="EP37" i="1"/>
  <c r="EP38" i="1"/>
  <c r="EP39" i="1"/>
  <c r="EP40" i="1"/>
  <c r="EP41" i="1"/>
  <c r="EP42" i="1"/>
  <c r="EP43" i="1"/>
  <c r="EP44" i="1"/>
  <c r="EP45" i="1"/>
  <c r="EP46" i="1"/>
  <c r="EP47" i="1"/>
  <c r="EP48" i="1"/>
  <c r="EP49" i="1"/>
  <c r="EP50" i="1"/>
  <c r="EP51" i="1"/>
  <c r="EP52" i="1"/>
  <c r="EP53" i="1"/>
  <c r="EP54" i="1"/>
  <c r="EP55" i="1"/>
  <c r="EP56" i="1"/>
  <c r="EP57" i="1"/>
  <c r="EP58" i="1"/>
  <c r="EP59" i="1"/>
  <c r="EP60" i="1"/>
  <c r="EP61" i="1"/>
  <c r="EP62" i="1"/>
  <c r="EP63" i="1"/>
  <c r="EP64" i="1"/>
  <c r="EP65" i="1"/>
  <c r="EP66" i="1"/>
  <c r="EP67" i="1"/>
  <c r="EP68" i="1"/>
  <c r="EP69" i="1"/>
  <c r="EP70" i="1"/>
  <c r="EP71" i="1"/>
  <c r="EP72" i="1"/>
  <c r="EP73" i="1"/>
  <c r="EP74" i="1"/>
  <c r="EP75" i="1"/>
  <c r="EP76" i="1"/>
  <c r="EP77" i="1"/>
  <c r="EP78" i="1"/>
  <c r="EP79" i="1"/>
  <c r="EP80" i="1"/>
  <c r="EP81" i="1"/>
  <c r="EP82" i="1"/>
  <c r="EP83" i="1"/>
  <c r="EP84" i="1"/>
  <c r="EP85" i="1"/>
  <c r="EP86" i="1"/>
  <c r="EP87" i="1"/>
  <c r="EP88" i="1"/>
  <c r="EP89" i="1"/>
  <c r="EP90" i="1"/>
  <c r="EP91" i="1"/>
  <c r="EP92" i="1"/>
  <c r="EP93" i="1"/>
  <c r="EP94" i="1"/>
  <c r="EP95" i="1"/>
  <c r="EP96" i="1"/>
  <c r="EP97" i="1"/>
  <c r="EP98" i="1"/>
  <c r="EP99" i="1"/>
  <c r="EP100" i="1"/>
  <c r="EP101" i="1"/>
  <c r="EP102" i="1"/>
  <c r="EP103" i="1"/>
  <c r="EP104" i="1"/>
  <c r="EP105" i="1"/>
  <c r="EP106" i="1"/>
  <c r="EP107" i="1"/>
  <c r="EP108" i="1"/>
  <c r="EP109" i="1"/>
  <c r="EP110" i="1"/>
  <c r="EP111" i="1"/>
  <c r="EO3" i="1"/>
  <c r="EO4" i="1"/>
  <c r="EO5" i="1"/>
  <c r="EO6" i="1"/>
  <c r="EO7" i="1"/>
  <c r="EO8" i="1"/>
  <c r="EO9" i="1"/>
  <c r="EO10" i="1"/>
  <c r="EO11" i="1"/>
  <c r="EO12" i="1"/>
  <c r="EO13" i="1"/>
  <c r="EO14" i="1"/>
  <c r="EO15" i="1"/>
  <c r="EO16" i="1"/>
  <c r="EO17" i="1"/>
  <c r="EO18" i="1"/>
  <c r="EO19" i="1"/>
  <c r="EO20" i="1"/>
  <c r="EO21" i="1"/>
  <c r="EO22" i="1"/>
  <c r="EO23" i="1"/>
  <c r="EO24" i="1"/>
  <c r="EO25" i="1"/>
  <c r="EO26" i="1"/>
  <c r="EO27" i="1"/>
  <c r="EO28" i="1"/>
  <c r="EO29" i="1"/>
  <c r="EO30" i="1"/>
  <c r="EO31" i="1"/>
  <c r="EO32" i="1"/>
  <c r="EO33" i="1"/>
  <c r="EO34" i="1"/>
  <c r="EO35" i="1"/>
  <c r="EO36" i="1"/>
  <c r="EO37" i="1"/>
  <c r="EO38" i="1"/>
  <c r="EO39" i="1"/>
  <c r="EO40" i="1"/>
  <c r="EO41" i="1"/>
  <c r="EO42" i="1"/>
  <c r="EO43" i="1"/>
  <c r="EO44" i="1"/>
  <c r="EO45" i="1"/>
  <c r="EO46" i="1"/>
  <c r="EO47" i="1"/>
  <c r="EO48" i="1"/>
  <c r="EO49" i="1"/>
  <c r="EO50" i="1"/>
  <c r="EO51" i="1"/>
  <c r="EO52" i="1"/>
  <c r="EO53" i="1"/>
  <c r="EO54" i="1"/>
  <c r="EO55" i="1"/>
  <c r="EO56" i="1"/>
  <c r="EO57" i="1"/>
  <c r="EO58" i="1"/>
  <c r="EO59" i="1"/>
  <c r="EO60" i="1"/>
  <c r="EO61" i="1"/>
  <c r="EO62" i="1"/>
  <c r="EO63" i="1"/>
  <c r="EO64" i="1"/>
  <c r="EO65" i="1"/>
  <c r="EO66" i="1"/>
  <c r="EO67" i="1"/>
  <c r="EO68" i="1"/>
  <c r="EO69" i="1"/>
  <c r="EO70" i="1"/>
  <c r="EO71" i="1"/>
  <c r="EO72" i="1"/>
  <c r="EO73" i="1"/>
  <c r="EO74" i="1"/>
  <c r="EO75" i="1"/>
  <c r="EO76" i="1"/>
  <c r="EO77" i="1"/>
  <c r="EO78" i="1"/>
  <c r="EO79" i="1"/>
  <c r="EO80" i="1"/>
  <c r="EO81" i="1"/>
  <c r="EO82" i="1"/>
  <c r="EO83" i="1"/>
  <c r="EO84" i="1"/>
  <c r="EO85" i="1"/>
  <c r="EO86" i="1"/>
  <c r="EO87" i="1"/>
  <c r="EO88" i="1"/>
  <c r="EO89" i="1"/>
  <c r="EO90" i="1"/>
  <c r="EO91" i="1"/>
  <c r="EO92" i="1"/>
  <c r="EO93" i="1"/>
  <c r="EO94" i="1"/>
  <c r="EO95" i="1"/>
  <c r="EO96" i="1"/>
  <c r="EO97" i="1"/>
  <c r="EO98" i="1"/>
  <c r="EO99" i="1"/>
  <c r="EO100" i="1"/>
  <c r="EO101" i="1"/>
  <c r="EO102" i="1"/>
  <c r="EO103" i="1"/>
  <c r="EO104" i="1"/>
  <c r="EO105" i="1"/>
  <c r="EO106" i="1"/>
  <c r="EO107" i="1"/>
  <c r="EO108" i="1"/>
  <c r="EO109" i="1"/>
  <c r="EO110" i="1"/>
  <c r="EO111" i="1"/>
  <c r="EN3" i="1"/>
  <c r="EN4" i="1"/>
  <c r="EN5" i="1"/>
  <c r="EN6" i="1"/>
  <c r="EN7" i="1"/>
  <c r="EN8" i="1"/>
  <c r="EN9" i="1"/>
  <c r="EN10" i="1"/>
  <c r="EN11" i="1"/>
  <c r="EN12" i="1"/>
  <c r="EN13" i="1"/>
  <c r="EN14" i="1"/>
  <c r="EN15" i="1"/>
  <c r="EN16" i="1"/>
  <c r="EN17" i="1"/>
  <c r="EN18" i="1"/>
  <c r="EN19" i="1"/>
  <c r="EN20" i="1"/>
  <c r="EN21" i="1"/>
  <c r="EN22" i="1"/>
  <c r="EN23" i="1"/>
  <c r="EN24" i="1"/>
  <c r="EN25" i="1"/>
  <c r="EN26" i="1"/>
  <c r="EN27" i="1"/>
  <c r="EN28" i="1"/>
  <c r="EN29" i="1"/>
  <c r="EN30" i="1"/>
  <c r="EN31" i="1"/>
  <c r="EN32" i="1"/>
  <c r="EN33" i="1"/>
  <c r="EN34" i="1"/>
  <c r="EN35" i="1"/>
  <c r="EN36" i="1"/>
  <c r="EN37" i="1"/>
  <c r="EN38" i="1"/>
  <c r="EN39" i="1"/>
  <c r="EN40" i="1"/>
  <c r="EN41" i="1"/>
  <c r="EN42" i="1"/>
  <c r="EN43" i="1"/>
  <c r="EN44" i="1"/>
  <c r="EN45" i="1"/>
  <c r="EN46" i="1"/>
  <c r="EN47" i="1"/>
  <c r="EN48" i="1"/>
  <c r="EN49" i="1"/>
  <c r="EN50" i="1"/>
  <c r="EN51" i="1"/>
  <c r="EN52" i="1"/>
  <c r="EN53" i="1"/>
  <c r="EN54" i="1"/>
  <c r="EN55" i="1"/>
  <c r="EN56" i="1"/>
  <c r="EN57" i="1"/>
  <c r="EN58" i="1"/>
  <c r="EN59" i="1"/>
  <c r="EN60" i="1"/>
  <c r="EN61" i="1"/>
  <c r="EN62" i="1"/>
  <c r="EN63" i="1"/>
  <c r="EN64" i="1"/>
  <c r="EN65" i="1"/>
  <c r="EN66" i="1"/>
  <c r="EN67" i="1"/>
  <c r="EN68" i="1"/>
  <c r="EN69" i="1"/>
  <c r="EN70" i="1"/>
  <c r="EN71" i="1"/>
  <c r="EN72" i="1"/>
  <c r="EN73" i="1"/>
  <c r="EN74" i="1"/>
  <c r="EN75" i="1"/>
  <c r="EN76" i="1"/>
  <c r="EN77" i="1"/>
  <c r="EN78" i="1"/>
  <c r="EN79" i="1"/>
  <c r="EN80" i="1"/>
  <c r="EN81" i="1"/>
  <c r="EN82" i="1"/>
  <c r="EN83" i="1"/>
  <c r="EN84" i="1"/>
  <c r="EN85" i="1"/>
  <c r="EN86" i="1"/>
  <c r="EN87" i="1"/>
  <c r="EN88" i="1"/>
  <c r="EN89" i="1"/>
  <c r="EN90" i="1"/>
  <c r="EN91" i="1"/>
  <c r="EN92" i="1"/>
  <c r="EN93" i="1"/>
  <c r="EN94" i="1"/>
  <c r="EN95" i="1"/>
  <c r="EN96" i="1"/>
  <c r="EN97" i="1"/>
  <c r="EN98" i="1"/>
  <c r="EN99" i="1"/>
  <c r="EN100" i="1"/>
  <c r="EN101" i="1"/>
  <c r="EN102" i="1"/>
  <c r="EN103" i="1"/>
  <c r="EN104" i="1"/>
  <c r="EN105" i="1"/>
  <c r="EN106" i="1"/>
  <c r="EN107" i="1"/>
  <c r="EN108" i="1"/>
  <c r="EN109" i="1"/>
  <c r="EN110" i="1"/>
  <c r="EN111" i="1"/>
  <c r="EM3" i="1"/>
  <c r="EM4" i="1"/>
  <c r="EM5" i="1"/>
  <c r="EM6" i="1"/>
  <c r="EM7" i="1"/>
  <c r="EM8" i="1"/>
  <c r="EM9" i="1"/>
  <c r="EM10" i="1"/>
  <c r="EM11" i="1"/>
  <c r="EM12" i="1"/>
  <c r="EM13" i="1"/>
  <c r="EM14" i="1"/>
  <c r="EM15" i="1"/>
  <c r="EM16" i="1"/>
  <c r="EM17" i="1"/>
  <c r="EM18" i="1"/>
  <c r="EM19" i="1"/>
  <c r="EM20" i="1"/>
  <c r="EM21" i="1"/>
  <c r="EM22" i="1"/>
  <c r="EM23" i="1"/>
  <c r="EM24" i="1"/>
  <c r="EM25" i="1"/>
  <c r="EM26" i="1"/>
  <c r="EM27" i="1"/>
  <c r="EM28" i="1"/>
  <c r="EM29" i="1"/>
  <c r="EM30" i="1"/>
  <c r="EM31" i="1"/>
  <c r="EM32" i="1"/>
  <c r="EM33" i="1"/>
  <c r="EM34" i="1"/>
  <c r="EM35" i="1"/>
  <c r="EM36" i="1"/>
  <c r="EM37" i="1"/>
  <c r="EM38" i="1"/>
  <c r="EM39" i="1"/>
  <c r="EM40" i="1"/>
  <c r="EM41" i="1"/>
  <c r="EM42" i="1"/>
  <c r="EM43" i="1"/>
  <c r="EM44" i="1"/>
  <c r="EM45" i="1"/>
  <c r="EM46" i="1"/>
  <c r="EM47" i="1"/>
  <c r="EM48" i="1"/>
  <c r="EM49" i="1"/>
  <c r="EM50" i="1"/>
  <c r="EM51" i="1"/>
  <c r="EM52" i="1"/>
  <c r="EM53" i="1"/>
  <c r="EM54" i="1"/>
  <c r="EM55" i="1"/>
  <c r="EM56" i="1"/>
  <c r="EM57" i="1"/>
  <c r="EM58" i="1"/>
  <c r="EM59" i="1"/>
  <c r="EM60" i="1"/>
  <c r="EM61" i="1"/>
  <c r="EM62" i="1"/>
  <c r="EM63" i="1"/>
  <c r="EM64" i="1"/>
  <c r="EM65" i="1"/>
  <c r="EM66" i="1"/>
  <c r="EM67" i="1"/>
  <c r="EM68" i="1"/>
  <c r="EM69" i="1"/>
  <c r="EM70" i="1"/>
  <c r="EM71" i="1"/>
  <c r="EM72" i="1"/>
  <c r="EM73" i="1"/>
  <c r="EM74" i="1"/>
  <c r="EM75" i="1"/>
  <c r="EM76" i="1"/>
  <c r="EM77" i="1"/>
  <c r="EM78" i="1"/>
  <c r="EM79" i="1"/>
  <c r="EM80" i="1"/>
  <c r="EM81" i="1"/>
  <c r="EM82" i="1"/>
  <c r="EM83" i="1"/>
  <c r="EM84" i="1"/>
  <c r="EM85" i="1"/>
  <c r="EM86" i="1"/>
  <c r="EM87" i="1"/>
  <c r="EM88" i="1"/>
  <c r="EM89" i="1"/>
  <c r="EM90" i="1"/>
  <c r="EM91" i="1"/>
  <c r="EM92" i="1"/>
  <c r="EM93" i="1"/>
  <c r="EM94" i="1"/>
  <c r="EM95" i="1"/>
  <c r="EM96" i="1"/>
  <c r="EM97" i="1"/>
  <c r="EM98" i="1"/>
  <c r="EM99" i="1"/>
  <c r="EM100" i="1"/>
  <c r="EM101" i="1"/>
  <c r="EM102" i="1"/>
  <c r="EM103" i="1"/>
  <c r="EM104" i="1"/>
  <c r="EM105" i="1"/>
  <c r="EM106" i="1"/>
  <c r="EM107" i="1"/>
  <c r="EM108" i="1"/>
  <c r="EM109" i="1"/>
  <c r="EM110" i="1"/>
  <c r="EM111" i="1"/>
  <c r="EL3" i="1"/>
  <c r="EL4" i="1"/>
  <c r="EL5" i="1"/>
  <c r="EL6" i="1"/>
  <c r="EL7" i="1"/>
  <c r="EL8" i="1"/>
  <c r="EL9" i="1"/>
  <c r="EL10" i="1"/>
  <c r="EL11" i="1"/>
  <c r="EL12" i="1"/>
  <c r="EL13" i="1"/>
  <c r="EL14" i="1"/>
  <c r="EL15" i="1"/>
  <c r="EL16" i="1"/>
  <c r="EL17" i="1"/>
  <c r="EL18" i="1"/>
  <c r="EL19" i="1"/>
  <c r="EL20" i="1"/>
  <c r="EL21" i="1"/>
  <c r="EL22" i="1"/>
  <c r="EL23" i="1"/>
  <c r="EL24" i="1"/>
  <c r="EL25" i="1"/>
  <c r="EL26" i="1"/>
  <c r="EL27" i="1"/>
  <c r="EL28" i="1"/>
  <c r="EL29" i="1"/>
  <c r="EL30" i="1"/>
  <c r="EL31" i="1"/>
  <c r="EL32" i="1"/>
  <c r="EL33" i="1"/>
  <c r="EL34" i="1"/>
  <c r="EL35" i="1"/>
  <c r="EL36" i="1"/>
  <c r="EL37" i="1"/>
  <c r="EL38" i="1"/>
  <c r="EL39" i="1"/>
  <c r="EL40" i="1"/>
  <c r="EL41" i="1"/>
  <c r="EL42" i="1"/>
  <c r="EL43" i="1"/>
  <c r="EL44" i="1"/>
  <c r="EL45" i="1"/>
  <c r="EL46" i="1"/>
  <c r="EL47" i="1"/>
  <c r="EL48" i="1"/>
  <c r="EL49" i="1"/>
  <c r="EL50" i="1"/>
  <c r="EL51" i="1"/>
  <c r="EL52" i="1"/>
  <c r="EL53" i="1"/>
  <c r="EL54" i="1"/>
  <c r="EL55" i="1"/>
  <c r="EL56" i="1"/>
  <c r="EL57" i="1"/>
  <c r="EL58" i="1"/>
  <c r="EL59" i="1"/>
  <c r="EL60" i="1"/>
  <c r="EL61" i="1"/>
  <c r="EL62" i="1"/>
  <c r="EL63" i="1"/>
  <c r="EL64" i="1"/>
  <c r="EL65" i="1"/>
  <c r="EL66" i="1"/>
  <c r="EL67" i="1"/>
  <c r="EL68" i="1"/>
  <c r="EL69" i="1"/>
  <c r="EL70" i="1"/>
  <c r="EL71" i="1"/>
  <c r="EL72" i="1"/>
  <c r="EL73" i="1"/>
  <c r="EL74" i="1"/>
  <c r="EL75" i="1"/>
  <c r="EL76" i="1"/>
  <c r="EL77" i="1"/>
  <c r="EL78" i="1"/>
  <c r="EL79" i="1"/>
  <c r="EL80" i="1"/>
  <c r="EL81" i="1"/>
  <c r="EL82" i="1"/>
  <c r="EL83" i="1"/>
  <c r="EL84" i="1"/>
  <c r="EL85" i="1"/>
  <c r="EL86" i="1"/>
  <c r="EL87" i="1"/>
  <c r="EL88" i="1"/>
  <c r="EL89" i="1"/>
  <c r="EL90" i="1"/>
  <c r="EL91" i="1"/>
  <c r="EL92" i="1"/>
  <c r="EL93" i="1"/>
  <c r="EL94" i="1"/>
  <c r="EL95" i="1"/>
  <c r="EL96" i="1"/>
  <c r="EL97" i="1"/>
  <c r="EL98" i="1"/>
  <c r="EL99" i="1"/>
  <c r="EL100" i="1"/>
  <c r="EL101" i="1"/>
  <c r="EL102" i="1"/>
  <c r="EL103" i="1"/>
  <c r="EL104" i="1"/>
  <c r="EL105" i="1"/>
  <c r="EL106" i="1"/>
  <c r="EL107" i="1"/>
  <c r="EL108" i="1"/>
  <c r="EL109" i="1"/>
  <c r="EL110" i="1"/>
  <c r="EL111" i="1"/>
  <c r="EK3" i="1"/>
  <c r="EK4" i="1"/>
  <c r="EK5" i="1"/>
  <c r="EK6" i="1"/>
  <c r="EK7" i="1"/>
  <c r="EK8" i="1"/>
  <c r="EK9" i="1"/>
  <c r="EK10" i="1"/>
  <c r="EK11" i="1"/>
  <c r="EK12" i="1"/>
  <c r="EK13" i="1"/>
  <c r="EK14" i="1"/>
  <c r="EK15" i="1"/>
  <c r="EK16" i="1"/>
  <c r="EK17" i="1"/>
  <c r="EK18" i="1"/>
  <c r="EK19" i="1"/>
  <c r="EK20" i="1"/>
  <c r="EK21" i="1"/>
  <c r="EK22" i="1"/>
  <c r="EK23" i="1"/>
  <c r="EK24" i="1"/>
  <c r="EK25" i="1"/>
  <c r="EK26" i="1"/>
  <c r="EK27" i="1"/>
  <c r="EK28" i="1"/>
  <c r="EK29" i="1"/>
  <c r="EK30" i="1"/>
  <c r="EK31" i="1"/>
  <c r="EK32" i="1"/>
  <c r="EK33" i="1"/>
  <c r="EK34" i="1"/>
  <c r="EK35" i="1"/>
  <c r="EK36" i="1"/>
  <c r="EK37" i="1"/>
  <c r="EK38" i="1"/>
  <c r="EK39" i="1"/>
  <c r="EK40" i="1"/>
  <c r="EK41" i="1"/>
  <c r="EK42" i="1"/>
  <c r="EK43" i="1"/>
  <c r="EK44" i="1"/>
  <c r="EK45" i="1"/>
  <c r="EK46" i="1"/>
  <c r="EK47" i="1"/>
  <c r="EK48" i="1"/>
  <c r="EK49" i="1"/>
  <c r="EK50" i="1"/>
  <c r="EK51" i="1"/>
  <c r="EK52" i="1"/>
  <c r="EK53" i="1"/>
  <c r="EK54" i="1"/>
  <c r="EK55" i="1"/>
  <c r="EK56" i="1"/>
  <c r="EK57" i="1"/>
  <c r="EK58" i="1"/>
  <c r="EK59" i="1"/>
  <c r="EK60" i="1"/>
  <c r="EK61" i="1"/>
  <c r="EK62" i="1"/>
  <c r="EK63" i="1"/>
  <c r="EK64" i="1"/>
  <c r="EK65" i="1"/>
  <c r="EK66" i="1"/>
  <c r="EK67" i="1"/>
  <c r="EK68" i="1"/>
  <c r="EK69" i="1"/>
  <c r="EK70" i="1"/>
  <c r="EK71" i="1"/>
  <c r="EK72" i="1"/>
  <c r="EK73" i="1"/>
  <c r="EK74" i="1"/>
  <c r="EK75" i="1"/>
  <c r="EK76" i="1"/>
  <c r="EK77" i="1"/>
  <c r="EK78" i="1"/>
  <c r="EK79" i="1"/>
  <c r="EK80" i="1"/>
  <c r="EK81" i="1"/>
  <c r="EK82" i="1"/>
  <c r="EK83" i="1"/>
  <c r="EK84" i="1"/>
  <c r="EK85" i="1"/>
  <c r="EK86" i="1"/>
  <c r="EK87" i="1"/>
  <c r="EK88" i="1"/>
  <c r="EK89" i="1"/>
  <c r="EK90" i="1"/>
  <c r="EK91" i="1"/>
  <c r="EK92" i="1"/>
  <c r="EK93" i="1"/>
  <c r="EK94" i="1"/>
  <c r="EK95" i="1"/>
  <c r="EK96" i="1"/>
  <c r="EK97" i="1"/>
  <c r="EK98" i="1"/>
  <c r="EK99" i="1"/>
  <c r="EK100" i="1"/>
  <c r="EK101" i="1"/>
  <c r="EK102" i="1"/>
  <c r="EK103" i="1"/>
  <c r="EK104" i="1"/>
  <c r="EK105" i="1"/>
  <c r="EK106" i="1"/>
  <c r="EK107" i="1"/>
  <c r="EK108" i="1"/>
  <c r="EK109" i="1"/>
  <c r="EK110" i="1"/>
  <c r="EK111" i="1"/>
  <c r="EJ3" i="1"/>
  <c r="EJ4" i="1"/>
  <c r="EJ5" i="1"/>
  <c r="EJ6" i="1"/>
  <c r="EJ7" i="1"/>
  <c r="EJ8" i="1"/>
  <c r="EJ9" i="1"/>
  <c r="EJ10" i="1"/>
  <c r="EJ11" i="1"/>
  <c r="EJ12" i="1"/>
  <c r="EJ13" i="1"/>
  <c r="EJ14" i="1"/>
  <c r="EJ15" i="1"/>
  <c r="EJ16" i="1"/>
  <c r="EJ17" i="1"/>
  <c r="EJ18" i="1"/>
  <c r="EJ19" i="1"/>
  <c r="EJ20" i="1"/>
  <c r="EJ21" i="1"/>
  <c r="EJ22" i="1"/>
  <c r="EJ23" i="1"/>
  <c r="EJ24" i="1"/>
  <c r="EJ25" i="1"/>
  <c r="EJ26" i="1"/>
  <c r="EJ27" i="1"/>
  <c r="EJ28" i="1"/>
  <c r="EJ29" i="1"/>
  <c r="EJ30" i="1"/>
  <c r="EJ31" i="1"/>
  <c r="EJ32" i="1"/>
  <c r="EJ33" i="1"/>
  <c r="EJ34" i="1"/>
  <c r="EJ35" i="1"/>
  <c r="EJ36" i="1"/>
  <c r="EJ37" i="1"/>
  <c r="EJ38" i="1"/>
  <c r="EJ39" i="1"/>
  <c r="EJ40" i="1"/>
  <c r="EJ41" i="1"/>
  <c r="EJ42" i="1"/>
  <c r="EJ43" i="1"/>
  <c r="EJ44" i="1"/>
  <c r="EJ45" i="1"/>
  <c r="EJ46" i="1"/>
  <c r="EJ47" i="1"/>
  <c r="EJ48" i="1"/>
  <c r="EJ49" i="1"/>
  <c r="EJ50" i="1"/>
  <c r="EJ51" i="1"/>
  <c r="EJ52" i="1"/>
  <c r="EJ53" i="1"/>
  <c r="EJ54" i="1"/>
  <c r="EJ55" i="1"/>
  <c r="EJ56" i="1"/>
  <c r="EJ57" i="1"/>
  <c r="EJ58" i="1"/>
  <c r="EJ59" i="1"/>
  <c r="EJ60" i="1"/>
  <c r="EJ61" i="1"/>
  <c r="EJ62" i="1"/>
  <c r="EJ63" i="1"/>
  <c r="EJ64" i="1"/>
  <c r="EJ65" i="1"/>
  <c r="EJ66" i="1"/>
  <c r="EJ67" i="1"/>
  <c r="EJ68" i="1"/>
  <c r="EJ69" i="1"/>
  <c r="EJ70" i="1"/>
  <c r="EJ71" i="1"/>
  <c r="EJ72" i="1"/>
  <c r="EJ73" i="1"/>
  <c r="EJ74" i="1"/>
  <c r="EJ75" i="1"/>
  <c r="EJ76" i="1"/>
  <c r="EJ77" i="1"/>
  <c r="EJ78" i="1"/>
  <c r="EJ79" i="1"/>
  <c r="EJ80" i="1"/>
  <c r="EJ81" i="1"/>
  <c r="EJ82" i="1"/>
  <c r="EJ83" i="1"/>
  <c r="EJ84" i="1"/>
  <c r="EJ85" i="1"/>
  <c r="EJ86" i="1"/>
  <c r="EJ87" i="1"/>
  <c r="EJ88" i="1"/>
  <c r="EJ89" i="1"/>
  <c r="EJ90" i="1"/>
  <c r="EJ91" i="1"/>
  <c r="EJ92" i="1"/>
  <c r="EJ93" i="1"/>
  <c r="EJ94" i="1"/>
  <c r="EJ95" i="1"/>
  <c r="EJ96" i="1"/>
  <c r="EJ97" i="1"/>
  <c r="EJ98" i="1"/>
  <c r="EJ99" i="1"/>
  <c r="EJ100" i="1"/>
  <c r="EJ101" i="1"/>
  <c r="EJ102" i="1"/>
  <c r="EJ103" i="1"/>
  <c r="EJ104" i="1"/>
  <c r="EJ105" i="1"/>
  <c r="EJ106" i="1"/>
  <c r="EJ107" i="1"/>
  <c r="EJ108" i="1"/>
  <c r="EJ109" i="1"/>
  <c r="EJ110" i="1"/>
  <c r="EJ111" i="1"/>
  <c r="EI3" i="1"/>
  <c r="EI4" i="1"/>
  <c r="EI5" i="1"/>
  <c r="EI6" i="1"/>
  <c r="EI7" i="1"/>
  <c r="EI8" i="1"/>
  <c r="EI9" i="1"/>
  <c r="EI10" i="1"/>
  <c r="EI11" i="1"/>
  <c r="EI12" i="1"/>
  <c r="EI13" i="1"/>
  <c r="EI14" i="1"/>
  <c r="EI15" i="1"/>
  <c r="EI16" i="1"/>
  <c r="EI17" i="1"/>
  <c r="EI18" i="1"/>
  <c r="EI19" i="1"/>
  <c r="EI20" i="1"/>
  <c r="EI21" i="1"/>
  <c r="EI22" i="1"/>
  <c r="EI23" i="1"/>
  <c r="EI24" i="1"/>
  <c r="EI25" i="1"/>
  <c r="EI26" i="1"/>
  <c r="EI27" i="1"/>
  <c r="EI28" i="1"/>
  <c r="EI29" i="1"/>
  <c r="EI30" i="1"/>
  <c r="EI31" i="1"/>
  <c r="EI32" i="1"/>
  <c r="EI33" i="1"/>
  <c r="EI34" i="1"/>
  <c r="EI35" i="1"/>
  <c r="EI36" i="1"/>
  <c r="EI37" i="1"/>
  <c r="EI38" i="1"/>
  <c r="EI39" i="1"/>
  <c r="EI40" i="1"/>
  <c r="EI41" i="1"/>
  <c r="EI42" i="1"/>
  <c r="EI43" i="1"/>
  <c r="EI44" i="1"/>
  <c r="EI45" i="1"/>
  <c r="EI46" i="1"/>
  <c r="EI47" i="1"/>
  <c r="EI48" i="1"/>
  <c r="EI49" i="1"/>
  <c r="EI50" i="1"/>
  <c r="EI51" i="1"/>
  <c r="EI52" i="1"/>
  <c r="EI53" i="1"/>
  <c r="EI54" i="1"/>
  <c r="EI55" i="1"/>
  <c r="EI56" i="1"/>
  <c r="EI57" i="1"/>
  <c r="EI58" i="1"/>
  <c r="EI59" i="1"/>
  <c r="EI60" i="1"/>
  <c r="EI61" i="1"/>
  <c r="EI62" i="1"/>
  <c r="EI63" i="1"/>
  <c r="EI64" i="1"/>
  <c r="EI65" i="1"/>
  <c r="EI66" i="1"/>
  <c r="EI67" i="1"/>
  <c r="EI68" i="1"/>
  <c r="EI69" i="1"/>
  <c r="EI70" i="1"/>
  <c r="EI71" i="1"/>
  <c r="EI72" i="1"/>
  <c r="EI73" i="1"/>
  <c r="EI74" i="1"/>
  <c r="EI75" i="1"/>
  <c r="EI76" i="1"/>
  <c r="EI77" i="1"/>
  <c r="EI78" i="1"/>
  <c r="EI79" i="1"/>
  <c r="EI80" i="1"/>
  <c r="EI81" i="1"/>
  <c r="EI82" i="1"/>
  <c r="EI83" i="1"/>
  <c r="EI84" i="1"/>
  <c r="EI85" i="1"/>
  <c r="EI86" i="1"/>
  <c r="EI87" i="1"/>
  <c r="EI88" i="1"/>
  <c r="EI89" i="1"/>
  <c r="EI90" i="1"/>
  <c r="EI91" i="1"/>
  <c r="EI92" i="1"/>
  <c r="EI93" i="1"/>
  <c r="EI94" i="1"/>
  <c r="EI95" i="1"/>
  <c r="EI96" i="1"/>
  <c r="EI97" i="1"/>
  <c r="EI98" i="1"/>
  <c r="EI99" i="1"/>
  <c r="EI100" i="1"/>
  <c r="EI101" i="1"/>
  <c r="EI102" i="1"/>
  <c r="EI103" i="1"/>
  <c r="EI104" i="1"/>
  <c r="EI105" i="1"/>
  <c r="EI106" i="1"/>
  <c r="EI107" i="1"/>
  <c r="EI108" i="1"/>
  <c r="EI109" i="1"/>
  <c r="EI110" i="1"/>
  <c r="EI111" i="1"/>
  <c r="EH3" i="1"/>
  <c r="EH4" i="1"/>
  <c r="EH5" i="1"/>
  <c r="EH6" i="1"/>
  <c r="EH7" i="1"/>
  <c r="EH8" i="1"/>
  <c r="EH9" i="1"/>
  <c r="EH10" i="1"/>
  <c r="EH11" i="1"/>
  <c r="EH12" i="1"/>
  <c r="EH13" i="1"/>
  <c r="EH14" i="1"/>
  <c r="EH15" i="1"/>
  <c r="EH16" i="1"/>
  <c r="EH17" i="1"/>
  <c r="EH18" i="1"/>
  <c r="EH19" i="1"/>
  <c r="EH20" i="1"/>
  <c r="EH21" i="1"/>
  <c r="EH22" i="1"/>
  <c r="EH23" i="1"/>
  <c r="EH24" i="1"/>
  <c r="EH25" i="1"/>
  <c r="EH26" i="1"/>
  <c r="EH27" i="1"/>
  <c r="EH28" i="1"/>
  <c r="EH29" i="1"/>
  <c r="EH30" i="1"/>
  <c r="EH31" i="1"/>
  <c r="EH32" i="1"/>
  <c r="EH33" i="1"/>
  <c r="EH34" i="1"/>
  <c r="EH35" i="1"/>
  <c r="EH36" i="1"/>
  <c r="EH37" i="1"/>
  <c r="EH38" i="1"/>
  <c r="EH39" i="1"/>
  <c r="EH40" i="1"/>
  <c r="EH41" i="1"/>
  <c r="EH42" i="1"/>
  <c r="EH43" i="1"/>
  <c r="EH44" i="1"/>
  <c r="EH45" i="1"/>
  <c r="EH46" i="1"/>
  <c r="EH47" i="1"/>
  <c r="EH48" i="1"/>
  <c r="EH49" i="1"/>
  <c r="EH50" i="1"/>
  <c r="EH51" i="1"/>
  <c r="EH52" i="1"/>
  <c r="EH53" i="1"/>
  <c r="EH54" i="1"/>
  <c r="EH55" i="1"/>
  <c r="EH56" i="1"/>
  <c r="EH57" i="1"/>
  <c r="EH58" i="1"/>
  <c r="EH59" i="1"/>
  <c r="EH60" i="1"/>
  <c r="EH61" i="1"/>
  <c r="EH62" i="1"/>
  <c r="EH63" i="1"/>
  <c r="EH64" i="1"/>
  <c r="EH65" i="1"/>
  <c r="EH66" i="1"/>
  <c r="EH67" i="1"/>
  <c r="EH68" i="1"/>
  <c r="EH69" i="1"/>
  <c r="EH70" i="1"/>
  <c r="EH71" i="1"/>
  <c r="EH72" i="1"/>
  <c r="EH73" i="1"/>
  <c r="EH74" i="1"/>
  <c r="EH75" i="1"/>
  <c r="EH76" i="1"/>
  <c r="EH77" i="1"/>
  <c r="EH78" i="1"/>
  <c r="EH79" i="1"/>
  <c r="EH80" i="1"/>
  <c r="EH81" i="1"/>
  <c r="EH82" i="1"/>
  <c r="EH83" i="1"/>
  <c r="EH84" i="1"/>
  <c r="EH85" i="1"/>
  <c r="EH86" i="1"/>
  <c r="EH87" i="1"/>
  <c r="EH88" i="1"/>
  <c r="EH89" i="1"/>
  <c r="EH90" i="1"/>
  <c r="EH91" i="1"/>
  <c r="EH92" i="1"/>
  <c r="EH93" i="1"/>
  <c r="EH94" i="1"/>
  <c r="EH95" i="1"/>
  <c r="EH96" i="1"/>
  <c r="EH97" i="1"/>
  <c r="EH98" i="1"/>
  <c r="EH99" i="1"/>
  <c r="EH100" i="1"/>
  <c r="EH101" i="1"/>
  <c r="EH102" i="1"/>
  <c r="EH103" i="1"/>
  <c r="EH104" i="1"/>
  <c r="EH105" i="1"/>
  <c r="EH106" i="1"/>
  <c r="EH107" i="1"/>
  <c r="EH108" i="1"/>
  <c r="EH109" i="1"/>
  <c r="EH110" i="1"/>
  <c r="EH111" i="1"/>
  <c r="EG3" i="1"/>
  <c r="EG4" i="1"/>
  <c r="EG5" i="1"/>
  <c r="EG6" i="1"/>
  <c r="EG7" i="1"/>
  <c r="EG8" i="1"/>
  <c r="EG9" i="1"/>
  <c r="EG10" i="1"/>
  <c r="EG11" i="1"/>
  <c r="EG12" i="1"/>
  <c r="EG13" i="1"/>
  <c r="EG14" i="1"/>
  <c r="EG15" i="1"/>
  <c r="EG16" i="1"/>
  <c r="EG17" i="1"/>
  <c r="EG18" i="1"/>
  <c r="EG19" i="1"/>
  <c r="EG20" i="1"/>
  <c r="EG21" i="1"/>
  <c r="EG22" i="1"/>
  <c r="EG23" i="1"/>
  <c r="EG24" i="1"/>
  <c r="EG25" i="1"/>
  <c r="EG26" i="1"/>
  <c r="EG27" i="1"/>
  <c r="EG28" i="1"/>
  <c r="EG29" i="1"/>
  <c r="EG30" i="1"/>
  <c r="EG31" i="1"/>
  <c r="EG32" i="1"/>
  <c r="EG33" i="1"/>
  <c r="EG34" i="1"/>
  <c r="EG35" i="1"/>
  <c r="EG36" i="1"/>
  <c r="EG37" i="1"/>
  <c r="EG38" i="1"/>
  <c r="EG39" i="1"/>
  <c r="EG40" i="1"/>
  <c r="EG41" i="1"/>
  <c r="EG42" i="1"/>
  <c r="EG43" i="1"/>
  <c r="EG44" i="1"/>
  <c r="EG45" i="1"/>
  <c r="EG46" i="1"/>
  <c r="EG47" i="1"/>
  <c r="EG48" i="1"/>
  <c r="EG49" i="1"/>
  <c r="EG50" i="1"/>
  <c r="EG51" i="1"/>
  <c r="EG52" i="1"/>
  <c r="EG53" i="1"/>
  <c r="EG54" i="1"/>
  <c r="EG55" i="1"/>
  <c r="EG56" i="1"/>
  <c r="EG57" i="1"/>
  <c r="EG58" i="1"/>
  <c r="EG59" i="1"/>
  <c r="EG60" i="1"/>
  <c r="EG61" i="1"/>
  <c r="EG62" i="1"/>
  <c r="EG63" i="1"/>
  <c r="EG64" i="1"/>
  <c r="EG65" i="1"/>
  <c r="EG66" i="1"/>
  <c r="EG67" i="1"/>
  <c r="EG68" i="1"/>
  <c r="EG69" i="1"/>
  <c r="EG70" i="1"/>
  <c r="EG71" i="1"/>
  <c r="EG72" i="1"/>
  <c r="EG73" i="1"/>
  <c r="EG74" i="1"/>
  <c r="EG75" i="1"/>
  <c r="EG76" i="1"/>
  <c r="EG77" i="1"/>
  <c r="EG78" i="1"/>
  <c r="EG79" i="1"/>
  <c r="EG80" i="1"/>
  <c r="EG81" i="1"/>
  <c r="EG82" i="1"/>
  <c r="EG83" i="1"/>
  <c r="EG84" i="1"/>
  <c r="EG85" i="1"/>
  <c r="EG86" i="1"/>
  <c r="EG87" i="1"/>
  <c r="EG88" i="1"/>
  <c r="EG89" i="1"/>
  <c r="EG90" i="1"/>
  <c r="EG91" i="1"/>
  <c r="EG92" i="1"/>
  <c r="EG93" i="1"/>
  <c r="EG94" i="1"/>
  <c r="EG95" i="1"/>
  <c r="EG96" i="1"/>
  <c r="EG97" i="1"/>
  <c r="EG98" i="1"/>
  <c r="EG99" i="1"/>
  <c r="EG100" i="1"/>
  <c r="EG101" i="1"/>
  <c r="EG102" i="1"/>
  <c r="EG103" i="1"/>
  <c r="EG104" i="1"/>
  <c r="EG105" i="1"/>
  <c r="EG106" i="1"/>
  <c r="EG107" i="1"/>
  <c r="EG108" i="1"/>
  <c r="EG109" i="1"/>
  <c r="EG110" i="1"/>
  <c r="EG111" i="1"/>
  <c r="EF3" i="1"/>
  <c r="EF4" i="1"/>
  <c r="EF5" i="1"/>
  <c r="EF6" i="1"/>
  <c r="EF7" i="1"/>
  <c r="EF8" i="1"/>
  <c r="EF9" i="1"/>
  <c r="EF10" i="1"/>
  <c r="EF11" i="1"/>
  <c r="EF12" i="1"/>
  <c r="EF13" i="1"/>
  <c r="EF14" i="1"/>
  <c r="EF15" i="1"/>
  <c r="EF16" i="1"/>
  <c r="EF17" i="1"/>
  <c r="EF18" i="1"/>
  <c r="EF19" i="1"/>
  <c r="EF20" i="1"/>
  <c r="EF21" i="1"/>
  <c r="EF22" i="1"/>
  <c r="EF23" i="1"/>
  <c r="EF24" i="1"/>
  <c r="EF25" i="1"/>
  <c r="EF26" i="1"/>
  <c r="EF27" i="1"/>
  <c r="EF28" i="1"/>
  <c r="EF29" i="1"/>
  <c r="EF30" i="1"/>
  <c r="EF31" i="1"/>
  <c r="EF32" i="1"/>
  <c r="EF33" i="1"/>
  <c r="EF34" i="1"/>
  <c r="EF35" i="1"/>
  <c r="EF36" i="1"/>
  <c r="EF37" i="1"/>
  <c r="EF38" i="1"/>
  <c r="EF39" i="1"/>
  <c r="EF40" i="1"/>
  <c r="EF41" i="1"/>
  <c r="EF42" i="1"/>
  <c r="EF43" i="1"/>
  <c r="EF44" i="1"/>
  <c r="EF45" i="1"/>
  <c r="EF46" i="1"/>
  <c r="EF47" i="1"/>
  <c r="EF48" i="1"/>
  <c r="EF49" i="1"/>
  <c r="EF50" i="1"/>
  <c r="EF51" i="1"/>
  <c r="EF52" i="1"/>
  <c r="EF53" i="1"/>
  <c r="EF54" i="1"/>
  <c r="EF55" i="1"/>
  <c r="EF56" i="1"/>
  <c r="EF57" i="1"/>
  <c r="EF58" i="1"/>
  <c r="EF59" i="1"/>
  <c r="EF60" i="1"/>
  <c r="EF61" i="1"/>
  <c r="EF62" i="1"/>
  <c r="EF63" i="1"/>
  <c r="EF64" i="1"/>
  <c r="EF65" i="1"/>
  <c r="EF66" i="1"/>
  <c r="EF67" i="1"/>
  <c r="EF68" i="1"/>
  <c r="EF69" i="1"/>
  <c r="EF70" i="1"/>
  <c r="EF71" i="1"/>
  <c r="EF72" i="1"/>
  <c r="EF73" i="1"/>
  <c r="EF74" i="1"/>
  <c r="EF75" i="1"/>
  <c r="EF76" i="1"/>
  <c r="EF77" i="1"/>
  <c r="EF78" i="1"/>
  <c r="EF79" i="1"/>
  <c r="EF80" i="1"/>
  <c r="EF81" i="1"/>
  <c r="EF82" i="1"/>
  <c r="EF83" i="1"/>
  <c r="EF84" i="1"/>
  <c r="EF85" i="1"/>
  <c r="EF86" i="1"/>
  <c r="EF87" i="1"/>
  <c r="EF88" i="1"/>
  <c r="EF89" i="1"/>
  <c r="EF90" i="1"/>
  <c r="EF91" i="1"/>
  <c r="EF92" i="1"/>
  <c r="EF93" i="1"/>
  <c r="EF94" i="1"/>
  <c r="EF95" i="1"/>
  <c r="EF96" i="1"/>
  <c r="EF97" i="1"/>
  <c r="EF98" i="1"/>
  <c r="EF99" i="1"/>
  <c r="EF100" i="1"/>
  <c r="EF101" i="1"/>
  <c r="EF102" i="1"/>
  <c r="EF103" i="1"/>
  <c r="EF104" i="1"/>
  <c r="EF105" i="1"/>
  <c r="EF106" i="1"/>
  <c r="EF107" i="1"/>
  <c r="EF108" i="1"/>
  <c r="EF109" i="1"/>
  <c r="EF110" i="1"/>
  <c r="EF111" i="1"/>
  <c r="EE3" i="1"/>
  <c r="EE4" i="1"/>
  <c r="EE5" i="1"/>
  <c r="EE6" i="1"/>
  <c r="EE7" i="1"/>
  <c r="EE8" i="1"/>
  <c r="EE9" i="1"/>
  <c r="EE10" i="1"/>
  <c r="EE11" i="1"/>
  <c r="EE12" i="1"/>
  <c r="EE13" i="1"/>
  <c r="EE14" i="1"/>
  <c r="EE15" i="1"/>
  <c r="EE16" i="1"/>
  <c r="EE17" i="1"/>
  <c r="EE18" i="1"/>
  <c r="EE19" i="1"/>
  <c r="EE20" i="1"/>
  <c r="EE21" i="1"/>
  <c r="EE22" i="1"/>
  <c r="EE23" i="1"/>
  <c r="EE24" i="1"/>
  <c r="EE25" i="1"/>
  <c r="EE26" i="1"/>
  <c r="EE27" i="1"/>
  <c r="EE28" i="1"/>
  <c r="EE29" i="1"/>
  <c r="EE30" i="1"/>
  <c r="EE31" i="1"/>
  <c r="EE32" i="1"/>
  <c r="EE33" i="1"/>
  <c r="EE34" i="1"/>
  <c r="EE35" i="1"/>
  <c r="EE36" i="1"/>
  <c r="EE37" i="1"/>
  <c r="EE38" i="1"/>
  <c r="EE39" i="1"/>
  <c r="EE40" i="1"/>
  <c r="EE41" i="1"/>
  <c r="EE42" i="1"/>
  <c r="EE43" i="1"/>
  <c r="EE44" i="1"/>
  <c r="EE45" i="1"/>
  <c r="EE46" i="1"/>
  <c r="EE47" i="1"/>
  <c r="EE48" i="1"/>
  <c r="EE49" i="1"/>
  <c r="EE50" i="1"/>
  <c r="EE51" i="1"/>
  <c r="EE52" i="1"/>
  <c r="EE53" i="1"/>
  <c r="EE54" i="1"/>
  <c r="EE55" i="1"/>
  <c r="EE56" i="1"/>
  <c r="EE57" i="1"/>
  <c r="EE58" i="1"/>
  <c r="EE59" i="1"/>
  <c r="EE60" i="1"/>
  <c r="EE61" i="1"/>
  <c r="EE62" i="1"/>
  <c r="EE63" i="1"/>
  <c r="EE64" i="1"/>
  <c r="EE65" i="1"/>
  <c r="EE66" i="1"/>
  <c r="EE67" i="1"/>
  <c r="EE68" i="1"/>
  <c r="EE69" i="1"/>
  <c r="EE70" i="1"/>
  <c r="EE71" i="1"/>
  <c r="EE72" i="1"/>
  <c r="EE73" i="1"/>
  <c r="EE74" i="1"/>
  <c r="EE75" i="1"/>
  <c r="EE76" i="1"/>
  <c r="EE77" i="1"/>
  <c r="EE78" i="1"/>
  <c r="EE79" i="1"/>
  <c r="EE80" i="1"/>
  <c r="EE81" i="1"/>
  <c r="EE82" i="1"/>
  <c r="EE83" i="1"/>
  <c r="EE84" i="1"/>
  <c r="EE85" i="1"/>
  <c r="EE86" i="1"/>
  <c r="EE87" i="1"/>
  <c r="EE88" i="1"/>
  <c r="EE89" i="1"/>
  <c r="EE90" i="1"/>
  <c r="EE91" i="1"/>
  <c r="EE92" i="1"/>
  <c r="EE93" i="1"/>
  <c r="EE94" i="1"/>
  <c r="EE95" i="1"/>
  <c r="EE96" i="1"/>
  <c r="EE97" i="1"/>
  <c r="EE98" i="1"/>
  <c r="EE99" i="1"/>
  <c r="EE100" i="1"/>
  <c r="EE101" i="1"/>
  <c r="EE102" i="1"/>
  <c r="EE103" i="1"/>
  <c r="EE104" i="1"/>
  <c r="EE105" i="1"/>
  <c r="EE106" i="1"/>
  <c r="EE107" i="1"/>
  <c r="EE108" i="1"/>
  <c r="EE109" i="1"/>
  <c r="EE110" i="1"/>
  <c r="EE111" i="1"/>
  <c r="ED3" i="1"/>
  <c r="ED4" i="1"/>
  <c r="ED5" i="1"/>
  <c r="ED6" i="1"/>
  <c r="ED7" i="1"/>
  <c r="ED8" i="1"/>
  <c r="ED9" i="1"/>
  <c r="ED10" i="1"/>
  <c r="ED11" i="1"/>
  <c r="ED12" i="1"/>
  <c r="ED13" i="1"/>
  <c r="ED14" i="1"/>
  <c r="ED15" i="1"/>
  <c r="ED16" i="1"/>
  <c r="ED17" i="1"/>
  <c r="ED18" i="1"/>
  <c r="ED19" i="1"/>
  <c r="ED20" i="1"/>
  <c r="ED21" i="1"/>
  <c r="ED22" i="1"/>
  <c r="ED23" i="1"/>
  <c r="ED24" i="1"/>
  <c r="ED25" i="1"/>
  <c r="ED26" i="1"/>
  <c r="ED27" i="1"/>
  <c r="ED28" i="1"/>
  <c r="ED29" i="1"/>
  <c r="ED30" i="1"/>
  <c r="ED31" i="1"/>
  <c r="ED32" i="1"/>
  <c r="ED33" i="1"/>
  <c r="ED34" i="1"/>
  <c r="ED35" i="1"/>
  <c r="ED36" i="1"/>
  <c r="ED37" i="1"/>
  <c r="ED38" i="1"/>
  <c r="ED39" i="1"/>
  <c r="ED40" i="1"/>
  <c r="ED41" i="1"/>
  <c r="ED42" i="1"/>
  <c r="ED43" i="1"/>
  <c r="ED44" i="1"/>
  <c r="ED45" i="1"/>
  <c r="ED46" i="1"/>
  <c r="ED47" i="1"/>
  <c r="ED48" i="1"/>
  <c r="ED49" i="1"/>
  <c r="ED50" i="1"/>
  <c r="ED51" i="1"/>
  <c r="ED52" i="1"/>
  <c r="ED53" i="1"/>
  <c r="ED54" i="1"/>
  <c r="ED55" i="1"/>
  <c r="ED56" i="1"/>
  <c r="ED57" i="1"/>
  <c r="ED58" i="1"/>
  <c r="ED59" i="1"/>
  <c r="ED60" i="1"/>
  <c r="ED61" i="1"/>
  <c r="ED62" i="1"/>
  <c r="ED63" i="1"/>
  <c r="ED64" i="1"/>
  <c r="ED65" i="1"/>
  <c r="ED66" i="1"/>
  <c r="ED67" i="1"/>
  <c r="ED68" i="1"/>
  <c r="ED69" i="1"/>
  <c r="ED70" i="1"/>
  <c r="ED71" i="1"/>
  <c r="ED72" i="1"/>
  <c r="ED73" i="1"/>
  <c r="ED74" i="1"/>
  <c r="ED75" i="1"/>
  <c r="ED76" i="1"/>
  <c r="ED77" i="1"/>
  <c r="ED78" i="1"/>
  <c r="ED79" i="1"/>
  <c r="ED80" i="1"/>
  <c r="ED81" i="1"/>
  <c r="ED82" i="1"/>
  <c r="ED83" i="1"/>
  <c r="ED84" i="1"/>
  <c r="ED85" i="1"/>
  <c r="ED86" i="1"/>
  <c r="ED87" i="1"/>
  <c r="ED88" i="1"/>
  <c r="ED89" i="1"/>
  <c r="ED90" i="1"/>
  <c r="ED91" i="1"/>
  <c r="ED92" i="1"/>
  <c r="ED93" i="1"/>
  <c r="ED94" i="1"/>
  <c r="ED95" i="1"/>
  <c r="ED96" i="1"/>
  <c r="ED97" i="1"/>
  <c r="ED98" i="1"/>
  <c r="ED99" i="1"/>
  <c r="ED100" i="1"/>
  <c r="ED101" i="1"/>
  <c r="ED102" i="1"/>
  <c r="ED103" i="1"/>
  <c r="ED104" i="1"/>
  <c r="ED105" i="1"/>
  <c r="ED106" i="1"/>
  <c r="ED107" i="1"/>
  <c r="ED108" i="1"/>
  <c r="ED109" i="1"/>
  <c r="ED110" i="1"/>
  <c r="ED111" i="1"/>
  <c r="EC3" i="1"/>
  <c r="EC4" i="1"/>
  <c r="EC5" i="1"/>
  <c r="EC6" i="1"/>
  <c r="EC7" i="1"/>
  <c r="EC8" i="1"/>
  <c r="EC9" i="1"/>
  <c r="EC10" i="1"/>
  <c r="EC11" i="1"/>
  <c r="EC12" i="1"/>
  <c r="EC13" i="1"/>
  <c r="EC14" i="1"/>
  <c r="EC15" i="1"/>
  <c r="EC16" i="1"/>
  <c r="EC17" i="1"/>
  <c r="EC18" i="1"/>
  <c r="EC19" i="1"/>
  <c r="EC20" i="1"/>
  <c r="EC21" i="1"/>
  <c r="EC22" i="1"/>
  <c r="EC23" i="1"/>
  <c r="EC24" i="1"/>
  <c r="EC25" i="1"/>
  <c r="EC26" i="1"/>
  <c r="EC27" i="1"/>
  <c r="EC28" i="1"/>
  <c r="EC29" i="1"/>
  <c r="EC30" i="1"/>
  <c r="EC31" i="1"/>
  <c r="EC32" i="1"/>
  <c r="EC33" i="1"/>
  <c r="EC34" i="1"/>
  <c r="EC35" i="1"/>
  <c r="EC36" i="1"/>
  <c r="EC37" i="1"/>
  <c r="EC38" i="1"/>
  <c r="EC39" i="1"/>
  <c r="EC40" i="1"/>
  <c r="EC41" i="1"/>
  <c r="EC42" i="1"/>
  <c r="EC43" i="1"/>
  <c r="EC44" i="1"/>
  <c r="EC45" i="1"/>
  <c r="EC46" i="1"/>
  <c r="EC47" i="1"/>
  <c r="EC48" i="1"/>
  <c r="EC49" i="1"/>
  <c r="EC50" i="1"/>
  <c r="EC51" i="1"/>
  <c r="EC52" i="1"/>
  <c r="EC53" i="1"/>
  <c r="EC54" i="1"/>
  <c r="EC55" i="1"/>
  <c r="EC56" i="1"/>
  <c r="EC57" i="1"/>
  <c r="EC58" i="1"/>
  <c r="EC59" i="1"/>
  <c r="EC60" i="1"/>
  <c r="EC61" i="1"/>
  <c r="EC62" i="1"/>
  <c r="EC63" i="1"/>
  <c r="EC64" i="1"/>
  <c r="EC65" i="1"/>
  <c r="EC66" i="1"/>
  <c r="EC67" i="1"/>
  <c r="EC68" i="1"/>
  <c r="EC69" i="1"/>
  <c r="EC70" i="1"/>
  <c r="EC71" i="1"/>
  <c r="EC72" i="1"/>
  <c r="EC73" i="1"/>
  <c r="EC74" i="1"/>
  <c r="EC75" i="1"/>
  <c r="EC76" i="1"/>
  <c r="EC77" i="1"/>
  <c r="EC78" i="1"/>
  <c r="EC79" i="1"/>
  <c r="EC80" i="1"/>
  <c r="EC81" i="1"/>
  <c r="EC82" i="1"/>
  <c r="EC83" i="1"/>
  <c r="EC84" i="1"/>
  <c r="EC85" i="1"/>
  <c r="EC86" i="1"/>
  <c r="EC87" i="1"/>
  <c r="EC88" i="1"/>
  <c r="EC89" i="1"/>
  <c r="EC90" i="1"/>
  <c r="EC91" i="1"/>
  <c r="EC92" i="1"/>
  <c r="EC93" i="1"/>
  <c r="EC94" i="1"/>
  <c r="EC95" i="1"/>
  <c r="EC96" i="1"/>
  <c r="EC97" i="1"/>
  <c r="EC98" i="1"/>
  <c r="EC99" i="1"/>
  <c r="EC100" i="1"/>
  <c r="EC101" i="1"/>
  <c r="EC102" i="1"/>
  <c r="EC103" i="1"/>
  <c r="EC104" i="1"/>
  <c r="EC105" i="1"/>
  <c r="EC106" i="1"/>
  <c r="EC107" i="1"/>
  <c r="EC108" i="1"/>
  <c r="EC109" i="1"/>
  <c r="EC110" i="1"/>
  <c r="EC111" i="1"/>
  <c r="EB3" i="1"/>
  <c r="EB4" i="1"/>
  <c r="EB5" i="1"/>
  <c r="EB6" i="1"/>
  <c r="EB7" i="1"/>
  <c r="EB8" i="1"/>
  <c r="EB9" i="1"/>
  <c r="EB10" i="1"/>
  <c r="EB11" i="1"/>
  <c r="EB12" i="1"/>
  <c r="EB13" i="1"/>
  <c r="EB14" i="1"/>
  <c r="EB15" i="1"/>
  <c r="EB16" i="1"/>
  <c r="EB17" i="1"/>
  <c r="EB18" i="1"/>
  <c r="EB19" i="1"/>
  <c r="EB20" i="1"/>
  <c r="EB21" i="1"/>
  <c r="EB22" i="1"/>
  <c r="EB23" i="1"/>
  <c r="EB24" i="1"/>
  <c r="EB25" i="1"/>
  <c r="EB26" i="1"/>
  <c r="EB27" i="1"/>
  <c r="EB28" i="1"/>
  <c r="EB29" i="1"/>
  <c r="EB30" i="1"/>
  <c r="EB31" i="1"/>
  <c r="EB32" i="1"/>
  <c r="EB33" i="1"/>
  <c r="EB34" i="1"/>
  <c r="EB35" i="1"/>
  <c r="EB36" i="1"/>
  <c r="EB37" i="1"/>
  <c r="EB38" i="1"/>
  <c r="EB39" i="1"/>
  <c r="EB40" i="1"/>
  <c r="EB41" i="1"/>
  <c r="EB42" i="1"/>
  <c r="EB43" i="1"/>
  <c r="EB44" i="1"/>
  <c r="EB45" i="1"/>
  <c r="EB46" i="1"/>
  <c r="EB47" i="1"/>
  <c r="EB48" i="1"/>
  <c r="EB49" i="1"/>
  <c r="EB50" i="1"/>
  <c r="EB51" i="1"/>
  <c r="EB52" i="1"/>
  <c r="EB53" i="1"/>
  <c r="EB54" i="1"/>
  <c r="EB55" i="1"/>
  <c r="EB56" i="1"/>
  <c r="EB57" i="1"/>
  <c r="EB58" i="1"/>
  <c r="EB59" i="1"/>
  <c r="EB60" i="1"/>
  <c r="EB61" i="1"/>
  <c r="EB62" i="1"/>
  <c r="EB63" i="1"/>
  <c r="EB64" i="1"/>
  <c r="EB65" i="1"/>
  <c r="EB66" i="1"/>
  <c r="EB67" i="1"/>
  <c r="EB68" i="1"/>
  <c r="EB69" i="1"/>
  <c r="EB70" i="1"/>
  <c r="EB71" i="1"/>
  <c r="EB72" i="1"/>
  <c r="EB73" i="1"/>
  <c r="EB74" i="1"/>
  <c r="EB75" i="1"/>
  <c r="EB76" i="1"/>
  <c r="EB77" i="1"/>
  <c r="EB78" i="1"/>
  <c r="EB79" i="1"/>
  <c r="EB80" i="1"/>
  <c r="EB81" i="1"/>
  <c r="EB82" i="1"/>
  <c r="EB83" i="1"/>
  <c r="EB84" i="1"/>
  <c r="EB85" i="1"/>
  <c r="EB86" i="1"/>
  <c r="EB87" i="1"/>
  <c r="EB88" i="1"/>
  <c r="EB89" i="1"/>
  <c r="EB90" i="1"/>
  <c r="EB91" i="1"/>
  <c r="EB92" i="1"/>
  <c r="EB93" i="1"/>
  <c r="EB94" i="1"/>
  <c r="EB95" i="1"/>
  <c r="EB96" i="1"/>
  <c r="EB97" i="1"/>
  <c r="EB98" i="1"/>
  <c r="EB99" i="1"/>
  <c r="EB100" i="1"/>
  <c r="EB101" i="1"/>
  <c r="EB102" i="1"/>
  <c r="EB103" i="1"/>
  <c r="EB104" i="1"/>
  <c r="EB105" i="1"/>
  <c r="EB106" i="1"/>
  <c r="EB107" i="1"/>
  <c r="EB108" i="1"/>
  <c r="EB109" i="1"/>
  <c r="EB110" i="1"/>
  <c r="EB111" i="1"/>
  <c r="EA3" i="1"/>
  <c r="EA4" i="1"/>
  <c r="EA5" i="1"/>
  <c r="EA6" i="1"/>
  <c r="EA7" i="1"/>
  <c r="EA8" i="1"/>
  <c r="EA9" i="1"/>
  <c r="EA10" i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DZ3" i="1"/>
  <c r="DZ4" i="1"/>
  <c r="DZ5" i="1"/>
  <c r="DZ6" i="1"/>
  <c r="DZ7" i="1"/>
  <c r="DZ8" i="1"/>
  <c r="DZ9" i="1"/>
  <c r="DZ10" i="1"/>
  <c r="DZ11" i="1"/>
  <c r="DZ12" i="1"/>
  <c r="DZ13" i="1"/>
  <c r="DZ14" i="1"/>
  <c r="DZ15" i="1"/>
  <c r="DZ16" i="1"/>
  <c r="DZ17" i="1"/>
  <c r="DZ18" i="1"/>
  <c r="DZ19" i="1"/>
  <c r="DZ20" i="1"/>
  <c r="DZ21" i="1"/>
  <c r="DZ22" i="1"/>
  <c r="DZ23" i="1"/>
  <c r="DZ24" i="1"/>
  <c r="DZ25" i="1"/>
  <c r="DZ26" i="1"/>
  <c r="DZ27" i="1"/>
  <c r="DZ28" i="1"/>
  <c r="DZ29" i="1"/>
  <c r="DZ30" i="1"/>
  <c r="DZ31" i="1"/>
  <c r="DZ32" i="1"/>
  <c r="DZ33" i="1"/>
  <c r="DZ34" i="1"/>
  <c r="DZ35" i="1"/>
  <c r="DZ36" i="1"/>
  <c r="DZ37" i="1"/>
  <c r="DZ38" i="1"/>
  <c r="DZ39" i="1"/>
  <c r="DZ40" i="1"/>
  <c r="DZ41" i="1"/>
  <c r="DZ42" i="1"/>
  <c r="DZ43" i="1"/>
  <c r="DZ44" i="1"/>
  <c r="DZ45" i="1"/>
  <c r="DZ46" i="1"/>
  <c r="DZ47" i="1"/>
  <c r="DZ48" i="1"/>
  <c r="DZ49" i="1"/>
  <c r="DZ50" i="1"/>
  <c r="DZ51" i="1"/>
  <c r="DZ52" i="1"/>
  <c r="DZ53" i="1"/>
  <c r="DZ54" i="1"/>
  <c r="DZ55" i="1"/>
  <c r="DZ56" i="1"/>
  <c r="DZ57" i="1"/>
  <c r="DZ58" i="1"/>
  <c r="DZ59" i="1"/>
  <c r="DZ60" i="1"/>
  <c r="DZ61" i="1"/>
  <c r="DZ62" i="1"/>
  <c r="DZ63" i="1"/>
  <c r="DZ64" i="1"/>
  <c r="DZ65" i="1"/>
  <c r="DZ66" i="1"/>
  <c r="DZ67" i="1"/>
  <c r="DZ68" i="1"/>
  <c r="DZ69" i="1"/>
  <c r="DZ70" i="1"/>
  <c r="DZ71" i="1"/>
  <c r="DZ72" i="1"/>
  <c r="DZ73" i="1"/>
  <c r="DZ74" i="1"/>
  <c r="DZ75" i="1"/>
  <c r="DZ76" i="1"/>
  <c r="DZ77" i="1"/>
  <c r="DZ78" i="1"/>
  <c r="DZ79" i="1"/>
  <c r="DZ80" i="1"/>
  <c r="DZ81" i="1"/>
  <c r="DZ82" i="1"/>
  <c r="DZ83" i="1"/>
  <c r="DZ84" i="1"/>
  <c r="DZ85" i="1"/>
  <c r="DZ86" i="1"/>
  <c r="DZ87" i="1"/>
  <c r="DZ88" i="1"/>
  <c r="DZ89" i="1"/>
  <c r="DZ90" i="1"/>
  <c r="DZ91" i="1"/>
  <c r="DZ92" i="1"/>
  <c r="DZ93" i="1"/>
  <c r="DZ94" i="1"/>
  <c r="DZ95" i="1"/>
  <c r="DZ96" i="1"/>
  <c r="DZ97" i="1"/>
  <c r="DZ98" i="1"/>
  <c r="DZ99" i="1"/>
  <c r="DZ100" i="1"/>
  <c r="DZ101" i="1"/>
  <c r="DZ102" i="1"/>
  <c r="DZ103" i="1"/>
  <c r="DZ104" i="1"/>
  <c r="DZ105" i="1"/>
  <c r="DZ106" i="1"/>
  <c r="DZ107" i="1"/>
  <c r="DZ108" i="1"/>
  <c r="DZ109" i="1"/>
  <c r="DZ110" i="1"/>
  <c r="DZ111" i="1"/>
  <c r="DY111" i="1"/>
  <c r="DY3" i="1"/>
  <c r="DY4" i="1"/>
  <c r="DY5" i="1"/>
  <c r="DY6" i="1"/>
  <c r="DY7" i="1"/>
  <c r="DY8" i="1"/>
  <c r="DY9" i="1"/>
  <c r="DY10" i="1"/>
  <c r="DY11" i="1"/>
  <c r="DY12" i="1"/>
  <c r="DY13" i="1"/>
  <c r="DY14" i="1"/>
  <c r="DY15" i="1"/>
  <c r="DY16" i="1"/>
  <c r="DY17" i="1"/>
  <c r="DY18" i="1"/>
  <c r="DY19" i="1"/>
  <c r="DY20" i="1"/>
  <c r="DY21" i="1"/>
  <c r="DY22" i="1"/>
  <c r="DY23" i="1"/>
  <c r="DY24" i="1"/>
  <c r="DY25" i="1"/>
  <c r="DY26" i="1"/>
  <c r="DY27" i="1"/>
  <c r="DY28" i="1"/>
  <c r="DY29" i="1"/>
  <c r="DY30" i="1"/>
  <c r="DY31" i="1"/>
  <c r="DY32" i="1"/>
  <c r="DY33" i="1"/>
  <c r="DY34" i="1"/>
  <c r="DY35" i="1"/>
  <c r="DY36" i="1"/>
  <c r="DY37" i="1"/>
  <c r="DY38" i="1"/>
  <c r="DY39" i="1"/>
  <c r="DY40" i="1"/>
  <c r="DY41" i="1"/>
  <c r="DY42" i="1"/>
  <c r="DY43" i="1"/>
  <c r="DY44" i="1"/>
  <c r="DY45" i="1"/>
  <c r="DY46" i="1"/>
  <c r="DY47" i="1"/>
  <c r="DY48" i="1"/>
  <c r="DY49" i="1"/>
  <c r="DY50" i="1"/>
  <c r="DY51" i="1"/>
  <c r="DY52" i="1"/>
  <c r="DY53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Y81" i="1"/>
  <c r="DY82" i="1"/>
  <c r="DY83" i="1"/>
  <c r="DY84" i="1"/>
  <c r="DY85" i="1"/>
  <c r="DY86" i="1"/>
  <c r="DY87" i="1"/>
  <c r="DY88" i="1"/>
  <c r="DY89" i="1"/>
  <c r="DY90" i="1"/>
  <c r="DY91" i="1"/>
  <c r="DY92" i="1"/>
  <c r="DY93" i="1"/>
  <c r="DY94" i="1"/>
  <c r="DY95" i="1"/>
  <c r="DY96" i="1"/>
  <c r="DY97" i="1"/>
  <c r="DY98" i="1"/>
  <c r="DY99" i="1"/>
  <c r="DY100" i="1"/>
  <c r="DY101" i="1"/>
  <c r="DY102" i="1"/>
  <c r="DY103" i="1"/>
  <c r="DY104" i="1"/>
  <c r="DY105" i="1"/>
  <c r="DY106" i="1"/>
  <c r="DY107" i="1"/>
  <c r="DY108" i="1"/>
  <c r="DY109" i="1"/>
  <c r="DY110" i="1"/>
  <c r="DX3" i="1"/>
  <c r="DX4" i="1"/>
  <c r="DX5" i="1"/>
  <c r="DX6" i="1"/>
  <c r="DX7" i="1"/>
  <c r="DX8" i="1"/>
  <c r="DX9" i="1"/>
  <c r="DX10" i="1"/>
  <c r="DX11" i="1"/>
  <c r="DX12" i="1"/>
  <c r="DX13" i="1"/>
  <c r="DX14" i="1"/>
  <c r="DX15" i="1"/>
  <c r="DX16" i="1"/>
  <c r="DX17" i="1"/>
  <c r="DX18" i="1"/>
  <c r="DX19" i="1"/>
  <c r="DX20" i="1"/>
  <c r="DX21" i="1"/>
  <c r="DX22" i="1"/>
  <c r="DX23" i="1"/>
  <c r="DX24" i="1"/>
  <c r="DX25" i="1"/>
  <c r="DX26" i="1"/>
  <c r="DX27" i="1"/>
  <c r="DX28" i="1"/>
  <c r="DX29" i="1"/>
  <c r="DX30" i="1"/>
  <c r="DX31" i="1"/>
  <c r="DX32" i="1"/>
  <c r="DX33" i="1"/>
  <c r="DX34" i="1"/>
  <c r="DX35" i="1"/>
  <c r="DX36" i="1"/>
  <c r="DX37" i="1"/>
  <c r="DX38" i="1"/>
  <c r="DX39" i="1"/>
  <c r="DX40" i="1"/>
  <c r="DX41" i="1"/>
  <c r="DX42" i="1"/>
  <c r="DX43" i="1"/>
  <c r="DX44" i="1"/>
  <c r="DX45" i="1"/>
  <c r="DX46" i="1"/>
  <c r="DX47" i="1"/>
  <c r="DX48" i="1"/>
  <c r="DX49" i="1"/>
  <c r="DX50" i="1"/>
  <c r="DX51" i="1"/>
  <c r="DX52" i="1"/>
  <c r="DX53" i="1"/>
  <c r="DX54" i="1"/>
  <c r="DX55" i="1"/>
  <c r="DX56" i="1"/>
  <c r="DX57" i="1"/>
  <c r="DX58" i="1"/>
  <c r="DX59" i="1"/>
  <c r="DX60" i="1"/>
  <c r="DX61" i="1"/>
  <c r="DX62" i="1"/>
  <c r="DX63" i="1"/>
  <c r="DX64" i="1"/>
  <c r="DX65" i="1"/>
  <c r="DX66" i="1"/>
  <c r="DX67" i="1"/>
  <c r="DX68" i="1"/>
  <c r="DX69" i="1"/>
  <c r="DX70" i="1"/>
  <c r="DX71" i="1"/>
  <c r="DX72" i="1"/>
  <c r="DX73" i="1"/>
  <c r="DX74" i="1"/>
  <c r="DX75" i="1"/>
  <c r="DX76" i="1"/>
  <c r="DX77" i="1"/>
  <c r="DX78" i="1"/>
  <c r="DX79" i="1"/>
  <c r="DX80" i="1"/>
  <c r="DX81" i="1"/>
  <c r="DX82" i="1"/>
  <c r="DX83" i="1"/>
  <c r="DX84" i="1"/>
  <c r="DX85" i="1"/>
  <c r="DX86" i="1"/>
  <c r="DX87" i="1"/>
  <c r="DX88" i="1"/>
  <c r="DX89" i="1"/>
  <c r="DX90" i="1"/>
  <c r="DX91" i="1"/>
  <c r="DX92" i="1"/>
  <c r="DX93" i="1"/>
  <c r="DX94" i="1"/>
  <c r="DX95" i="1"/>
  <c r="DX96" i="1"/>
  <c r="DX97" i="1"/>
  <c r="DX98" i="1"/>
  <c r="DX99" i="1"/>
  <c r="DX100" i="1"/>
  <c r="DX101" i="1"/>
  <c r="DX102" i="1"/>
  <c r="DX103" i="1"/>
  <c r="DX104" i="1"/>
  <c r="DX105" i="1"/>
  <c r="DX106" i="1"/>
  <c r="DX107" i="1"/>
  <c r="DX108" i="1"/>
  <c r="DX109" i="1"/>
  <c r="DX110" i="1"/>
  <c r="DX111" i="1"/>
  <c r="DW3" i="1"/>
  <c r="DW4" i="1"/>
  <c r="DW5" i="1"/>
  <c r="DW6" i="1"/>
  <c r="DW7" i="1"/>
  <c r="DW8" i="1"/>
  <c r="DW9" i="1"/>
  <c r="DW10" i="1"/>
  <c r="DW11" i="1"/>
  <c r="DW12" i="1"/>
  <c r="DW13" i="1"/>
  <c r="DW14" i="1"/>
  <c r="DW15" i="1"/>
  <c r="DW16" i="1"/>
  <c r="DW17" i="1"/>
  <c r="DW18" i="1"/>
  <c r="DW19" i="1"/>
  <c r="DW20" i="1"/>
  <c r="DW21" i="1"/>
  <c r="DW22" i="1"/>
  <c r="DW23" i="1"/>
  <c r="DW24" i="1"/>
  <c r="DW25" i="1"/>
  <c r="DW26" i="1"/>
  <c r="DW27" i="1"/>
  <c r="DW28" i="1"/>
  <c r="DW29" i="1"/>
  <c r="DW30" i="1"/>
  <c r="DW31" i="1"/>
  <c r="DW32" i="1"/>
  <c r="DW33" i="1"/>
  <c r="DW34" i="1"/>
  <c r="DW35" i="1"/>
  <c r="DW36" i="1"/>
  <c r="DW37" i="1"/>
  <c r="DW38" i="1"/>
  <c r="DW39" i="1"/>
  <c r="DW40" i="1"/>
  <c r="DW41" i="1"/>
  <c r="DW42" i="1"/>
  <c r="DW43" i="1"/>
  <c r="DW44" i="1"/>
  <c r="DW45" i="1"/>
  <c r="DW46" i="1"/>
  <c r="DW47" i="1"/>
  <c r="DW48" i="1"/>
  <c r="DW49" i="1"/>
  <c r="DW50" i="1"/>
  <c r="DW51" i="1"/>
  <c r="DW52" i="1"/>
  <c r="DW53" i="1"/>
  <c r="DW54" i="1"/>
  <c r="DW55" i="1"/>
  <c r="DW56" i="1"/>
  <c r="DW57" i="1"/>
  <c r="DW58" i="1"/>
  <c r="DW59" i="1"/>
  <c r="DW60" i="1"/>
  <c r="DW61" i="1"/>
  <c r="DW62" i="1"/>
  <c r="DW63" i="1"/>
  <c r="DW64" i="1"/>
  <c r="DW65" i="1"/>
  <c r="DW66" i="1"/>
  <c r="DW67" i="1"/>
  <c r="DW68" i="1"/>
  <c r="DW69" i="1"/>
  <c r="DW70" i="1"/>
  <c r="DW71" i="1"/>
  <c r="DW72" i="1"/>
  <c r="DW73" i="1"/>
  <c r="DW74" i="1"/>
  <c r="DW75" i="1"/>
  <c r="DW76" i="1"/>
  <c r="DW77" i="1"/>
  <c r="DW78" i="1"/>
  <c r="DW79" i="1"/>
  <c r="DW80" i="1"/>
  <c r="DW81" i="1"/>
  <c r="DW82" i="1"/>
  <c r="DW83" i="1"/>
  <c r="DW84" i="1"/>
  <c r="DW85" i="1"/>
  <c r="DW86" i="1"/>
  <c r="DW87" i="1"/>
  <c r="DW88" i="1"/>
  <c r="DW89" i="1"/>
  <c r="DW90" i="1"/>
  <c r="DW91" i="1"/>
  <c r="DW92" i="1"/>
  <c r="DW93" i="1"/>
  <c r="DW94" i="1"/>
  <c r="DW95" i="1"/>
  <c r="DW96" i="1"/>
  <c r="DW97" i="1"/>
  <c r="DW98" i="1"/>
  <c r="DW99" i="1"/>
  <c r="DW100" i="1"/>
  <c r="DW101" i="1"/>
  <c r="DW102" i="1"/>
  <c r="DW103" i="1"/>
  <c r="DW104" i="1"/>
  <c r="DW105" i="1"/>
  <c r="DW106" i="1"/>
  <c r="DW107" i="1"/>
  <c r="DW108" i="1"/>
  <c r="DW109" i="1"/>
  <c r="DW110" i="1"/>
  <c r="DW111" i="1"/>
  <c r="DV3" i="1"/>
  <c r="DV4" i="1"/>
  <c r="DV5" i="1"/>
  <c r="DV6" i="1"/>
  <c r="DV7" i="1"/>
  <c r="DV8" i="1"/>
  <c r="DV9" i="1"/>
  <c r="DV10" i="1"/>
  <c r="DV11" i="1"/>
  <c r="DV12" i="1"/>
  <c r="DV13" i="1"/>
  <c r="DV14" i="1"/>
  <c r="DV15" i="1"/>
  <c r="DV16" i="1"/>
  <c r="DV17" i="1"/>
  <c r="DV18" i="1"/>
  <c r="DV19" i="1"/>
  <c r="DV20" i="1"/>
  <c r="DV21" i="1"/>
  <c r="DV22" i="1"/>
  <c r="DV23" i="1"/>
  <c r="DV24" i="1"/>
  <c r="DV25" i="1"/>
  <c r="DV26" i="1"/>
  <c r="DV27" i="1"/>
  <c r="DV28" i="1"/>
  <c r="DV29" i="1"/>
  <c r="DV30" i="1"/>
  <c r="DV31" i="1"/>
  <c r="DV32" i="1"/>
  <c r="DV33" i="1"/>
  <c r="DV34" i="1"/>
  <c r="DV35" i="1"/>
  <c r="DV36" i="1"/>
  <c r="DV37" i="1"/>
  <c r="DV38" i="1"/>
  <c r="DV39" i="1"/>
  <c r="DV40" i="1"/>
  <c r="DV41" i="1"/>
  <c r="DV42" i="1"/>
  <c r="DV43" i="1"/>
  <c r="DV44" i="1"/>
  <c r="DV45" i="1"/>
  <c r="DV46" i="1"/>
  <c r="DV47" i="1"/>
  <c r="DV48" i="1"/>
  <c r="DV49" i="1"/>
  <c r="DV50" i="1"/>
  <c r="DV51" i="1"/>
  <c r="DV52" i="1"/>
  <c r="DV53" i="1"/>
  <c r="DV54" i="1"/>
  <c r="DV55" i="1"/>
  <c r="DV56" i="1"/>
  <c r="DV57" i="1"/>
  <c r="DV58" i="1"/>
  <c r="DV59" i="1"/>
  <c r="DV60" i="1"/>
  <c r="DV61" i="1"/>
  <c r="DV62" i="1"/>
  <c r="DV63" i="1"/>
  <c r="DV64" i="1"/>
  <c r="DV65" i="1"/>
  <c r="DV66" i="1"/>
  <c r="DV67" i="1"/>
  <c r="DV68" i="1"/>
  <c r="DV69" i="1"/>
  <c r="DV70" i="1"/>
  <c r="DV71" i="1"/>
  <c r="DV72" i="1"/>
  <c r="DV73" i="1"/>
  <c r="DV74" i="1"/>
  <c r="DV75" i="1"/>
  <c r="DV76" i="1"/>
  <c r="DV77" i="1"/>
  <c r="DV78" i="1"/>
  <c r="DV79" i="1"/>
  <c r="DV80" i="1"/>
  <c r="DV81" i="1"/>
  <c r="DV82" i="1"/>
  <c r="DV83" i="1"/>
  <c r="DV84" i="1"/>
  <c r="DV85" i="1"/>
  <c r="DV86" i="1"/>
  <c r="DV87" i="1"/>
  <c r="DV88" i="1"/>
  <c r="DV89" i="1"/>
  <c r="DV90" i="1"/>
  <c r="DV91" i="1"/>
  <c r="DV92" i="1"/>
  <c r="DV93" i="1"/>
  <c r="DV94" i="1"/>
  <c r="DV95" i="1"/>
  <c r="DV96" i="1"/>
  <c r="DV97" i="1"/>
  <c r="DV98" i="1"/>
  <c r="DV99" i="1"/>
  <c r="DV100" i="1"/>
  <c r="DV101" i="1"/>
  <c r="DV102" i="1"/>
  <c r="DV103" i="1"/>
  <c r="DV104" i="1"/>
  <c r="DV105" i="1"/>
  <c r="DV106" i="1"/>
  <c r="DV107" i="1"/>
  <c r="DV108" i="1"/>
  <c r="DV109" i="1"/>
  <c r="DV110" i="1"/>
  <c r="DV111" i="1"/>
  <c r="DU3" i="1"/>
  <c r="DU4" i="1"/>
  <c r="DU5" i="1"/>
  <c r="DU6" i="1"/>
  <c r="DU7" i="1"/>
  <c r="DU8" i="1"/>
  <c r="DU9" i="1"/>
  <c r="DU10" i="1"/>
  <c r="DU11" i="1"/>
  <c r="DU12" i="1"/>
  <c r="DU13" i="1"/>
  <c r="DU14" i="1"/>
  <c r="DU15" i="1"/>
  <c r="DU16" i="1"/>
  <c r="DU17" i="1"/>
  <c r="DU18" i="1"/>
  <c r="DU19" i="1"/>
  <c r="DU20" i="1"/>
  <c r="DU21" i="1"/>
  <c r="DU22" i="1"/>
  <c r="DU23" i="1"/>
  <c r="DU24" i="1"/>
  <c r="DU25" i="1"/>
  <c r="DU26" i="1"/>
  <c r="DU27" i="1"/>
  <c r="DU28" i="1"/>
  <c r="DU29" i="1"/>
  <c r="DU30" i="1"/>
  <c r="DU31" i="1"/>
  <c r="DU32" i="1"/>
  <c r="DU33" i="1"/>
  <c r="DU34" i="1"/>
  <c r="DU35" i="1"/>
  <c r="DU36" i="1"/>
  <c r="DU37" i="1"/>
  <c r="DU38" i="1"/>
  <c r="DU39" i="1"/>
  <c r="DU40" i="1"/>
  <c r="DU41" i="1"/>
  <c r="DU42" i="1"/>
  <c r="DU43" i="1"/>
  <c r="DU44" i="1"/>
  <c r="DU45" i="1"/>
  <c r="DU46" i="1"/>
  <c r="DU47" i="1"/>
  <c r="DU48" i="1"/>
  <c r="DU49" i="1"/>
  <c r="DU50" i="1"/>
  <c r="DU51" i="1"/>
  <c r="DU52" i="1"/>
  <c r="DU53" i="1"/>
  <c r="DU54" i="1"/>
  <c r="DU55" i="1"/>
  <c r="DU56" i="1"/>
  <c r="DU57" i="1"/>
  <c r="DU58" i="1"/>
  <c r="DU59" i="1"/>
  <c r="DU60" i="1"/>
  <c r="DU61" i="1"/>
  <c r="DU62" i="1"/>
  <c r="DU63" i="1"/>
  <c r="DU64" i="1"/>
  <c r="DU65" i="1"/>
  <c r="DU66" i="1"/>
  <c r="DU67" i="1"/>
  <c r="DU68" i="1"/>
  <c r="DU69" i="1"/>
  <c r="DU70" i="1"/>
  <c r="DU71" i="1"/>
  <c r="DU72" i="1"/>
  <c r="DU73" i="1"/>
  <c r="DU74" i="1"/>
  <c r="DU75" i="1"/>
  <c r="DU76" i="1"/>
  <c r="DU77" i="1"/>
  <c r="DU78" i="1"/>
  <c r="DU79" i="1"/>
  <c r="DU80" i="1"/>
  <c r="DU81" i="1"/>
  <c r="DU82" i="1"/>
  <c r="DU83" i="1"/>
  <c r="DU84" i="1"/>
  <c r="DU85" i="1"/>
  <c r="DU86" i="1"/>
  <c r="DU87" i="1"/>
  <c r="DU88" i="1"/>
  <c r="DU89" i="1"/>
  <c r="DU90" i="1"/>
  <c r="DU91" i="1"/>
  <c r="DU92" i="1"/>
  <c r="DU93" i="1"/>
  <c r="DU94" i="1"/>
  <c r="DU95" i="1"/>
  <c r="DU96" i="1"/>
  <c r="DU97" i="1"/>
  <c r="DU98" i="1"/>
  <c r="DU99" i="1"/>
  <c r="DU100" i="1"/>
  <c r="DU101" i="1"/>
  <c r="DU102" i="1"/>
  <c r="DU103" i="1"/>
  <c r="DU104" i="1"/>
  <c r="DU105" i="1"/>
  <c r="DU106" i="1"/>
  <c r="DU107" i="1"/>
  <c r="DU108" i="1"/>
  <c r="DU109" i="1"/>
  <c r="DU110" i="1"/>
  <c r="DU111" i="1"/>
  <c r="DT3" i="1"/>
  <c r="DT4" i="1"/>
  <c r="DT5" i="1"/>
  <c r="DT6" i="1"/>
  <c r="DT7" i="1"/>
  <c r="DT8" i="1"/>
  <c r="DT9" i="1"/>
  <c r="DT10" i="1"/>
  <c r="DT11" i="1"/>
  <c r="DT12" i="1"/>
  <c r="DT13" i="1"/>
  <c r="DT14" i="1"/>
  <c r="DT15" i="1"/>
  <c r="DT16" i="1"/>
  <c r="DT17" i="1"/>
  <c r="DT18" i="1"/>
  <c r="DT19" i="1"/>
  <c r="DT20" i="1"/>
  <c r="DT21" i="1"/>
  <c r="DT22" i="1"/>
  <c r="DT23" i="1"/>
  <c r="DT24" i="1"/>
  <c r="DT25" i="1"/>
  <c r="DT26" i="1"/>
  <c r="DT27" i="1"/>
  <c r="DT28" i="1"/>
  <c r="DT29" i="1"/>
  <c r="DT30" i="1"/>
  <c r="DT31" i="1"/>
  <c r="DT32" i="1"/>
  <c r="DT33" i="1"/>
  <c r="DT34" i="1"/>
  <c r="DT35" i="1"/>
  <c r="DT36" i="1"/>
  <c r="DT37" i="1"/>
  <c r="DT38" i="1"/>
  <c r="DT39" i="1"/>
  <c r="DT40" i="1"/>
  <c r="DT41" i="1"/>
  <c r="DT42" i="1"/>
  <c r="DT43" i="1"/>
  <c r="DT44" i="1"/>
  <c r="DT45" i="1"/>
  <c r="DT46" i="1"/>
  <c r="DT47" i="1"/>
  <c r="DT48" i="1"/>
  <c r="DT49" i="1"/>
  <c r="DT50" i="1"/>
  <c r="DT51" i="1"/>
  <c r="DT52" i="1"/>
  <c r="DT53" i="1"/>
  <c r="DT54" i="1"/>
  <c r="DT55" i="1"/>
  <c r="DT56" i="1"/>
  <c r="DT57" i="1"/>
  <c r="DT58" i="1"/>
  <c r="DT59" i="1"/>
  <c r="DT60" i="1"/>
  <c r="DT61" i="1"/>
  <c r="DT62" i="1"/>
  <c r="DT63" i="1"/>
  <c r="DT64" i="1"/>
  <c r="DT65" i="1"/>
  <c r="DT66" i="1"/>
  <c r="DT67" i="1"/>
  <c r="DT68" i="1"/>
  <c r="DT69" i="1"/>
  <c r="DT70" i="1"/>
  <c r="DT71" i="1"/>
  <c r="DT72" i="1"/>
  <c r="DT73" i="1"/>
  <c r="DT74" i="1"/>
  <c r="DT75" i="1"/>
  <c r="DT76" i="1"/>
  <c r="DT77" i="1"/>
  <c r="DT78" i="1"/>
  <c r="DT79" i="1"/>
  <c r="DT80" i="1"/>
  <c r="DT81" i="1"/>
  <c r="DT82" i="1"/>
  <c r="DT83" i="1"/>
  <c r="DT84" i="1"/>
  <c r="DT85" i="1"/>
  <c r="DT86" i="1"/>
  <c r="DT87" i="1"/>
  <c r="DT88" i="1"/>
  <c r="DT89" i="1"/>
  <c r="DT90" i="1"/>
  <c r="DT91" i="1"/>
  <c r="DT92" i="1"/>
  <c r="DT93" i="1"/>
  <c r="DT94" i="1"/>
  <c r="DT95" i="1"/>
  <c r="DT96" i="1"/>
  <c r="DT97" i="1"/>
  <c r="DT98" i="1"/>
  <c r="DT99" i="1"/>
  <c r="DT100" i="1"/>
  <c r="DT101" i="1"/>
  <c r="DT102" i="1"/>
  <c r="DT103" i="1"/>
  <c r="DT104" i="1"/>
  <c r="DT105" i="1"/>
  <c r="DT106" i="1"/>
  <c r="DT107" i="1"/>
  <c r="DT108" i="1"/>
  <c r="DT109" i="1"/>
  <c r="DT110" i="1"/>
  <c r="DT111" i="1"/>
  <c r="DS3" i="1"/>
  <c r="DS4" i="1"/>
  <c r="DS5" i="1"/>
  <c r="DS6" i="1"/>
  <c r="DS7" i="1"/>
  <c r="DS8" i="1"/>
  <c r="DS9" i="1"/>
  <c r="DS10" i="1"/>
  <c r="DS11" i="1"/>
  <c r="DS12" i="1"/>
  <c r="DS13" i="1"/>
  <c r="DS14" i="1"/>
  <c r="DS15" i="1"/>
  <c r="DS16" i="1"/>
  <c r="DS17" i="1"/>
  <c r="DS18" i="1"/>
  <c r="DS19" i="1"/>
  <c r="DS20" i="1"/>
  <c r="DS21" i="1"/>
  <c r="DS22" i="1"/>
  <c r="DS23" i="1"/>
  <c r="DS24" i="1"/>
  <c r="DS25" i="1"/>
  <c r="DS26" i="1"/>
  <c r="DS27" i="1"/>
  <c r="DS28" i="1"/>
  <c r="DS29" i="1"/>
  <c r="DS30" i="1"/>
  <c r="DS31" i="1"/>
  <c r="DS32" i="1"/>
  <c r="DS33" i="1"/>
  <c r="DS34" i="1"/>
  <c r="DS35" i="1"/>
  <c r="DS36" i="1"/>
  <c r="DS37" i="1"/>
  <c r="DS38" i="1"/>
  <c r="DS39" i="1"/>
  <c r="DS40" i="1"/>
  <c r="DS41" i="1"/>
  <c r="DS42" i="1"/>
  <c r="DS43" i="1"/>
  <c r="DS44" i="1"/>
  <c r="DS45" i="1"/>
  <c r="DS46" i="1"/>
  <c r="DS47" i="1"/>
  <c r="DS48" i="1"/>
  <c r="DS49" i="1"/>
  <c r="DS50" i="1"/>
  <c r="DS51" i="1"/>
  <c r="DS52" i="1"/>
  <c r="DS53" i="1"/>
  <c r="DS54" i="1"/>
  <c r="DS55" i="1"/>
  <c r="DS56" i="1"/>
  <c r="DS57" i="1"/>
  <c r="DS58" i="1"/>
  <c r="DS59" i="1"/>
  <c r="DS60" i="1"/>
  <c r="DS61" i="1"/>
  <c r="DS62" i="1"/>
  <c r="DS63" i="1"/>
  <c r="DS64" i="1"/>
  <c r="DS65" i="1"/>
  <c r="DS66" i="1"/>
  <c r="DS67" i="1"/>
  <c r="DS68" i="1"/>
  <c r="DS69" i="1"/>
  <c r="DS70" i="1"/>
  <c r="DS71" i="1"/>
  <c r="DS72" i="1"/>
  <c r="DS73" i="1"/>
  <c r="DS74" i="1"/>
  <c r="DS75" i="1"/>
  <c r="DS76" i="1"/>
  <c r="DS77" i="1"/>
  <c r="DS78" i="1"/>
  <c r="DS79" i="1"/>
  <c r="DS80" i="1"/>
  <c r="DS81" i="1"/>
  <c r="DS82" i="1"/>
  <c r="DS83" i="1"/>
  <c r="DS84" i="1"/>
  <c r="DS85" i="1"/>
  <c r="DS86" i="1"/>
  <c r="DS87" i="1"/>
  <c r="DS88" i="1"/>
  <c r="DS89" i="1"/>
  <c r="DS90" i="1"/>
  <c r="DS91" i="1"/>
  <c r="DS92" i="1"/>
  <c r="DS93" i="1"/>
  <c r="DS94" i="1"/>
  <c r="DS95" i="1"/>
  <c r="DS96" i="1"/>
  <c r="DS97" i="1"/>
  <c r="DS98" i="1"/>
  <c r="DS99" i="1"/>
  <c r="DS100" i="1"/>
  <c r="DS101" i="1"/>
  <c r="DS102" i="1"/>
  <c r="DS103" i="1"/>
  <c r="DS104" i="1"/>
  <c r="DS105" i="1"/>
  <c r="DS106" i="1"/>
  <c r="DS107" i="1"/>
  <c r="DS108" i="1"/>
  <c r="DS109" i="1"/>
  <c r="DS110" i="1"/>
  <c r="DS111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8" i="1"/>
  <c r="DR9" i="1"/>
  <c r="DR10" i="1"/>
  <c r="DR11" i="1"/>
  <c r="DR12" i="1"/>
  <c r="DR13" i="1"/>
  <c r="DR14" i="1"/>
  <c r="DR15" i="1"/>
  <c r="DR16" i="1"/>
  <c r="DR17" i="1"/>
  <c r="DR18" i="1"/>
  <c r="DR19" i="1"/>
  <c r="DR20" i="1"/>
  <c r="DR21" i="1"/>
  <c r="DR22" i="1"/>
  <c r="DR23" i="1"/>
  <c r="DR24" i="1"/>
  <c r="DR25" i="1"/>
  <c r="DR26" i="1"/>
  <c r="DR27" i="1"/>
  <c r="DR28" i="1"/>
  <c r="DR29" i="1"/>
  <c r="DR30" i="1"/>
  <c r="DR31" i="1"/>
  <c r="DR32" i="1"/>
  <c r="DR33" i="1"/>
  <c r="DR34" i="1"/>
  <c r="DR35" i="1"/>
  <c r="DR36" i="1"/>
  <c r="DR37" i="1"/>
  <c r="DR38" i="1"/>
  <c r="DR39" i="1"/>
  <c r="DR40" i="1"/>
  <c r="DR41" i="1"/>
  <c r="DR42" i="1"/>
  <c r="DR43" i="1"/>
  <c r="DR44" i="1"/>
  <c r="DR45" i="1"/>
  <c r="DR46" i="1"/>
  <c r="DR47" i="1"/>
  <c r="DR48" i="1"/>
  <c r="DR49" i="1"/>
  <c r="DR50" i="1"/>
  <c r="DR51" i="1"/>
  <c r="DR52" i="1"/>
  <c r="DR53" i="1"/>
  <c r="DR54" i="1"/>
  <c r="DR55" i="1"/>
  <c r="DR56" i="1"/>
  <c r="DR57" i="1"/>
  <c r="DR58" i="1"/>
  <c r="DR59" i="1"/>
  <c r="DR60" i="1"/>
  <c r="DR61" i="1"/>
  <c r="DR62" i="1"/>
  <c r="DR63" i="1"/>
  <c r="DR64" i="1"/>
  <c r="DR65" i="1"/>
  <c r="DR66" i="1"/>
  <c r="DR67" i="1"/>
  <c r="DR68" i="1"/>
  <c r="DR69" i="1"/>
  <c r="DR70" i="1"/>
  <c r="DR71" i="1"/>
  <c r="DR72" i="1"/>
  <c r="DR73" i="1"/>
  <c r="DR74" i="1"/>
  <c r="DR75" i="1"/>
  <c r="DR76" i="1"/>
  <c r="DR77" i="1"/>
  <c r="DR78" i="1"/>
  <c r="DR79" i="1"/>
  <c r="DR80" i="1"/>
  <c r="DR81" i="1"/>
  <c r="DR82" i="1"/>
  <c r="DR83" i="1"/>
  <c r="DR84" i="1"/>
  <c r="DR85" i="1"/>
  <c r="DR86" i="1"/>
  <c r="DR87" i="1"/>
  <c r="DR88" i="1"/>
  <c r="DR89" i="1"/>
  <c r="DR90" i="1"/>
  <c r="DR91" i="1"/>
  <c r="DR92" i="1"/>
  <c r="DR93" i="1"/>
  <c r="DR94" i="1"/>
  <c r="DR95" i="1"/>
  <c r="DR96" i="1"/>
  <c r="DR97" i="1"/>
  <c r="DR98" i="1"/>
  <c r="DR99" i="1"/>
  <c r="DR100" i="1"/>
  <c r="DR101" i="1"/>
  <c r="DR102" i="1"/>
  <c r="DR103" i="1"/>
  <c r="DR104" i="1"/>
  <c r="DR105" i="1"/>
  <c r="DR106" i="1"/>
  <c r="DR107" i="1"/>
  <c r="DR108" i="1"/>
  <c r="DR109" i="1"/>
  <c r="DR110" i="1"/>
  <c r="DR111" i="1"/>
  <c r="DR3" i="1"/>
  <c r="DR4" i="1"/>
  <c r="DR5" i="1"/>
  <c r="DR6" i="1"/>
  <c r="DR7" i="1"/>
  <c r="DR2" i="1"/>
  <c r="DQ2" i="1"/>
  <c r="DQ5" i="1"/>
  <c r="DQ6" i="1"/>
  <c r="DQ7" i="1"/>
  <c r="DQ8" i="1"/>
  <c r="DQ9" i="1"/>
  <c r="DQ10" i="1"/>
  <c r="DQ11" i="1"/>
  <c r="DQ12" i="1"/>
  <c r="DQ13" i="1"/>
  <c r="DQ14" i="1"/>
  <c r="DQ15" i="1"/>
  <c r="DQ16" i="1"/>
  <c r="DQ17" i="1"/>
  <c r="DQ18" i="1"/>
  <c r="DQ19" i="1"/>
  <c r="DQ20" i="1"/>
  <c r="DQ21" i="1"/>
  <c r="DQ22" i="1"/>
  <c r="DQ23" i="1"/>
  <c r="DQ24" i="1"/>
  <c r="DQ25" i="1"/>
  <c r="DQ26" i="1"/>
  <c r="DQ27" i="1"/>
  <c r="DQ28" i="1"/>
  <c r="DQ29" i="1"/>
  <c r="DQ30" i="1"/>
  <c r="DQ31" i="1"/>
  <c r="DQ32" i="1"/>
  <c r="DQ33" i="1"/>
  <c r="DQ34" i="1"/>
  <c r="DQ35" i="1"/>
  <c r="DQ36" i="1"/>
  <c r="DQ37" i="1"/>
  <c r="DQ38" i="1"/>
  <c r="DQ39" i="1"/>
  <c r="DQ40" i="1"/>
  <c r="DQ41" i="1"/>
  <c r="DQ42" i="1"/>
  <c r="DQ43" i="1"/>
  <c r="DQ44" i="1"/>
  <c r="DQ45" i="1"/>
  <c r="DQ46" i="1"/>
  <c r="DQ47" i="1"/>
  <c r="DQ48" i="1"/>
  <c r="DQ49" i="1"/>
  <c r="DQ50" i="1"/>
  <c r="DQ51" i="1"/>
  <c r="DQ52" i="1"/>
  <c r="DQ53" i="1"/>
  <c r="DQ54" i="1"/>
  <c r="DQ55" i="1"/>
  <c r="DQ56" i="1"/>
  <c r="DQ57" i="1"/>
  <c r="DQ58" i="1"/>
  <c r="DQ59" i="1"/>
  <c r="DQ60" i="1"/>
  <c r="DQ61" i="1"/>
  <c r="DQ62" i="1"/>
  <c r="DQ63" i="1"/>
  <c r="DQ64" i="1"/>
  <c r="DQ65" i="1"/>
  <c r="DQ66" i="1"/>
  <c r="DQ67" i="1"/>
  <c r="DQ68" i="1"/>
  <c r="DQ69" i="1"/>
  <c r="DQ70" i="1"/>
  <c r="DQ71" i="1"/>
  <c r="DQ72" i="1"/>
  <c r="DQ73" i="1"/>
  <c r="DQ74" i="1"/>
  <c r="DQ75" i="1"/>
  <c r="DQ76" i="1"/>
  <c r="DQ77" i="1"/>
  <c r="DQ78" i="1"/>
  <c r="DQ79" i="1"/>
  <c r="DQ80" i="1"/>
  <c r="DQ81" i="1"/>
  <c r="DQ82" i="1"/>
  <c r="DQ83" i="1"/>
  <c r="DQ84" i="1"/>
  <c r="DQ85" i="1"/>
  <c r="DQ86" i="1"/>
  <c r="DQ87" i="1"/>
  <c r="DQ88" i="1"/>
  <c r="DQ89" i="1"/>
  <c r="DQ90" i="1"/>
  <c r="DQ91" i="1"/>
  <c r="DQ92" i="1"/>
  <c r="DQ93" i="1"/>
  <c r="DQ94" i="1"/>
  <c r="DQ95" i="1"/>
  <c r="DQ96" i="1"/>
  <c r="DQ97" i="1"/>
  <c r="DQ98" i="1"/>
  <c r="DQ99" i="1"/>
  <c r="DQ100" i="1"/>
  <c r="DQ101" i="1"/>
  <c r="DQ102" i="1"/>
  <c r="DQ103" i="1"/>
  <c r="DQ104" i="1"/>
  <c r="DQ105" i="1"/>
  <c r="DQ106" i="1"/>
  <c r="DQ107" i="1"/>
  <c r="DQ108" i="1"/>
  <c r="DQ109" i="1"/>
  <c r="DQ110" i="1"/>
  <c r="DQ111" i="1"/>
  <c r="DQ3" i="1"/>
  <c r="DQ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2" i="1"/>
  <c r="M3" i="1"/>
  <c r="M4" i="1"/>
  <c r="L111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2" i="1"/>
  <c r="L3" i="1"/>
  <c r="L4" i="1"/>
</calcChain>
</file>

<file path=xl/sharedStrings.xml><?xml version="1.0" encoding="utf-8"?>
<sst xmlns="http://schemas.openxmlformats.org/spreadsheetml/2006/main" count="41160" uniqueCount="2140">
  <si>
    <t>Real ID</t>
  </si>
  <si>
    <t>Whole Blood</t>
  </si>
  <si>
    <t>Plasma</t>
  </si>
  <si>
    <t>Study Group</t>
  </si>
  <si>
    <t>Inpatient=1, ER=2, OP=3</t>
  </si>
  <si>
    <t>Primary DX</t>
  </si>
  <si>
    <t>Admit Date</t>
  </si>
  <si>
    <t>Discharge Date</t>
  </si>
  <si>
    <t>30 Day Readmission</t>
  </si>
  <si>
    <t>90 Day Readmission</t>
  </si>
  <si>
    <t>30 Day Mortality</t>
  </si>
  <si>
    <t>90 Day Mortality</t>
  </si>
  <si>
    <t>Age</t>
  </si>
  <si>
    <t>Sex</t>
  </si>
  <si>
    <t>Race</t>
  </si>
  <si>
    <t>Height (cm)</t>
  </si>
  <si>
    <t>Weight (kg)</t>
  </si>
  <si>
    <t>BMI</t>
  </si>
  <si>
    <t>If BMI ?30 Obesity Class (I,II,III)</t>
  </si>
  <si>
    <t>Vaccinated</t>
  </si>
  <si>
    <t>Dose #1</t>
  </si>
  <si>
    <t>Dose #2</t>
  </si>
  <si>
    <t>Booster</t>
  </si>
  <si>
    <t>Critical Care</t>
  </si>
  <si>
    <t>ICU LOS</t>
  </si>
  <si>
    <t>LOS</t>
  </si>
  <si>
    <t>Expired</t>
  </si>
  <si>
    <t>Wave</t>
  </si>
  <si>
    <t>Smoking History (0,1,2)</t>
  </si>
  <si>
    <t>CCI</t>
  </si>
  <si>
    <t>Age_Category</t>
  </si>
  <si>
    <t>MI</t>
  </si>
  <si>
    <t>HF</t>
  </si>
  <si>
    <t>PVD</t>
  </si>
  <si>
    <t>CVD</t>
  </si>
  <si>
    <t>Dementia</t>
  </si>
  <si>
    <t>COPD</t>
  </si>
  <si>
    <t>Rheum/ CONNECTIVE TISSUE DISEASE</t>
  </si>
  <si>
    <t>PUD</t>
  </si>
  <si>
    <t>mliverd</t>
  </si>
  <si>
    <t>DiabNC</t>
  </si>
  <si>
    <t>DiabC</t>
  </si>
  <si>
    <t>AnyDM</t>
  </si>
  <si>
    <t>Hemoplegia</t>
  </si>
  <si>
    <t>RenalD</t>
  </si>
  <si>
    <t>Cancer</t>
  </si>
  <si>
    <t>msliver</t>
  </si>
  <si>
    <t>MetaCancer</t>
  </si>
  <si>
    <t>AIDS</t>
  </si>
  <si>
    <t>HTN</t>
  </si>
  <si>
    <t>Obese</t>
  </si>
  <si>
    <t>tocilizumab</t>
  </si>
  <si>
    <t>remdesivir</t>
  </si>
  <si>
    <t>dexamethasone</t>
  </si>
  <si>
    <t>methylprednisolone</t>
  </si>
  <si>
    <t>prednisone</t>
  </si>
  <si>
    <t>hydrocortisone</t>
  </si>
  <si>
    <t>azithromycin</t>
  </si>
  <si>
    <t>hydroxychloroquine</t>
  </si>
  <si>
    <t>regeneron</t>
  </si>
  <si>
    <t>ACEis</t>
  </si>
  <si>
    <t>ARBs</t>
  </si>
  <si>
    <t>ARNIs</t>
  </si>
  <si>
    <t>Insulin</t>
  </si>
  <si>
    <t>Metformin</t>
  </si>
  <si>
    <t>Glimepiride</t>
  </si>
  <si>
    <t>Glipizide</t>
  </si>
  <si>
    <t>Sitagliptin</t>
  </si>
  <si>
    <t>Full Dose Anticoagulation</t>
  </si>
  <si>
    <t>Prophylactic Anticoagulation</t>
  </si>
  <si>
    <t>HbA1c</t>
  </si>
  <si>
    <t>Vit_D_level</t>
  </si>
  <si>
    <t>ALT</t>
  </si>
  <si>
    <t>AST</t>
  </si>
  <si>
    <t>hs-CRP</t>
  </si>
  <si>
    <t>CRP</t>
  </si>
  <si>
    <t>Fibrinogen</t>
  </si>
  <si>
    <t>D-Dimer</t>
  </si>
  <si>
    <t>ESR</t>
  </si>
  <si>
    <t>Ferritin</t>
  </si>
  <si>
    <t>LDH</t>
  </si>
  <si>
    <t>Lactic Acid</t>
  </si>
  <si>
    <t>PCT</t>
  </si>
  <si>
    <t>Glucose Lvl</t>
  </si>
  <si>
    <t>Screat</t>
  </si>
  <si>
    <t>Hyperlipidemia</t>
  </si>
  <si>
    <t># Metabolic Syndrome Criteria</t>
  </si>
  <si>
    <t>WHO-OSCI D1</t>
  </si>
  <si>
    <t>WHO-OSCI D3</t>
  </si>
  <si>
    <t>WHO-OSCI D7</t>
  </si>
  <si>
    <t>WHO-OSCI D14</t>
  </si>
  <si>
    <t>WHO-OSCI D21</t>
  </si>
  <si>
    <t>WHO-OSCI D28</t>
  </si>
  <si>
    <t>WHO-OSCI DISCHARGE</t>
  </si>
  <si>
    <t>G-CSF (CSF-3)</t>
  </si>
  <si>
    <t>GM-CSF</t>
  </si>
  <si>
    <t>IFN alpha</t>
  </si>
  <si>
    <t>IFN gamma</t>
  </si>
  <si>
    <t>IL-1 beta</t>
  </si>
  <si>
    <t>IL-2</t>
  </si>
  <si>
    <t>IL-4</t>
  </si>
  <si>
    <t>IL-5</t>
  </si>
  <si>
    <t>IL-6</t>
  </si>
  <si>
    <t>IL-8 (CXCL8)</t>
  </si>
  <si>
    <t>IL-10</t>
  </si>
  <si>
    <t>IL-12p70</t>
  </si>
  <si>
    <t>IL-13</t>
  </si>
  <si>
    <t>IL-17A (CTLA-8)</t>
  </si>
  <si>
    <t>IL-18</t>
  </si>
  <si>
    <t>IP-10 (CXCL10)</t>
  </si>
  <si>
    <t>MCP-1 (CCL2)</t>
  </si>
  <si>
    <t>MIP-1 alpha (CCL3)</t>
  </si>
  <si>
    <t>MIP-1 beta (CCL4)</t>
  </si>
  <si>
    <t>TNF alpha</t>
  </si>
  <si>
    <t>TNF beta</t>
  </si>
  <si>
    <t>DX1</t>
  </si>
  <si>
    <t>DX2</t>
  </si>
  <si>
    <t>DX3</t>
  </si>
  <si>
    <t>DX4</t>
  </si>
  <si>
    <t>DX5</t>
  </si>
  <si>
    <t>DX6</t>
  </si>
  <si>
    <t>DX7</t>
  </si>
  <si>
    <t>DX8</t>
  </si>
  <si>
    <t>DX9</t>
  </si>
  <si>
    <t>DX10</t>
  </si>
  <si>
    <t>DX11</t>
  </si>
  <si>
    <t>DX12</t>
  </si>
  <si>
    <t>DX13</t>
  </si>
  <si>
    <t>DX14</t>
  </si>
  <si>
    <t>DX15</t>
  </si>
  <si>
    <t>DX16</t>
  </si>
  <si>
    <t>DX17</t>
  </si>
  <si>
    <t>DX18</t>
  </si>
  <si>
    <t>DX19</t>
  </si>
  <si>
    <t>DX20</t>
  </si>
  <si>
    <t>DX21</t>
  </si>
  <si>
    <t>DX22</t>
  </si>
  <si>
    <t>DX23</t>
  </si>
  <si>
    <t>DX24</t>
  </si>
  <si>
    <t>DX25</t>
  </si>
  <si>
    <t>DX26</t>
  </si>
  <si>
    <t>DX27</t>
  </si>
  <si>
    <t>DX28</t>
  </si>
  <si>
    <t>DX29</t>
  </si>
  <si>
    <t>DX30</t>
  </si>
  <si>
    <t>DX31</t>
  </si>
  <si>
    <t>DX32</t>
  </si>
  <si>
    <t>DX33</t>
  </si>
  <si>
    <t>DX34</t>
  </si>
  <si>
    <t>DX35</t>
  </si>
  <si>
    <t>DX36</t>
  </si>
  <si>
    <t>DX37</t>
  </si>
  <si>
    <t>DX38</t>
  </si>
  <si>
    <t>DX39</t>
  </si>
  <si>
    <t>DX40</t>
  </si>
  <si>
    <t>COVID</t>
  </si>
  <si>
    <t>Inpatient</t>
  </si>
  <si>
    <t>Female</t>
  </si>
  <si>
    <t>White Non-Hispanic</t>
  </si>
  <si>
    <t>I</t>
  </si>
  <si>
    <t>NA</t>
  </si>
  <si>
    <t>Male</t>
  </si>
  <si>
    <t>Whole Blood + Trizol</t>
  </si>
  <si>
    <t>Asian</t>
  </si>
  <si>
    <t>III</t>
  </si>
  <si>
    <t>II</t>
  </si>
  <si>
    <t>Black</t>
  </si>
  <si>
    <t>Hispanic</t>
  </si>
  <si>
    <t>ER</t>
  </si>
  <si>
    <t>OP</t>
  </si>
  <si>
    <t>No COVID</t>
  </si>
  <si>
    <t>R11.2</t>
  </si>
  <si>
    <t>L03.119</t>
  </si>
  <si>
    <t>R07.9</t>
  </si>
  <si>
    <t>Hyperglycemia/R73.9</t>
  </si>
  <si>
    <t>I20.0</t>
  </si>
  <si>
    <t>R42</t>
  </si>
  <si>
    <t>N63.0</t>
  </si>
  <si>
    <t>RLQ Pain/R10. 31</t>
  </si>
  <si>
    <t>R73.9</t>
  </si>
  <si>
    <t>O24.911</t>
  </si>
  <si>
    <t>Other</t>
  </si>
  <si>
    <t>R31.0</t>
  </si>
  <si>
    <t>R50.9</t>
  </si>
  <si>
    <t>A41.9</t>
  </si>
  <si>
    <t>K92.2</t>
  </si>
  <si>
    <t>E87.6</t>
  </si>
  <si>
    <t>K70.31</t>
  </si>
  <si>
    <t>E83.42</t>
  </si>
  <si>
    <t>N17.9</t>
  </si>
  <si>
    <t>N28.9</t>
  </si>
  <si>
    <t>R06.00</t>
  </si>
  <si>
    <t>R07.89</t>
  </si>
  <si>
    <t>J96.21</t>
  </si>
  <si>
    <t>J96.22</t>
  </si>
  <si>
    <t>J44.1</t>
  </si>
  <si>
    <t>I50.9</t>
  </si>
  <si>
    <t xml:space="preserve"> </t>
  </si>
  <si>
    <t>R55</t>
  </si>
  <si>
    <t>R06.03</t>
  </si>
  <si>
    <t>I48.92</t>
  </si>
  <si>
    <t>E87.2</t>
  </si>
  <si>
    <t>J96.01</t>
  </si>
  <si>
    <t>J18.9</t>
  </si>
  <si>
    <t>L03.116</t>
  </si>
  <si>
    <t>N39.0</t>
  </si>
  <si>
    <t>R31.9</t>
  </si>
  <si>
    <t>E87.29</t>
  </si>
  <si>
    <t>K92.0</t>
  </si>
  <si>
    <t>R10.10</t>
  </si>
  <si>
    <t>E87.20</t>
  </si>
  <si>
    <t>R79.89</t>
  </si>
  <si>
    <t>Outpatient</t>
  </si>
  <si>
    <t>M23.91</t>
  </si>
  <si>
    <t>R26.81</t>
  </si>
  <si>
    <t>E87.5</t>
  </si>
  <si>
    <t>N19</t>
  </si>
  <si>
    <t>F22</t>
  </si>
  <si>
    <t>R18.8</t>
  </si>
  <si>
    <t>J90</t>
  </si>
  <si>
    <t>R00.1</t>
  </si>
  <si>
    <t>I49.8</t>
  </si>
  <si>
    <t>T17.908A</t>
  </si>
  <si>
    <t>F11.90</t>
  </si>
  <si>
    <t>K80.50</t>
  </si>
  <si>
    <t>I61.9</t>
  </si>
  <si>
    <t>I16.1</t>
  </si>
  <si>
    <t>N/A</t>
  </si>
  <si>
    <t>R20.2</t>
  </si>
  <si>
    <t>I10</t>
  </si>
  <si>
    <t>G45.9</t>
  </si>
  <si>
    <t>Altered Mental Status/R41.82</t>
  </si>
  <si>
    <t>M79.604</t>
  </si>
  <si>
    <t>ED</t>
  </si>
  <si>
    <t>Post-PCI</t>
  </si>
  <si>
    <t>R41.82</t>
  </si>
  <si>
    <t>J96.20</t>
  </si>
  <si>
    <t>GI bleed/K92.2</t>
  </si>
  <si>
    <t>R09.02</t>
  </si>
  <si>
    <t>A49.9</t>
  </si>
  <si>
    <t>S06.5X9A</t>
  </si>
  <si>
    <t>N23</t>
  </si>
  <si>
    <t>R52</t>
  </si>
  <si>
    <t>F32.A</t>
  </si>
  <si>
    <t>R45.851</t>
  </si>
  <si>
    <t>I50.22</t>
  </si>
  <si>
    <t>I50.21</t>
  </si>
  <si>
    <t>D64.9</t>
  </si>
  <si>
    <t>N18.9</t>
  </si>
  <si>
    <t>I95.9</t>
  </si>
  <si>
    <t>I24.9</t>
  </si>
  <si>
    <t>E16.2</t>
  </si>
  <si>
    <t>R00.2</t>
  </si>
  <si>
    <t>T14.8XXA</t>
  </si>
  <si>
    <t>I48.91</t>
  </si>
  <si>
    <t>D72.825</t>
  </si>
  <si>
    <t>I63.239</t>
  </si>
  <si>
    <t>I65.21</t>
  </si>
  <si>
    <t>Z98.890</t>
  </si>
  <si>
    <t>Pelvic Organ Prolapse/N81.9/N81.3</t>
  </si>
  <si>
    <t>J44.0</t>
  </si>
  <si>
    <t>N12</t>
  </si>
  <si>
    <t>D50.9</t>
  </si>
  <si>
    <t>R10.9</t>
  </si>
  <si>
    <t>K56.609</t>
  </si>
  <si>
    <t>J96.92</t>
  </si>
  <si>
    <t>T65.92XA</t>
  </si>
  <si>
    <t>R94.31</t>
  </si>
  <si>
    <t>L03.113</t>
  </si>
  <si>
    <t>RandomID</t>
  </si>
  <si>
    <t>U07.1</t>
  </si>
  <si>
    <t>R65.21</t>
  </si>
  <si>
    <t>N17.0</t>
  </si>
  <si>
    <t>J80</t>
  </si>
  <si>
    <t>J15.211</t>
  </si>
  <si>
    <t>E87.4</t>
  </si>
  <si>
    <t>I47.1</t>
  </si>
  <si>
    <t>E87.0</t>
  </si>
  <si>
    <t>J95.811</t>
  </si>
  <si>
    <t>D69.6</t>
  </si>
  <si>
    <t>E11.319</t>
  </si>
  <si>
    <t>E11.22</t>
  </si>
  <si>
    <t>N18.3</t>
  </si>
  <si>
    <t>E11.40</t>
  </si>
  <si>
    <t>I12.9</t>
  </si>
  <si>
    <t>E87.70</t>
  </si>
  <si>
    <t>E86.9</t>
  </si>
  <si>
    <t>E78.5</t>
  </si>
  <si>
    <t>H81.09</t>
  </si>
  <si>
    <t>N40.0</t>
  </si>
  <si>
    <t>R33.9</t>
  </si>
  <si>
    <t>E11.65</t>
  </si>
  <si>
    <t>Z87.891</t>
  </si>
  <si>
    <t>Z83.3</t>
  </si>
  <si>
    <t>Z82.3</t>
  </si>
  <si>
    <t>Z83.6</t>
  </si>
  <si>
    <t>E66.9</t>
  </si>
  <si>
    <t>Z68.27</t>
  </si>
  <si>
    <t>J12.89</t>
  </si>
  <si>
    <t>E11.649</t>
  </si>
  <si>
    <t>Z51.5</t>
  </si>
  <si>
    <t>Z66</t>
  </si>
  <si>
    <t>Z20.828</t>
  </si>
  <si>
    <t>J43.9</t>
  </si>
  <si>
    <t>F41.9</t>
  </si>
  <si>
    <t>F43.10</t>
  </si>
  <si>
    <t>D72.819</t>
  </si>
  <si>
    <t>R19.7</t>
  </si>
  <si>
    <t>Z79.02</t>
  </si>
  <si>
    <t>Z79.84</t>
  </si>
  <si>
    <t>Z95.5</t>
  </si>
  <si>
    <t>R94.5</t>
  </si>
  <si>
    <t>Z99.11</t>
  </si>
  <si>
    <t>Z85.038</t>
  </si>
  <si>
    <t>M81.0</t>
  </si>
  <si>
    <t>Z86.73</t>
  </si>
  <si>
    <t>Z98.84</t>
  </si>
  <si>
    <t>Z68.31</t>
  </si>
  <si>
    <t>Z68.41</t>
  </si>
  <si>
    <t>R57.9</t>
  </si>
  <si>
    <t>I11.0</t>
  </si>
  <si>
    <t>E11.9</t>
  </si>
  <si>
    <t>E66.01</t>
  </si>
  <si>
    <t>I48.0</t>
  </si>
  <si>
    <t>E83.41</t>
  </si>
  <si>
    <t>I25.10</t>
  </si>
  <si>
    <t>Z95.0</t>
  </si>
  <si>
    <t>J45.909</t>
  </si>
  <si>
    <t>G47.33</t>
  </si>
  <si>
    <t>K21.9</t>
  </si>
  <si>
    <t>K58.9</t>
  </si>
  <si>
    <t>J96.90</t>
  </si>
  <si>
    <t>A41.89</t>
  </si>
  <si>
    <t>J15.212</t>
  </si>
  <si>
    <t>M62.82</t>
  </si>
  <si>
    <t>J93.9</t>
  </si>
  <si>
    <t>E72.20</t>
  </si>
  <si>
    <t>D63.8</t>
  </si>
  <si>
    <t>E83.39</t>
  </si>
  <si>
    <t>R68.0</t>
  </si>
  <si>
    <t>Z68.34</t>
  </si>
  <si>
    <t>Y95</t>
  </si>
  <si>
    <t>D72.829</t>
  </si>
  <si>
    <t>I21.A1</t>
  </si>
  <si>
    <t>F32.9</t>
  </si>
  <si>
    <t>R32</t>
  </si>
  <si>
    <t>D61.818</t>
  </si>
  <si>
    <t>B97.29</t>
  </si>
  <si>
    <t>Z23</t>
  </si>
  <si>
    <t>J22</t>
  </si>
  <si>
    <t>D72.810</t>
  </si>
  <si>
    <t>F03.90</t>
  </si>
  <si>
    <t>E87.1</t>
  </si>
  <si>
    <t>Q90.9</t>
  </si>
  <si>
    <t>R62.50</t>
  </si>
  <si>
    <t>E03.9</t>
  </si>
  <si>
    <t>R94.6</t>
  </si>
  <si>
    <t>Z93.3</t>
  </si>
  <si>
    <t>Z74.09</t>
  </si>
  <si>
    <t>H91.90</t>
  </si>
  <si>
    <t>K29.70</t>
  </si>
  <si>
    <t>F44.5</t>
  </si>
  <si>
    <t>J44.9</t>
  </si>
  <si>
    <t>F25.9</t>
  </si>
  <si>
    <t>Z87.442</t>
  </si>
  <si>
    <t>R06.02</t>
  </si>
  <si>
    <t>J96.02</t>
  </si>
  <si>
    <t>R65.11</t>
  </si>
  <si>
    <t>Z68.42</t>
  </si>
  <si>
    <t>F05</t>
  </si>
  <si>
    <t>B37.49</t>
  </si>
  <si>
    <t>J98.01</t>
  </si>
  <si>
    <t>G92</t>
  </si>
  <si>
    <t>N18.6</t>
  </si>
  <si>
    <t>I12.0</t>
  </si>
  <si>
    <t>R34</t>
  </si>
  <si>
    <t>D63.1</t>
  </si>
  <si>
    <t>I66.22</t>
  </si>
  <si>
    <t>D18.03</t>
  </si>
  <si>
    <t>Z79.01</t>
  </si>
  <si>
    <t>Z86.718</t>
  </si>
  <si>
    <t>Z79.4</t>
  </si>
  <si>
    <t>Z82.49</t>
  </si>
  <si>
    <t>R05</t>
  </si>
  <si>
    <t>I65.23</t>
  </si>
  <si>
    <t>R51</t>
  </si>
  <si>
    <t>R11.0</t>
  </si>
  <si>
    <t>J69.0</t>
  </si>
  <si>
    <t>G11.9</t>
  </si>
  <si>
    <t>R13.10</t>
  </si>
  <si>
    <t>D47.3</t>
  </si>
  <si>
    <t>E86.0</t>
  </si>
  <si>
    <t>B97.4</t>
  </si>
  <si>
    <t>G80.9</t>
  </si>
  <si>
    <t>T17.990A</t>
  </si>
  <si>
    <t>F79</t>
  </si>
  <si>
    <t>J12.9</t>
  </si>
  <si>
    <t>I48.20</t>
  </si>
  <si>
    <t>R74.0</t>
  </si>
  <si>
    <t>I26.99</t>
  </si>
  <si>
    <t>J15.9</t>
  </si>
  <si>
    <t>G93.40</t>
  </si>
  <si>
    <t>E46</t>
  </si>
  <si>
    <t>E88.09</t>
  </si>
  <si>
    <t>R79.82</t>
  </si>
  <si>
    <t>Z79.82</t>
  </si>
  <si>
    <t>Z68.22</t>
  </si>
  <si>
    <t>G40.909</t>
  </si>
  <si>
    <t>B96.5</t>
  </si>
  <si>
    <t>E83.30</t>
  </si>
  <si>
    <t>Z68.39</t>
  </si>
  <si>
    <t>Z86.711</t>
  </si>
  <si>
    <t>R53.1</t>
  </si>
  <si>
    <t>E43</t>
  </si>
  <si>
    <t>G93.41</t>
  </si>
  <si>
    <t>G20</t>
  </si>
  <si>
    <t>Z68.30</t>
  </si>
  <si>
    <t>E87.3</t>
  </si>
  <si>
    <t>D68.69</t>
  </si>
  <si>
    <t>I80.8</t>
  </si>
  <si>
    <t>R62.7</t>
  </si>
  <si>
    <t>Z68.21</t>
  </si>
  <si>
    <t>R74.8</t>
  </si>
  <si>
    <t>E78.00</t>
  </si>
  <si>
    <t>R00.0</t>
  </si>
  <si>
    <t>K56.7</t>
  </si>
  <si>
    <t>D62</t>
  </si>
  <si>
    <t>G62.81</t>
  </si>
  <si>
    <t>M54.5</t>
  </si>
  <si>
    <t>B95.62</t>
  </si>
  <si>
    <t>R60.1</t>
  </si>
  <si>
    <t>L89.622</t>
  </si>
  <si>
    <t>J85.2</t>
  </si>
  <si>
    <t>B37.0</t>
  </si>
  <si>
    <t>K94.23</t>
  </si>
  <si>
    <t>K25.9</t>
  </si>
  <si>
    <t>B95.61</t>
  </si>
  <si>
    <t>E83.52</t>
  </si>
  <si>
    <t>F43.21</t>
  </si>
  <si>
    <t>Z78.1</t>
  </si>
  <si>
    <t>I50.32</t>
  </si>
  <si>
    <t>Z95.1</t>
  </si>
  <si>
    <t>Z95.2</t>
  </si>
  <si>
    <t>Z68.43</t>
  </si>
  <si>
    <t>E66.09</t>
  </si>
  <si>
    <t>I73.9</t>
  </si>
  <si>
    <t>Z79.899</t>
  </si>
  <si>
    <t>K86.9</t>
  </si>
  <si>
    <t>M19.90</t>
  </si>
  <si>
    <t>I42.1</t>
  </si>
  <si>
    <t>I82.432</t>
  </si>
  <si>
    <t>I82.412</t>
  </si>
  <si>
    <t>I16.0</t>
  </si>
  <si>
    <t>H26.9</t>
  </si>
  <si>
    <t>J20.9</t>
  </si>
  <si>
    <t>R65.20</t>
  </si>
  <si>
    <t>I34.0</t>
  </si>
  <si>
    <t>I50.33</t>
  </si>
  <si>
    <t>K11.21</t>
  </si>
  <si>
    <t>K51.90</t>
  </si>
  <si>
    <t>I46.9</t>
  </si>
  <si>
    <t>R47.1</t>
  </si>
  <si>
    <t>Z87.11</t>
  </si>
  <si>
    <t>Z96.653</t>
  </si>
  <si>
    <t>I69.822</t>
  </si>
  <si>
    <t>M10.9</t>
  </si>
  <si>
    <t>E11.21</t>
  </si>
  <si>
    <t>F20.0</t>
  </si>
  <si>
    <t>F31.9</t>
  </si>
  <si>
    <t>H40.9</t>
  </si>
  <si>
    <t>B02.29</t>
  </si>
  <si>
    <t>R91.1</t>
  </si>
  <si>
    <t>Z88.0</t>
  </si>
  <si>
    <t>R07.81</t>
  </si>
  <si>
    <t>M32.9</t>
  </si>
  <si>
    <t>J96.91</t>
  </si>
  <si>
    <t>F41.8</t>
  </si>
  <si>
    <t>Z90.49</t>
  </si>
  <si>
    <t>Z86.19</t>
  </si>
  <si>
    <t>A41.1</t>
  </si>
  <si>
    <t>D68.9</t>
  </si>
  <si>
    <t>E27.40</t>
  </si>
  <si>
    <t>F33.1</t>
  </si>
  <si>
    <t>M80.88XA</t>
  </si>
  <si>
    <t>I87.8</t>
  </si>
  <si>
    <t>I35.0</t>
  </si>
  <si>
    <t>G62.9</t>
  </si>
  <si>
    <t>T83.518A</t>
  </si>
  <si>
    <t>K59.00</t>
  </si>
  <si>
    <t>D68.8</t>
  </si>
  <si>
    <t>R04.0</t>
  </si>
  <si>
    <t>T45.515A</t>
  </si>
  <si>
    <t>J45.41</t>
  </si>
  <si>
    <t>R47.01</t>
  </si>
  <si>
    <t>I63.9</t>
  </si>
  <si>
    <t>Z90.5</t>
  </si>
  <si>
    <t>F73</t>
  </si>
  <si>
    <t>Q99.2</t>
  </si>
  <si>
    <t>R15.9</t>
  </si>
  <si>
    <t>R73.03</t>
  </si>
  <si>
    <t>M41.80</t>
  </si>
  <si>
    <t>E05.20</t>
  </si>
  <si>
    <t>Z90.3</t>
  </si>
  <si>
    <t>E73.9</t>
  </si>
  <si>
    <t>M06.9</t>
  </si>
  <si>
    <t>F41.1</t>
  </si>
  <si>
    <t>F02.81</t>
  </si>
  <si>
    <t>G30.8</t>
  </si>
  <si>
    <t>I25.2</t>
  </si>
  <si>
    <t>M33.90</t>
  </si>
  <si>
    <t>J93.11</t>
  </si>
  <si>
    <t>K44.9</t>
  </si>
  <si>
    <t>I31.3</t>
  </si>
  <si>
    <t>Z11.59</t>
  </si>
  <si>
    <t>Z96.643</t>
  </si>
  <si>
    <t>Z68.45</t>
  </si>
  <si>
    <t>J45.901</t>
  </si>
  <si>
    <t>I83.12</t>
  </si>
  <si>
    <t>I83.11</t>
  </si>
  <si>
    <t>G89.4</t>
  </si>
  <si>
    <t>G90.9</t>
  </si>
  <si>
    <t>G25.81</t>
  </si>
  <si>
    <t>I89.0</t>
  </si>
  <si>
    <t>Z84.1</t>
  </si>
  <si>
    <t>Z68.33</t>
  </si>
  <si>
    <t>Z99.89</t>
  </si>
  <si>
    <t>F63.9</t>
  </si>
  <si>
    <t>Z87.01</t>
  </si>
  <si>
    <t>E55.9</t>
  </si>
  <si>
    <t>F71</t>
  </si>
  <si>
    <t>F90.9</t>
  </si>
  <si>
    <t>Z74.01</t>
  </si>
  <si>
    <t>F39</t>
  </si>
  <si>
    <t>Z68.32</t>
  </si>
  <si>
    <t>D89.0</t>
  </si>
  <si>
    <t>Z99.81</t>
  </si>
  <si>
    <t>R06.4</t>
  </si>
  <si>
    <t>J98.8</t>
  </si>
  <si>
    <t>F02.80</t>
  </si>
  <si>
    <t>Z68.37</t>
  </si>
  <si>
    <t>G89.29</t>
  </si>
  <si>
    <t>Z89.202</t>
  </si>
  <si>
    <t>F72</t>
  </si>
  <si>
    <t>F20.9</t>
  </si>
  <si>
    <t>B96.20</t>
  </si>
  <si>
    <t>L97.819</t>
  </si>
  <si>
    <t>I83.018</t>
  </si>
  <si>
    <t>F25.1</t>
  </si>
  <si>
    <t>M45.9</t>
  </si>
  <si>
    <t>Z85.528</t>
  </si>
  <si>
    <t>Z98.1</t>
  </si>
  <si>
    <t>N41.0</t>
  </si>
  <si>
    <t>B49</t>
  </si>
  <si>
    <t>I47.2</t>
  </si>
  <si>
    <t>N32.81</t>
  </si>
  <si>
    <t>I45.81</t>
  </si>
  <si>
    <t>G43.809</t>
  </si>
  <si>
    <t>R30.0</t>
  </si>
  <si>
    <t>R06.1</t>
  </si>
  <si>
    <t>G04.01</t>
  </si>
  <si>
    <t>I45.10</t>
  </si>
  <si>
    <t>J84.89</t>
  </si>
  <si>
    <t>G47.00</t>
  </si>
  <si>
    <t>Z91.81</t>
  </si>
  <si>
    <t>Z81.8</t>
  </si>
  <si>
    <t>D33.2</t>
  </si>
  <si>
    <t>G72.81</t>
  </si>
  <si>
    <t>K80.80</t>
  </si>
  <si>
    <t>K22.8</t>
  </si>
  <si>
    <t>R56.9</t>
  </si>
  <si>
    <t>R35.8</t>
  </si>
  <si>
    <t>B34.9</t>
  </si>
  <si>
    <t>Z98.61</t>
  </si>
  <si>
    <t>J98.11</t>
  </si>
  <si>
    <t>M54.9</t>
  </si>
  <si>
    <t>Z94.0</t>
  </si>
  <si>
    <t>R10.13</t>
  </si>
  <si>
    <t>J40</t>
  </si>
  <si>
    <t>G82.50</t>
  </si>
  <si>
    <t>I63.89</t>
  </si>
  <si>
    <t>G81.04</t>
  </si>
  <si>
    <t>L89.152</t>
  </si>
  <si>
    <t>L89.312</t>
  </si>
  <si>
    <t>J84.9</t>
  </si>
  <si>
    <t>R63.0</t>
  </si>
  <si>
    <t>I82.4Z2</t>
  </si>
  <si>
    <t>K92.1</t>
  </si>
  <si>
    <t>F84.0</t>
  </si>
  <si>
    <t>F70</t>
  </si>
  <si>
    <t>B96.1</t>
  </si>
  <si>
    <t>K64.9</t>
  </si>
  <si>
    <t>E83.51</t>
  </si>
  <si>
    <t>R78.81</t>
  </si>
  <si>
    <t>Z99.2</t>
  </si>
  <si>
    <t>B95.7</t>
  </si>
  <si>
    <t>R11.10</t>
  </si>
  <si>
    <t>E11.10</t>
  </si>
  <si>
    <t>Z68.36</t>
  </si>
  <si>
    <t>R06.09</t>
  </si>
  <si>
    <t>R04.2</t>
  </si>
  <si>
    <t>R91.8</t>
  </si>
  <si>
    <t>R40.20</t>
  </si>
  <si>
    <t>Z96.641</t>
  </si>
  <si>
    <t>Z92.3</t>
  </si>
  <si>
    <t>Z92.21</t>
  </si>
  <si>
    <t>Z90.10</t>
  </si>
  <si>
    <t>Z85.3</t>
  </si>
  <si>
    <t>G51.0</t>
  </si>
  <si>
    <t>R22.2</t>
  </si>
  <si>
    <t>F25.0</t>
  </si>
  <si>
    <t>R41.0</t>
  </si>
  <si>
    <t>I44.1</t>
  </si>
  <si>
    <t>H92.03</t>
  </si>
  <si>
    <t>S72.90XS</t>
  </si>
  <si>
    <t>S72.141A</t>
  </si>
  <si>
    <t>J11.00</t>
  </si>
  <si>
    <t>E51.2</t>
  </si>
  <si>
    <t>K72.90</t>
  </si>
  <si>
    <t>K70.9</t>
  </si>
  <si>
    <t>W19.XXXA</t>
  </si>
  <si>
    <t>Y92.129</t>
  </si>
  <si>
    <t>R10.30</t>
  </si>
  <si>
    <t>Z96.0</t>
  </si>
  <si>
    <t>S01.91XA</t>
  </si>
  <si>
    <t>S09.90XA</t>
  </si>
  <si>
    <t>S00.01XA</t>
  </si>
  <si>
    <t>Y93.9</t>
  </si>
  <si>
    <t>Y92.89</t>
  </si>
  <si>
    <t>Y99.9</t>
  </si>
  <si>
    <t>K72.00</t>
  </si>
  <si>
    <t>R13.12</t>
  </si>
  <si>
    <t>G93.1</t>
  </si>
  <si>
    <t>L40.50</t>
  </si>
  <si>
    <t>G70.89</t>
  </si>
  <si>
    <t>R40.2434</t>
  </si>
  <si>
    <t>E07.9</t>
  </si>
  <si>
    <t>Z89.421</t>
  </si>
  <si>
    <t>Z95.810</t>
  </si>
  <si>
    <t>Z91.040</t>
  </si>
  <si>
    <t>Z68.35</t>
  </si>
  <si>
    <t>R25.3</t>
  </si>
  <si>
    <t>I42.8</t>
  </si>
  <si>
    <t>I13.0</t>
  </si>
  <si>
    <t>Z86.74</t>
  </si>
  <si>
    <t>N18.2</t>
  </si>
  <si>
    <t>M79.10</t>
  </si>
  <si>
    <t>J84.10</t>
  </si>
  <si>
    <t>F01.50</t>
  </si>
  <si>
    <t>R47.81</t>
  </si>
  <si>
    <t>Z96.651</t>
  </si>
  <si>
    <t>E78.2</t>
  </si>
  <si>
    <t>I69.331</t>
  </si>
  <si>
    <t>M25.511</t>
  </si>
  <si>
    <t>Z87.440</t>
  </si>
  <si>
    <t>M41.9</t>
  </si>
  <si>
    <t>E87.8</t>
  </si>
  <si>
    <t>I21.09</t>
  </si>
  <si>
    <t>I62.9</t>
  </si>
  <si>
    <t>T82.867A</t>
  </si>
  <si>
    <t>J81.1</t>
  </si>
  <si>
    <t>T50.995A</t>
  </si>
  <si>
    <t>Z68.26</t>
  </si>
  <si>
    <t>E13.10</t>
  </si>
  <si>
    <t>E10.10</t>
  </si>
  <si>
    <t>I21.4</t>
  </si>
  <si>
    <t>J86.9</t>
  </si>
  <si>
    <t>E24.9</t>
  </si>
  <si>
    <t>R22.1</t>
  </si>
  <si>
    <t>R59.0</t>
  </si>
  <si>
    <t>E89.0</t>
  </si>
  <si>
    <t>D57.3</t>
  </si>
  <si>
    <t>D75.1</t>
  </si>
  <si>
    <t>A41.51</t>
  </si>
  <si>
    <t>L89.313</t>
  </si>
  <si>
    <t>E44.0</t>
  </si>
  <si>
    <t>A04.72</t>
  </si>
  <si>
    <t>G35</t>
  </si>
  <si>
    <t>N31.9</t>
  </si>
  <si>
    <t>T83.038A</t>
  </si>
  <si>
    <t>L89.320</t>
  </si>
  <si>
    <t>I50.30</t>
  </si>
  <si>
    <t>I07.1</t>
  </si>
  <si>
    <t>I27.20</t>
  </si>
  <si>
    <t>Z96.659</t>
  </si>
  <si>
    <t>K22.4</t>
  </si>
  <si>
    <t>R43.8</t>
  </si>
  <si>
    <t>J06.9</t>
  </si>
  <si>
    <t>Z86.79</t>
  </si>
  <si>
    <t>R21</t>
  </si>
  <si>
    <t>K76.0</t>
  </si>
  <si>
    <t>N20.0</t>
  </si>
  <si>
    <t>F17.200</t>
  </si>
  <si>
    <t>H01.009</t>
  </si>
  <si>
    <t>K27.9</t>
  </si>
  <si>
    <t>R82.81</t>
  </si>
  <si>
    <t>K62.5</t>
  </si>
  <si>
    <t>I82.433</t>
  </si>
  <si>
    <t>X58.XXXA</t>
  </si>
  <si>
    <t>L89.322</t>
  </si>
  <si>
    <t>E86.1</t>
  </si>
  <si>
    <t>K57.90</t>
  </si>
  <si>
    <t>K64.1</t>
  </si>
  <si>
    <t>K56.2</t>
  </si>
  <si>
    <t>F09</t>
  </si>
  <si>
    <t>H53.149</t>
  </si>
  <si>
    <t>H53.8</t>
  </si>
  <si>
    <t>L89.153</t>
  </si>
  <si>
    <t>R01.1</t>
  </si>
  <si>
    <t>Z80.9</t>
  </si>
  <si>
    <t>B18.2</t>
  </si>
  <si>
    <t>Z21</t>
  </si>
  <si>
    <t>F19.11</t>
  </si>
  <si>
    <t>F17.210</t>
  </si>
  <si>
    <t>K57.33</t>
  </si>
  <si>
    <t>C78.7</t>
  </si>
  <si>
    <t>C34.90</t>
  </si>
  <si>
    <t>R44.3</t>
  </si>
  <si>
    <t>L89.150</t>
  </si>
  <si>
    <t>T45.8X5A</t>
  </si>
  <si>
    <t>W18.30XA</t>
  </si>
  <si>
    <t>F43.23</t>
  </si>
  <si>
    <t>D63.0</t>
  </si>
  <si>
    <t>L27.0</t>
  </si>
  <si>
    <t>T50.4X5A</t>
  </si>
  <si>
    <t>R26.2</t>
  </si>
  <si>
    <t>I50.31</t>
  </si>
  <si>
    <t>I13.2</t>
  </si>
  <si>
    <t>E10.51</t>
  </si>
  <si>
    <t>E10.65</t>
  </si>
  <si>
    <t>E10.22</t>
  </si>
  <si>
    <t>E10.40</t>
  </si>
  <si>
    <t>Z89.021</t>
  </si>
  <si>
    <t>R78.89</t>
  </si>
  <si>
    <t>G43.909</t>
  </si>
  <si>
    <t>I69.351</t>
  </si>
  <si>
    <t>J96.00</t>
  </si>
  <si>
    <t>I50.23</t>
  </si>
  <si>
    <t>R49.21</t>
  </si>
  <si>
    <t>G30.9</t>
  </si>
  <si>
    <t>I25.5</t>
  </si>
  <si>
    <t>G25.0</t>
  </si>
  <si>
    <t>F43.12</t>
  </si>
  <si>
    <t>D72.1</t>
  </si>
  <si>
    <t>D70.9</t>
  </si>
  <si>
    <t>I44.0</t>
  </si>
  <si>
    <t>R10.11</t>
  </si>
  <si>
    <t>I69.920</t>
  </si>
  <si>
    <t>J32.9</t>
  </si>
  <si>
    <t>L71.9</t>
  </si>
  <si>
    <t>F41.0</t>
  </si>
  <si>
    <t>O98.519</t>
  </si>
  <si>
    <t>O99.519</t>
  </si>
  <si>
    <t>O09.529</t>
  </si>
  <si>
    <t>Z3A.00</t>
  </si>
  <si>
    <t>Z86.2</t>
  </si>
  <si>
    <t>C79.51</t>
  </si>
  <si>
    <t>Z77.120</t>
  </si>
  <si>
    <t>R68.83</t>
  </si>
  <si>
    <t>M79.7</t>
  </si>
  <si>
    <t>N18.4</t>
  </si>
  <si>
    <t>B37.9</t>
  </si>
  <si>
    <t>Z99.3</t>
  </si>
  <si>
    <t>I05.0</t>
  </si>
  <si>
    <t>J93.0</t>
  </si>
  <si>
    <t>Z68.38</t>
  </si>
  <si>
    <t>D61.810</t>
  </si>
  <si>
    <t>C91.40</t>
  </si>
  <si>
    <t>J45.20</t>
  </si>
  <si>
    <t>M25.551</t>
  </si>
  <si>
    <t>F12.90</t>
  </si>
  <si>
    <t>J30.2</t>
  </si>
  <si>
    <t>Z68.1</t>
  </si>
  <si>
    <t>E53.8</t>
  </si>
  <si>
    <t>H35.30</t>
  </si>
  <si>
    <t>M25.50</t>
  </si>
  <si>
    <t>H00.023</t>
  </si>
  <si>
    <t>J02.9</t>
  </si>
  <si>
    <t>G81.91</t>
  </si>
  <si>
    <t>Z86.12</t>
  </si>
  <si>
    <t>A41.81</t>
  </si>
  <si>
    <t>L97.919</t>
  </si>
  <si>
    <t>L89.159</t>
  </si>
  <si>
    <t>I83.009</t>
  </si>
  <si>
    <t>R60.0</t>
  </si>
  <si>
    <t>I45.2</t>
  </si>
  <si>
    <t>M35.3</t>
  </si>
  <si>
    <t>E80.6</t>
  </si>
  <si>
    <t>R80.9</t>
  </si>
  <si>
    <t>S22.31XA</t>
  </si>
  <si>
    <t>Z87.820</t>
  </si>
  <si>
    <t>Z98.2</t>
  </si>
  <si>
    <t>I69.851</t>
  </si>
  <si>
    <t>H57.02</t>
  </si>
  <si>
    <t>M48.00</t>
  </si>
  <si>
    <t>I62.02</t>
  </si>
  <si>
    <t>Z85.42</t>
  </si>
  <si>
    <t>Z93.0</t>
  </si>
  <si>
    <t>Z93.1</t>
  </si>
  <si>
    <t>J93.83</t>
  </si>
  <si>
    <t>I51.7</t>
  </si>
  <si>
    <t>I69.354</t>
  </si>
  <si>
    <t>T37.8X5A</t>
  </si>
  <si>
    <t>R29.6</t>
  </si>
  <si>
    <t>W06.XXXA</t>
  </si>
  <si>
    <t>L76.22</t>
  </si>
  <si>
    <t>J20.8</t>
  </si>
  <si>
    <t>J45.998</t>
  </si>
  <si>
    <t>I62.01</t>
  </si>
  <si>
    <t>R39.14</t>
  </si>
  <si>
    <t>J42</t>
  </si>
  <si>
    <t>H70.93</t>
  </si>
  <si>
    <t>R29.810</t>
  </si>
  <si>
    <t>R47.02</t>
  </si>
  <si>
    <t>T70.29XA</t>
  </si>
  <si>
    <t>K50.911</t>
  </si>
  <si>
    <t>D51.9</t>
  </si>
  <si>
    <t>E23.1</t>
  </si>
  <si>
    <t>E21.3</t>
  </si>
  <si>
    <t>B34.2</t>
  </si>
  <si>
    <t>M25.512</t>
  </si>
  <si>
    <t>I33.9</t>
  </si>
  <si>
    <t>K55.8</t>
  </si>
  <si>
    <t>Q61.3</t>
  </si>
  <si>
    <t>D46.9</t>
  </si>
  <si>
    <t>A49.02</t>
  </si>
  <si>
    <t>D37.8</t>
  </si>
  <si>
    <t>Z68.20</t>
  </si>
  <si>
    <t>M46.40</t>
  </si>
  <si>
    <t>J15.1</t>
  </si>
  <si>
    <t>J15.20</t>
  </si>
  <si>
    <t>L89.156</t>
  </si>
  <si>
    <t>I63.231</t>
  </si>
  <si>
    <t>G81.94</t>
  </si>
  <si>
    <t>R13.0</t>
  </si>
  <si>
    <t>I95.1</t>
  </si>
  <si>
    <t>D45</t>
  </si>
  <si>
    <t>N18.5</t>
  </si>
  <si>
    <t>I50.43</t>
  </si>
  <si>
    <t>I42.9</t>
  </si>
  <si>
    <t>K12.1</t>
  </si>
  <si>
    <t>I69.854</t>
  </si>
  <si>
    <t>I69.891</t>
  </si>
  <si>
    <t>Z90.13</t>
  </si>
  <si>
    <t>Z88.1</t>
  </si>
  <si>
    <t>N13.30</t>
  </si>
  <si>
    <t>M85.80</t>
  </si>
  <si>
    <t>F95.2</t>
  </si>
  <si>
    <t>M17.0</t>
  </si>
  <si>
    <t>R63.6</t>
  </si>
  <si>
    <t>I34.1</t>
  </si>
  <si>
    <t>F10.10</t>
  </si>
  <si>
    <t>T80.89XA</t>
  </si>
  <si>
    <t>Y92.009</t>
  </si>
  <si>
    <t>S29.9XXA</t>
  </si>
  <si>
    <t>V19.9XXA</t>
  </si>
  <si>
    <t>L03.90</t>
  </si>
  <si>
    <t>Y92.231</t>
  </si>
  <si>
    <t>N40.1</t>
  </si>
  <si>
    <t>Z88.2</t>
  </si>
  <si>
    <t>R53.83</t>
  </si>
  <si>
    <t>R65.10</t>
  </si>
  <si>
    <t>L89.310</t>
  </si>
  <si>
    <t>R19.00</t>
  </si>
  <si>
    <t>K70.30</t>
  </si>
  <si>
    <t>R83.9</t>
  </si>
  <si>
    <t>F10.21</t>
  </si>
  <si>
    <t>L80</t>
  </si>
  <si>
    <t>F03.91</t>
  </si>
  <si>
    <t>G80.8</t>
  </si>
  <si>
    <t>F51.02</t>
  </si>
  <si>
    <t>R06.89</t>
  </si>
  <si>
    <t>L40.9</t>
  </si>
  <si>
    <t>R29.898</t>
  </si>
  <si>
    <t>I63.512</t>
  </si>
  <si>
    <t>G10</t>
  </si>
  <si>
    <t>G25.89</t>
  </si>
  <si>
    <t>R45.1</t>
  </si>
  <si>
    <t>L30.9</t>
  </si>
  <si>
    <t>Z85.72</t>
  </si>
  <si>
    <t>I69.954</t>
  </si>
  <si>
    <t>B96.4</t>
  </si>
  <si>
    <t>Z89.512</t>
  </si>
  <si>
    <t>R09.2</t>
  </si>
  <si>
    <t>R26.9</t>
  </si>
  <si>
    <t>Z85.46</t>
  </si>
  <si>
    <t>J15.6</t>
  </si>
  <si>
    <t>J15.0</t>
  </si>
  <si>
    <t>E22.2</t>
  </si>
  <si>
    <t>H10.31</t>
  </si>
  <si>
    <t>H54.62</t>
  </si>
  <si>
    <t>S00.81XA</t>
  </si>
  <si>
    <t>K20.8</t>
  </si>
  <si>
    <t>D68.4</t>
  </si>
  <si>
    <t>J18.1</t>
  </si>
  <si>
    <t>M86.659</t>
  </si>
  <si>
    <t>H92.02</t>
  </si>
  <si>
    <t>M54.2</t>
  </si>
  <si>
    <t>Z89.511</t>
  </si>
  <si>
    <t>B19.20</t>
  </si>
  <si>
    <t>T85.528A</t>
  </si>
  <si>
    <t>F50.00</t>
  </si>
  <si>
    <t>F50.2</t>
  </si>
  <si>
    <t>K31.84</t>
  </si>
  <si>
    <t>Z91.11</t>
  </si>
  <si>
    <t>R77.8</t>
  </si>
  <si>
    <t>I71.4</t>
  </si>
  <si>
    <t>K50.90</t>
  </si>
  <si>
    <t>R82.71</t>
  </si>
  <si>
    <t>Z85.53</t>
  </si>
  <si>
    <t>E50.9</t>
  </si>
  <si>
    <t>I65.29</t>
  </si>
  <si>
    <t>R09.1</t>
  </si>
  <si>
    <t>E87.79</t>
  </si>
  <si>
    <t>Z85.51</t>
  </si>
  <si>
    <t>H90.3</t>
  </si>
  <si>
    <t>S51.812A</t>
  </si>
  <si>
    <t>S50.11XA</t>
  </si>
  <si>
    <t>W22.8XXA</t>
  </si>
  <si>
    <t>Y93.89</t>
  </si>
  <si>
    <t>Y99.8</t>
  </si>
  <si>
    <t>Z85.118</t>
  </si>
  <si>
    <t>M19.91</t>
  </si>
  <si>
    <t>C90.00</t>
  </si>
  <si>
    <t>E04.2</t>
  </si>
  <si>
    <t>Z91.15</t>
  </si>
  <si>
    <t>Q61.02</t>
  </si>
  <si>
    <t>R43.9</t>
  </si>
  <si>
    <t>L28.0</t>
  </si>
  <si>
    <t>E88.81</t>
  </si>
  <si>
    <t>F63.81</t>
  </si>
  <si>
    <t>F23</t>
  </si>
  <si>
    <t>T17.590A</t>
  </si>
  <si>
    <t>R04.1</t>
  </si>
  <si>
    <t>R49.0</t>
  </si>
  <si>
    <t>J38.7</t>
  </si>
  <si>
    <t>G60.9</t>
  </si>
  <si>
    <t>G70.00</t>
  </si>
  <si>
    <t>K57.91</t>
  </si>
  <si>
    <t>L89.151</t>
  </si>
  <si>
    <t>L89.621</t>
  </si>
  <si>
    <t>L89.611</t>
  </si>
  <si>
    <t>R79.0</t>
  </si>
  <si>
    <t>L89.321</t>
  </si>
  <si>
    <t>I24.8</t>
  </si>
  <si>
    <t>I44.7</t>
  </si>
  <si>
    <t>I50.810</t>
  </si>
  <si>
    <t>I36.1</t>
  </si>
  <si>
    <t>J30.9</t>
  </si>
  <si>
    <t>T38.0X5A</t>
  </si>
  <si>
    <t>Z72.0</t>
  </si>
  <si>
    <t>K80.20</t>
  </si>
  <si>
    <t>M79.18</t>
  </si>
  <si>
    <t>Z85.05</t>
  </si>
  <si>
    <t>F15.90</t>
  </si>
  <si>
    <t>K74.69</t>
  </si>
  <si>
    <t>K40.90</t>
  </si>
  <si>
    <t>Z88.8</t>
  </si>
  <si>
    <t>Z91.041</t>
  </si>
  <si>
    <t>E06.3</t>
  </si>
  <si>
    <t>K90.0</t>
  </si>
  <si>
    <t>E78.1</t>
  </si>
  <si>
    <t>J15.8</t>
  </si>
  <si>
    <t>K76.9</t>
  </si>
  <si>
    <t>N47.1</t>
  </si>
  <si>
    <t>Z68.23</t>
  </si>
  <si>
    <t>Z77.118</t>
  </si>
  <si>
    <t>F33.3</t>
  </si>
  <si>
    <t>F29</t>
  </si>
  <si>
    <t>Z91.5</t>
  </si>
  <si>
    <t>N32.1</t>
  </si>
  <si>
    <t>Z45.018</t>
  </si>
  <si>
    <t>Z80.1</t>
  </si>
  <si>
    <t>Z80.42</t>
  </si>
  <si>
    <t>R33.8</t>
  </si>
  <si>
    <t>Z53.8</t>
  </si>
  <si>
    <t>I49.3</t>
  </si>
  <si>
    <t>R68.84</t>
  </si>
  <si>
    <t>S03.03XD</t>
  </si>
  <si>
    <t>X58.XXXD</t>
  </si>
  <si>
    <t>R27.0</t>
  </si>
  <si>
    <t>D68.51</t>
  </si>
  <si>
    <t>I48.21</t>
  </si>
  <si>
    <t>E05.90</t>
  </si>
  <si>
    <t>I08.1</t>
  </si>
  <si>
    <t>Z80.7</t>
  </si>
  <si>
    <t>Z80.3</t>
  </si>
  <si>
    <t>Z80.0</t>
  </si>
  <si>
    <t>L89.620</t>
  </si>
  <si>
    <t>L89.610</t>
  </si>
  <si>
    <t>M40.209</t>
  </si>
  <si>
    <t>L89.623</t>
  </si>
  <si>
    <t>E04.1</t>
  </si>
  <si>
    <t>E11.00</t>
  </si>
  <si>
    <t>B20</t>
  </si>
  <si>
    <t>A31.0</t>
  </si>
  <si>
    <t>B97.35</t>
  </si>
  <si>
    <t>Z03.818</t>
  </si>
  <si>
    <t>Z22.7</t>
  </si>
  <si>
    <t>Z80.6</t>
  </si>
  <si>
    <t>F42.9</t>
  </si>
  <si>
    <t>D86.9</t>
  </si>
  <si>
    <t>F84.9</t>
  </si>
  <si>
    <t>F31.89</t>
  </si>
  <si>
    <t>I05.9</t>
  </si>
  <si>
    <t>E23.2</t>
  </si>
  <si>
    <t>K66.0</t>
  </si>
  <si>
    <t>Z90.89</t>
  </si>
  <si>
    <t>B19.10</t>
  </si>
  <si>
    <t>R07.2</t>
  </si>
  <si>
    <t>Z80.49</t>
  </si>
  <si>
    <t>Z68.24</t>
  </si>
  <si>
    <t>S62.101B</t>
  </si>
  <si>
    <t>S52.591B</t>
  </si>
  <si>
    <t>F31.4</t>
  </si>
  <si>
    <t>S52.201B</t>
  </si>
  <si>
    <t>Z59.0</t>
  </si>
  <si>
    <t>W22.11XA</t>
  </si>
  <si>
    <t>V47.0XXA</t>
  </si>
  <si>
    <t>Z93.50</t>
  </si>
  <si>
    <t>K04.7</t>
  </si>
  <si>
    <t>I69.320</t>
  </si>
  <si>
    <t>Z80.41</t>
  </si>
  <si>
    <t>Z80.51</t>
  </si>
  <si>
    <t>G82.20</t>
  </si>
  <si>
    <t>K59.09</t>
  </si>
  <si>
    <t>Z86.11</t>
  </si>
  <si>
    <t>K52.9</t>
  </si>
  <si>
    <t>R09.89</t>
  </si>
  <si>
    <t>R73.09</t>
  </si>
  <si>
    <t>L89.154</t>
  </si>
  <si>
    <t>Z86.14</t>
  </si>
  <si>
    <t>Q05.9</t>
  </si>
  <si>
    <t>Z22.321</t>
  </si>
  <si>
    <t>T68.XXXA</t>
  </si>
  <si>
    <t>Z53.1</t>
  </si>
  <si>
    <t>J98.2</t>
  </si>
  <si>
    <t>R43.0</t>
  </si>
  <si>
    <t>N30.90</t>
  </si>
  <si>
    <t>J31.0</t>
  </si>
  <si>
    <t>E66.2</t>
  </si>
  <si>
    <t>C93.91</t>
  </si>
  <si>
    <t>J96.11</t>
  </si>
  <si>
    <t>S72.102D</t>
  </si>
  <si>
    <t>Z79.52</t>
  </si>
  <si>
    <t>M94.0</t>
  </si>
  <si>
    <t>O98.512</t>
  </si>
  <si>
    <t>Z3A.15</t>
  </si>
  <si>
    <t>O80</t>
  </si>
  <si>
    <t>O98.52</t>
  </si>
  <si>
    <t>Z37.0</t>
  </si>
  <si>
    <t>Z3A.37</t>
  </si>
  <si>
    <t>O70.1</t>
  </si>
  <si>
    <t>C18.9</t>
  </si>
  <si>
    <t>D72.820</t>
  </si>
  <si>
    <t>M85.88</t>
  </si>
  <si>
    <t>J02.8</t>
  </si>
  <si>
    <t>Z96.612</t>
  </si>
  <si>
    <t>R64</t>
  </si>
  <si>
    <t>J94.2</t>
  </si>
  <si>
    <t>H54.7</t>
  </si>
  <si>
    <t>Z91.013</t>
  </si>
  <si>
    <t>R20.0</t>
  </si>
  <si>
    <t>R50.2</t>
  </si>
  <si>
    <t>T36.1X5A</t>
  </si>
  <si>
    <t>Y92.239</t>
  </si>
  <si>
    <t>Z85.47</t>
  </si>
  <si>
    <t>C34.12</t>
  </si>
  <si>
    <t>R68.89</t>
  </si>
  <si>
    <t>E28.2</t>
  </si>
  <si>
    <t>N80.9</t>
  </si>
  <si>
    <t>C91.10</t>
  </si>
  <si>
    <t>D75.9</t>
  </si>
  <si>
    <t>E66.3</t>
  </si>
  <si>
    <t>Z68.28</t>
  </si>
  <si>
    <t>L89.210</t>
  </si>
  <si>
    <t>O70.20</t>
  </si>
  <si>
    <t>O69.81X0</t>
  </si>
  <si>
    <t>O99.214</t>
  </si>
  <si>
    <t>T41.3X5A</t>
  </si>
  <si>
    <t>G44.89</t>
  </si>
  <si>
    <t>C85.91</t>
  </si>
  <si>
    <t>Z68.25</t>
  </si>
  <si>
    <t>A09</t>
  </si>
  <si>
    <t>H54.40</t>
  </si>
  <si>
    <t>B95.2</t>
  </si>
  <si>
    <t>F10.239</t>
  </si>
  <si>
    <t>Z85.71</t>
  </si>
  <si>
    <t>Z94.81</t>
  </si>
  <si>
    <t>A41.59</t>
  </si>
  <si>
    <t>Y84.8</t>
  </si>
  <si>
    <t>I48.19</t>
  </si>
  <si>
    <t>I50.42</t>
  </si>
  <si>
    <t>E79.0</t>
  </si>
  <si>
    <t>R57.1</t>
  </si>
  <si>
    <t>N25.81</t>
  </si>
  <si>
    <t>L89.893</t>
  </si>
  <si>
    <t>G40.201</t>
  </si>
  <si>
    <t>J38.6</t>
  </si>
  <si>
    <t>Z90.79</t>
  </si>
  <si>
    <t>O98.513</t>
  </si>
  <si>
    <t>O34.29</t>
  </si>
  <si>
    <t>O99.283</t>
  </si>
  <si>
    <t>Z3A.35</t>
  </si>
  <si>
    <t>H54.8</t>
  </si>
  <si>
    <t>O98.511</t>
  </si>
  <si>
    <t>Z3A.12</t>
  </si>
  <si>
    <t>S70.02XA</t>
  </si>
  <si>
    <t>K75.89</t>
  </si>
  <si>
    <t>I63.81</t>
  </si>
  <si>
    <t>I35.1</t>
  </si>
  <si>
    <t>H92.01</t>
  </si>
  <si>
    <t>M13.0</t>
  </si>
  <si>
    <t>I21.3</t>
  </si>
  <si>
    <t>L89.329</t>
  </si>
  <si>
    <t>L89.319</t>
  </si>
  <si>
    <t>I27.23</t>
  </si>
  <si>
    <t>K12.30</t>
  </si>
  <si>
    <t>B96.89</t>
  </si>
  <si>
    <t>I45.89</t>
  </si>
  <si>
    <t>I27.29</t>
  </si>
  <si>
    <t>E09.65</t>
  </si>
  <si>
    <t>O98.812</t>
  </si>
  <si>
    <t>O99.512</t>
  </si>
  <si>
    <t>O99.212</t>
  </si>
  <si>
    <t>D61.811</t>
  </si>
  <si>
    <t>N28.1</t>
  </si>
  <si>
    <t>R06.82</t>
  </si>
  <si>
    <t>M79.605</t>
  </si>
  <si>
    <t>C79.31</t>
  </si>
  <si>
    <t>H91.3</t>
  </si>
  <si>
    <t>I63.543</t>
  </si>
  <si>
    <t>R59.9</t>
  </si>
  <si>
    <t>J02.0</t>
  </si>
  <si>
    <t>J95.89</t>
  </si>
  <si>
    <t>W05.0XXA</t>
  </si>
  <si>
    <t>S00.83XA</t>
  </si>
  <si>
    <t>S80.01XA</t>
  </si>
  <si>
    <t>K86.1</t>
  </si>
  <si>
    <t>Z91.018</t>
  </si>
  <si>
    <t>S06.5X0A</t>
  </si>
  <si>
    <t>R40.2422</t>
  </si>
  <si>
    <t>T40.2X5A</t>
  </si>
  <si>
    <t>J15.5</t>
  </si>
  <si>
    <t>N18.1</t>
  </si>
  <si>
    <t>B17.8</t>
  </si>
  <si>
    <t>W18.39XA</t>
  </si>
  <si>
    <t>Y92.230</t>
  </si>
  <si>
    <t>S82.201A</t>
  </si>
  <si>
    <t>S82.101A</t>
  </si>
  <si>
    <t>M80.061A</t>
  </si>
  <si>
    <t>D50.0</t>
  </si>
  <si>
    <t>I49.5</t>
  </si>
  <si>
    <t>Y92.122</t>
  </si>
  <si>
    <t>S82.401A</t>
  </si>
  <si>
    <t>T82.7XXA</t>
  </si>
  <si>
    <t>A41.01</t>
  </si>
  <si>
    <t>M46.46</t>
  </si>
  <si>
    <t>J92.0</t>
  </si>
  <si>
    <t>Z95.3</t>
  </si>
  <si>
    <t>I44.30</t>
  </si>
  <si>
    <t>G47.30</t>
  </si>
  <si>
    <t>I11.9</t>
  </si>
  <si>
    <t>I74.3</t>
  </si>
  <si>
    <t>M79.672</t>
  </si>
  <si>
    <t>J98.4</t>
  </si>
  <si>
    <t>I77.1</t>
  </si>
  <si>
    <t>R10.31</t>
  </si>
  <si>
    <t>R10.84</t>
  </si>
  <si>
    <t>Z90.710</t>
  </si>
  <si>
    <t>Z90.722</t>
  </si>
  <si>
    <t>E11.51</t>
  </si>
  <si>
    <t>M79.89</t>
  </si>
  <si>
    <t>K85.90</t>
  </si>
  <si>
    <t>A48.3</t>
  </si>
  <si>
    <t>K76.7</t>
  </si>
  <si>
    <t>R17</t>
  </si>
  <si>
    <t>K71.10</t>
  </si>
  <si>
    <t>M54.30</t>
  </si>
  <si>
    <t>T39.1X5A</t>
  </si>
  <si>
    <t>T19.2XXA</t>
  </si>
  <si>
    <t>M79.5</t>
  </si>
  <si>
    <t>N93.9</t>
  </si>
  <si>
    <t>Z00.8</t>
  </si>
  <si>
    <t>J10.1</t>
  </si>
  <si>
    <t>F98.8</t>
  </si>
  <si>
    <t>R46.89</t>
  </si>
  <si>
    <t>J39.2</t>
  </si>
  <si>
    <t>Z00.00</t>
  </si>
  <si>
    <t>Z00.01</t>
  </si>
  <si>
    <t>F10.11</t>
  </si>
  <si>
    <t>M62.81</t>
  </si>
  <si>
    <t>N20.9</t>
  </si>
  <si>
    <t>K35.80</t>
  </si>
  <si>
    <t>D69.3</t>
  </si>
  <si>
    <t>Z96.642</t>
  </si>
  <si>
    <t>L02.213</t>
  </si>
  <si>
    <t>J96.10</t>
  </si>
  <si>
    <t>R57.0</t>
  </si>
  <si>
    <t>I40.0</t>
  </si>
  <si>
    <t>K80.00</t>
  </si>
  <si>
    <t>B33.24</t>
  </si>
  <si>
    <t>I27.82</t>
  </si>
  <si>
    <t>B57.2</t>
  </si>
  <si>
    <t>I27.21</t>
  </si>
  <si>
    <t>O48.0</t>
  </si>
  <si>
    <t>O70.0</t>
  </si>
  <si>
    <t>Z3A.40</t>
  </si>
  <si>
    <t>M84.48XA</t>
  </si>
  <si>
    <t>Z92.82</t>
  </si>
  <si>
    <t>Z43.0</t>
  </si>
  <si>
    <t>L03.115</t>
  </si>
  <si>
    <t>I73.89</t>
  </si>
  <si>
    <t>I51.3</t>
  </si>
  <si>
    <t>R26.89</t>
  </si>
  <si>
    <t>I87.2</t>
  </si>
  <si>
    <t>C80.1</t>
  </si>
  <si>
    <t>I21.19</t>
  </si>
  <si>
    <t>Q60.0</t>
  </si>
  <si>
    <t>I25.110</t>
  </si>
  <si>
    <t>B15.9</t>
  </si>
  <si>
    <t>O99.824</t>
  </si>
  <si>
    <t>C81.90</t>
  </si>
  <si>
    <t>R50.81</t>
  </si>
  <si>
    <t>K75.81</t>
  </si>
  <si>
    <t>I42.0</t>
  </si>
  <si>
    <t>C83.30</t>
  </si>
  <si>
    <t>R63.4</t>
  </si>
  <si>
    <t>N42.9</t>
  </si>
  <si>
    <t>Z91.14</t>
  </si>
  <si>
    <t>Z82.1</t>
  </si>
  <si>
    <t>R53.81</t>
  </si>
  <si>
    <t>E27.9</t>
  </si>
  <si>
    <t>Z89.612</t>
  </si>
  <si>
    <t>Z80.8</t>
  </si>
  <si>
    <t>M35.00</t>
  </si>
  <si>
    <t>J85.1</t>
  </si>
  <si>
    <t>I22.0</t>
  </si>
  <si>
    <t>T82.855A</t>
  </si>
  <si>
    <t>I21.9</t>
  </si>
  <si>
    <t>K52.1</t>
  </si>
  <si>
    <t>Z43.1</t>
  </si>
  <si>
    <t>I69.820</t>
  </si>
  <si>
    <t>S72.001A</t>
  </si>
  <si>
    <t>S72.011A</t>
  </si>
  <si>
    <t>F10.20</t>
  </si>
  <si>
    <t>L89.212</t>
  </si>
  <si>
    <t>L89.222</t>
  </si>
  <si>
    <t>M40.294</t>
  </si>
  <si>
    <t>S72.002A</t>
  </si>
  <si>
    <t>S72.012A</t>
  </si>
  <si>
    <t>M06.4</t>
  </si>
  <si>
    <t>M36.8</t>
  </si>
  <si>
    <t>E83.81</t>
  </si>
  <si>
    <t>R78.1</t>
  </si>
  <si>
    <t>S22.32XD</t>
  </si>
  <si>
    <t>S62.307A</t>
  </si>
  <si>
    <t>R45.850</t>
  </si>
  <si>
    <t>N13.9</t>
  </si>
  <si>
    <t>K29.80</t>
  </si>
  <si>
    <t>K56.41</t>
  </si>
  <si>
    <t>M13.859</t>
  </si>
  <si>
    <t>Q51.3</t>
  </si>
  <si>
    <t>N30.91</t>
  </si>
  <si>
    <t>T19.1XXA</t>
  </si>
  <si>
    <t>K74.60</t>
  </si>
  <si>
    <t>I70.1</t>
  </si>
  <si>
    <t>K29.00</t>
  </si>
  <si>
    <t>D52.9</t>
  </si>
  <si>
    <t>L89.891</t>
  </si>
  <si>
    <t>E04.9</t>
  </si>
  <si>
    <t>L27.1</t>
  </si>
  <si>
    <t>I82.411</t>
  </si>
  <si>
    <t>R19.09</t>
  </si>
  <si>
    <t>N28.89</t>
  </si>
  <si>
    <t>Z98.42</t>
  </si>
  <si>
    <t>Z98.41</t>
  </si>
  <si>
    <t>R79.1</t>
  </si>
  <si>
    <t>Z90.12</t>
  </si>
  <si>
    <t>T83.022A</t>
  </si>
  <si>
    <t>S00.03XA</t>
  </si>
  <si>
    <t>L89.614</t>
  </si>
  <si>
    <t>G61.0</t>
  </si>
  <si>
    <t>G93.49</t>
  </si>
  <si>
    <t>M51.24</t>
  </si>
  <si>
    <t>M54.16</t>
  </si>
  <si>
    <t>B48.4</t>
  </si>
  <si>
    <t>J16.8</t>
  </si>
  <si>
    <t>D46.C</t>
  </si>
  <si>
    <t>D89.9</t>
  </si>
  <si>
    <t>B18.1</t>
  </si>
  <si>
    <t>K62.89</t>
  </si>
  <si>
    <t>L89.300</t>
  </si>
  <si>
    <t>R61</t>
  </si>
  <si>
    <t>J12.82</t>
  </si>
  <si>
    <t>K66.1</t>
  </si>
  <si>
    <t>K68.19</t>
  </si>
  <si>
    <t>A08.39</t>
  </si>
  <si>
    <t>K22.10</t>
  </si>
  <si>
    <t>B25.8</t>
  </si>
  <si>
    <t>H61.20</t>
  </si>
  <si>
    <t>N45.3</t>
  </si>
  <si>
    <t>Z01.10</t>
  </si>
  <si>
    <t>R79.9</t>
  </si>
  <si>
    <t>N48.89</t>
  </si>
  <si>
    <t>S37.39XA</t>
  </si>
  <si>
    <t>R53.2</t>
  </si>
  <si>
    <t>T83.021A</t>
  </si>
  <si>
    <t>Z3A.39</t>
  </si>
  <si>
    <t>M54.6</t>
  </si>
  <si>
    <t>K94.22</t>
  </si>
  <si>
    <t>L03.311</t>
  </si>
  <si>
    <t>I69.391</t>
  </si>
  <si>
    <t>I69.998</t>
  </si>
  <si>
    <t>Z46.89</t>
  </si>
  <si>
    <t>Z53.09</t>
  </si>
  <si>
    <t>C61</t>
  </si>
  <si>
    <t>I82.5Z3</t>
  </si>
  <si>
    <t>Z95.828</t>
  </si>
  <si>
    <t>Z68.29</t>
  </si>
  <si>
    <t>T42.0X6A</t>
  </si>
  <si>
    <t>K85.20</t>
  </si>
  <si>
    <t>K85.21</t>
  </si>
  <si>
    <t>K80.01</t>
  </si>
  <si>
    <t>M62.838</t>
  </si>
  <si>
    <t>D69.2</t>
  </si>
  <si>
    <t>I77.6</t>
  </si>
  <si>
    <t>S32.401A</t>
  </si>
  <si>
    <t>S32.591A</t>
  </si>
  <si>
    <t>S32.501A</t>
  </si>
  <si>
    <t>S82.141A</t>
  </si>
  <si>
    <t>I44.2</t>
  </si>
  <si>
    <t>S32.301A</t>
  </si>
  <si>
    <t>I08.2</t>
  </si>
  <si>
    <t>M50.20</t>
  </si>
  <si>
    <t>M25.561</t>
  </si>
  <si>
    <t>W01.0XXA</t>
  </si>
  <si>
    <t>M25.461</t>
  </si>
  <si>
    <t>K80.12</t>
  </si>
  <si>
    <t>K83.8</t>
  </si>
  <si>
    <t>N92.0</t>
  </si>
  <si>
    <t>H60.91</t>
  </si>
  <si>
    <t>H60.21</t>
  </si>
  <si>
    <t>H60.549</t>
  </si>
  <si>
    <t>H61.23</t>
  </si>
  <si>
    <t>Z3A.38</t>
  </si>
  <si>
    <t>C78.6</t>
  </si>
  <si>
    <t>R18.0</t>
  </si>
  <si>
    <t>J91.0</t>
  </si>
  <si>
    <t>S69.92XA</t>
  </si>
  <si>
    <t>S52.502A</t>
  </si>
  <si>
    <t>S82.302A</t>
  </si>
  <si>
    <t>S99.912A</t>
  </si>
  <si>
    <t>I83.008</t>
  </si>
  <si>
    <t>L76.34</t>
  </si>
  <si>
    <t>J45.50</t>
  </si>
  <si>
    <t>H60.90</t>
  </si>
  <si>
    <t>S06.6X9A</t>
  </si>
  <si>
    <t>S01.81XA</t>
  </si>
  <si>
    <t>O62.1</t>
  </si>
  <si>
    <t>O33.9</t>
  </si>
  <si>
    <t>E11.42</t>
  </si>
  <si>
    <t>M54.89</t>
  </si>
  <si>
    <t>K70.40</t>
  </si>
  <si>
    <t>K70.10</t>
  </si>
  <si>
    <t>F33.0</t>
  </si>
  <si>
    <t>R19.5</t>
  </si>
  <si>
    <t>K35.890</t>
  </si>
  <si>
    <t>I45.4</t>
  </si>
  <si>
    <t>N10</t>
  </si>
  <si>
    <t>C16.9</t>
  </si>
  <si>
    <t>C79.9</t>
  </si>
  <si>
    <t>T83.511A</t>
  </si>
  <si>
    <t>N13.8</t>
  </si>
  <si>
    <t>N13.6</t>
  </si>
  <si>
    <t>I69.921</t>
  </si>
  <si>
    <t>N36.8</t>
  </si>
  <si>
    <t>R14.0</t>
  </si>
  <si>
    <t>M25.572</t>
  </si>
  <si>
    <t>E11.69</t>
  </si>
  <si>
    <t>L02.612</t>
  </si>
  <si>
    <t>L97.429</t>
  </si>
  <si>
    <t>F11.20</t>
  </si>
  <si>
    <t>M86.8X7</t>
  </si>
  <si>
    <t>Z79.890</t>
  </si>
  <si>
    <t>R16.1</t>
  </si>
  <si>
    <t>R09.81</t>
  </si>
  <si>
    <t>M79.671</t>
  </si>
  <si>
    <t>S22.42XA</t>
  </si>
  <si>
    <t>J13</t>
  </si>
  <si>
    <t>R10.32</t>
  </si>
  <si>
    <t>N94.9</t>
  </si>
  <si>
    <t>F17.290</t>
  </si>
  <si>
    <t>Z79.1</t>
  </si>
  <si>
    <t>I65.22</t>
  </si>
  <si>
    <t>N99.521</t>
  </si>
  <si>
    <t>Z93.6</t>
  </si>
  <si>
    <t>M24.50</t>
  </si>
  <si>
    <t>N32.3</t>
  </si>
  <si>
    <t>E54</t>
  </si>
  <si>
    <t>Y84.6</t>
  </si>
  <si>
    <t>G47.31</t>
  </si>
  <si>
    <t>G47.61</t>
  </si>
  <si>
    <t>Z04.9</t>
  </si>
  <si>
    <t>M26.609</t>
  </si>
  <si>
    <t>G50.0</t>
  </si>
  <si>
    <t>G40.901</t>
  </si>
  <si>
    <t>G40.801</t>
  </si>
  <si>
    <t>C71.9</t>
  </si>
  <si>
    <t>G97.82</t>
  </si>
  <si>
    <t>I82.622</t>
  </si>
  <si>
    <t>L89.616</t>
  </si>
  <si>
    <t>Z91.19</t>
  </si>
  <si>
    <t>Z85.841</t>
  </si>
  <si>
    <t>K00.0</t>
  </si>
  <si>
    <t>Z53.29</t>
  </si>
  <si>
    <t>G12.21</t>
  </si>
  <si>
    <t>Z75.1</t>
  </si>
  <si>
    <t>D68.32</t>
  </si>
  <si>
    <t>O64.1XX0</t>
  </si>
  <si>
    <t>O36.5930</t>
  </si>
  <si>
    <t>I60.9</t>
  </si>
  <si>
    <t>M25.552</t>
  </si>
  <si>
    <t>S16.1XXA</t>
  </si>
  <si>
    <t>M71.20</t>
  </si>
  <si>
    <t>I80.9</t>
  </si>
  <si>
    <t>I49.9</t>
  </si>
  <si>
    <t>R44.0</t>
  </si>
  <si>
    <t>F60.3</t>
  </si>
  <si>
    <t>E11.43</t>
  </si>
  <si>
    <t>R51.9</t>
  </si>
  <si>
    <t>E10.9</t>
  </si>
  <si>
    <t>A85.8</t>
  </si>
  <si>
    <t>E11.610</t>
  </si>
  <si>
    <t>N13.2</t>
  </si>
  <si>
    <t>K85.10</t>
  </si>
  <si>
    <t>R40.4</t>
  </si>
  <si>
    <t>D56.9</t>
  </si>
  <si>
    <t>H35.52</t>
  </si>
  <si>
    <t>F43.22</t>
  </si>
  <si>
    <t>K55.9</t>
  </si>
  <si>
    <t>Q60.3</t>
  </si>
  <si>
    <t>R74.01</t>
  </si>
  <si>
    <t>Z98.51</t>
  </si>
  <si>
    <t>D89.832</t>
  </si>
  <si>
    <t>K20.80</t>
  </si>
  <si>
    <t>K29.60</t>
  </si>
  <si>
    <t>R82.90</t>
  </si>
  <si>
    <t>F33.2</t>
  </si>
  <si>
    <t>Y84.3</t>
  </si>
  <si>
    <t>I82.492</t>
  </si>
  <si>
    <t>F42.3</t>
  </si>
  <si>
    <t>R76.0</t>
  </si>
  <si>
    <t>J61</t>
  </si>
  <si>
    <t>L89.816</t>
  </si>
  <si>
    <t>F10.139</t>
  </si>
  <si>
    <t>Y90.0</t>
  </si>
  <si>
    <t>R10.2</t>
  </si>
  <si>
    <t>M17.10</t>
  </si>
  <si>
    <t>I49.01</t>
  </si>
  <si>
    <t>R10.12</t>
  </si>
  <si>
    <t>R16.2</t>
  </si>
  <si>
    <t>K29.20</t>
  </si>
  <si>
    <t>F31.5</t>
  </si>
  <si>
    <t>M34.1</t>
  </si>
  <si>
    <t>I65.8</t>
  </si>
  <si>
    <t>Z3A.30</t>
  </si>
  <si>
    <t>B86</t>
  </si>
  <si>
    <t>B95.4</t>
  </si>
  <si>
    <t>Z16.12</t>
  </si>
  <si>
    <t>S82.091A</t>
  </si>
  <si>
    <t>S02.2XXA</t>
  </si>
  <si>
    <t>H54.61</t>
  </si>
  <si>
    <t>S05.91XS</t>
  </si>
  <si>
    <t>X58.XXXS</t>
  </si>
  <si>
    <t>E80.4</t>
  </si>
  <si>
    <t>T79.6XXA</t>
  </si>
  <si>
    <t>Z85.028</t>
  </si>
  <si>
    <t>Z85.41</t>
  </si>
  <si>
    <t>Z86.011</t>
  </si>
  <si>
    <t>M62.830</t>
  </si>
  <si>
    <t>I63.312</t>
  </si>
  <si>
    <t>K86.2</t>
  </si>
  <si>
    <t>T45.615A</t>
  </si>
  <si>
    <t>D25.9</t>
  </si>
  <si>
    <t>D32.9</t>
  </si>
  <si>
    <t>K72.01</t>
  </si>
  <si>
    <t>J43.8</t>
  </si>
  <si>
    <t>M80.821A</t>
  </si>
  <si>
    <t>C50.919</t>
  </si>
  <si>
    <t>Z90.11</t>
  </si>
  <si>
    <t>G25.3</t>
  </si>
  <si>
    <t>Z79.3</t>
  </si>
  <si>
    <t>S20.211A</t>
  </si>
  <si>
    <t>S10.81XA</t>
  </si>
  <si>
    <t>Y04.0XXA</t>
  </si>
  <si>
    <t>B37.3</t>
  </si>
  <si>
    <t>T36.95XA</t>
  </si>
  <si>
    <t>F78</t>
  </si>
  <si>
    <t>S29.011A</t>
  </si>
  <si>
    <t>S29.012A</t>
  </si>
  <si>
    <t>V44.5XXA</t>
  </si>
  <si>
    <t>J01.90</t>
  </si>
  <si>
    <t>J45.990</t>
  </si>
  <si>
    <t>J43.2</t>
  </si>
  <si>
    <t>O21.0</t>
  </si>
  <si>
    <t>O99.281</t>
  </si>
  <si>
    <t>E05.00</t>
  </si>
  <si>
    <t>Z87.828</t>
  </si>
  <si>
    <t>M88.9</t>
  </si>
  <si>
    <t>K20.90</t>
  </si>
  <si>
    <t>B94.8</t>
  </si>
  <si>
    <t>K64.8</t>
  </si>
  <si>
    <t>K55.21</t>
  </si>
  <si>
    <t>I25.119</t>
  </si>
  <si>
    <t>Z89.419</t>
  </si>
  <si>
    <t>Z89.411</t>
  </si>
  <si>
    <t>A60.00</t>
  </si>
  <si>
    <t>R09.82</t>
  </si>
  <si>
    <t>I46.8</t>
  </si>
  <si>
    <t>M79.661</t>
  </si>
  <si>
    <t>N28.0</t>
  </si>
  <si>
    <t>N50.811</t>
  </si>
  <si>
    <t>Z16.39</t>
  </si>
  <si>
    <t>R16.0</t>
  </si>
  <si>
    <t>O42.913</t>
  </si>
  <si>
    <t>O86.4</t>
  </si>
  <si>
    <t>N93.8</t>
  </si>
  <si>
    <t>I69.323</t>
  </si>
  <si>
    <t>L84</t>
  </si>
  <si>
    <t>T78.40XA</t>
  </si>
  <si>
    <t>J47.9</t>
  </si>
  <si>
    <t>I21.11</t>
  </si>
  <si>
    <t>Q63.1</t>
  </si>
  <si>
    <t>D53.9</t>
  </si>
  <si>
    <t>R63.8</t>
  </si>
  <si>
    <t>E88.01</t>
  </si>
  <si>
    <t>E02</t>
  </si>
  <si>
    <t>Z97.5</t>
  </si>
  <si>
    <t>I51.9</t>
  </si>
  <si>
    <t>F51.9</t>
  </si>
  <si>
    <t>A52.3</t>
  </si>
  <si>
    <t>I31.9</t>
  </si>
  <si>
    <t>I13.10</t>
  </si>
  <si>
    <t>L89.890</t>
  </si>
  <si>
    <t>K55.1</t>
  </si>
  <si>
    <t>N18.31</t>
  </si>
  <si>
    <t>K42.9</t>
  </si>
  <si>
    <t>S72.22XA</t>
  </si>
  <si>
    <t>I69.352</t>
  </si>
  <si>
    <t>Y92.000</t>
  </si>
  <si>
    <t>R93.0</t>
  </si>
  <si>
    <t>N21.0</t>
  </si>
  <si>
    <t>N35.914</t>
  </si>
  <si>
    <t>T81.82XA</t>
  </si>
  <si>
    <t>Z88.6</t>
  </si>
  <si>
    <t>Z09</t>
  </si>
  <si>
    <t>D75.89</t>
  </si>
  <si>
    <t>R57.8</t>
  </si>
  <si>
    <t>I67.89</t>
  </si>
  <si>
    <t>M25.519</t>
  </si>
  <si>
    <t>N00.8</t>
  </si>
  <si>
    <t>H02.846</t>
  </si>
  <si>
    <t>H02.843</t>
  </si>
  <si>
    <t>H10.10</t>
  </si>
  <si>
    <t>N05.9</t>
  </si>
  <si>
    <t>K75.9</t>
  </si>
  <si>
    <t>F89</t>
  </si>
  <si>
    <t>F48.8</t>
  </si>
  <si>
    <t>F10.129</t>
  </si>
  <si>
    <t>Y90.8</t>
  </si>
  <si>
    <t>I74.5</t>
  </si>
  <si>
    <t>I74.8</t>
  </si>
  <si>
    <t>E11.52</t>
  </si>
  <si>
    <t>I96</t>
  </si>
  <si>
    <t>B19.9</t>
  </si>
  <si>
    <t>I70.223</t>
  </si>
  <si>
    <t>E11.621</t>
  </si>
  <si>
    <t>L97.509</t>
  </si>
  <si>
    <t>W18.2XXA</t>
  </si>
  <si>
    <t>L89.896</t>
  </si>
  <si>
    <t>M31.6</t>
  </si>
  <si>
    <t>L89.223</t>
  </si>
  <si>
    <t>T17.890A</t>
  </si>
  <si>
    <t>G96.08</t>
  </si>
  <si>
    <t>I50.40</t>
  </si>
  <si>
    <t>R13.19</t>
  </si>
  <si>
    <t>N04.9</t>
  </si>
  <si>
    <t>F14.10</t>
  </si>
  <si>
    <t>C85.90</t>
  </si>
  <si>
    <t>Z86.010</t>
  </si>
  <si>
    <t>Z85.850</t>
  </si>
  <si>
    <t>I99.8</t>
  </si>
  <si>
    <t>Z79.51</t>
  </si>
  <si>
    <t>A87.9</t>
  </si>
  <si>
    <t>R35.1</t>
  </si>
  <si>
    <t>J95.812</t>
  </si>
  <si>
    <t>M51.26</t>
  </si>
  <si>
    <t>M51.16</t>
  </si>
  <si>
    <t>M48.061</t>
  </si>
  <si>
    <t>M96.1</t>
  </si>
  <si>
    <t>G56.00</t>
  </si>
  <si>
    <t>K26.4</t>
  </si>
  <si>
    <t>B37.89</t>
  </si>
  <si>
    <t>B97.89</t>
  </si>
  <si>
    <t>T18.128A</t>
  </si>
  <si>
    <t>J45.902</t>
  </si>
  <si>
    <t>J32.8</t>
  </si>
  <si>
    <t>Z89.422</t>
  </si>
  <si>
    <t>N18.30</t>
  </si>
  <si>
    <t>K57.30</t>
  </si>
  <si>
    <t>K56.600</t>
  </si>
  <si>
    <t>R10.33</t>
  </si>
  <si>
    <t>K42.0</t>
  </si>
  <si>
    <t>T81.9XXA</t>
  </si>
  <si>
    <t>M96.89</t>
  </si>
  <si>
    <t>Z01.818</t>
  </si>
  <si>
    <t>R92.8</t>
  </si>
  <si>
    <t>M00.9</t>
  </si>
  <si>
    <t>I16.9</t>
  </si>
  <si>
    <t>M25.569</t>
  </si>
  <si>
    <t>Z79.2</t>
  </si>
  <si>
    <t>Y92.002</t>
  </si>
  <si>
    <t>Z79.891</t>
  </si>
  <si>
    <t>A08.4</t>
  </si>
  <si>
    <t>Y90.1</t>
  </si>
  <si>
    <t>L89.510</t>
  </si>
  <si>
    <t>S05.12XA</t>
  </si>
  <si>
    <t>S05.11XA</t>
  </si>
  <si>
    <t>A04.71</t>
  </si>
  <si>
    <t>K62.1</t>
  </si>
  <si>
    <t>I73.00</t>
  </si>
  <si>
    <t>K22.70</t>
  </si>
  <si>
    <t>K57.31</t>
  </si>
  <si>
    <t>K22.2</t>
  </si>
  <si>
    <t>F13.20</t>
  </si>
  <si>
    <t>F12.10</t>
  </si>
  <si>
    <t>Z90.2</t>
  </si>
  <si>
    <t>Z87.898</t>
  </si>
  <si>
    <t>N15.1</t>
  </si>
  <si>
    <t>Z3A.36</t>
  </si>
  <si>
    <t>M27.2</t>
  </si>
  <si>
    <t>M60.08</t>
  </si>
  <si>
    <t>Z85.818</t>
  </si>
  <si>
    <t>F14.20</t>
  </si>
  <si>
    <t>F11.23</t>
  </si>
  <si>
    <t>K65.0</t>
  </si>
  <si>
    <t>K76.6</t>
  </si>
  <si>
    <t>T42.4X1A</t>
  </si>
  <si>
    <t>F11.10</t>
  </si>
  <si>
    <t>T43.621A</t>
  </si>
  <si>
    <t>G72.9</t>
  </si>
  <si>
    <t>J98.59</t>
  </si>
  <si>
    <t>G95.20</t>
  </si>
  <si>
    <t>S01.111A</t>
  </si>
  <si>
    <t>G91.9</t>
  </si>
  <si>
    <t>L53.8</t>
  </si>
  <si>
    <t>I70.0</t>
  </si>
  <si>
    <t>L89.323</t>
  </si>
  <si>
    <t>S42.001A</t>
  </si>
  <si>
    <t>Y93.E8</t>
  </si>
  <si>
    <t>Y92.9</t>
  </si>
  <si>
    <t>Z3A.19</t>
  </si>
  <si>
    <t>Z89.412</t>
  </si>
  <si>
    <t>Z98.62</t>
  </si>
  <si>
    <t>I21.02</t>
  </si>
  <si>
    <t>I44.4</t>
  </si>
  <si>
    <t>Z95.4</t>
  </si>
  <si>
    <t>K81.9</t>
  </si>
  <si>
    <t>K82.8</t>
  </si>
  <si>
    <t>S72.355A</t>
  </si>
  <si>
    <t>S72.352A</t>
  </si>
  <si>
    <t>M97.02XA</t>
  </si>
  <si>
    <t>L89.316</t>
  </si>
  <si>
    <t>L89.326</t>
  </si>
  <si>
    <t>L89.526</t>
  </si>
  <si>
    <t>M02.39</t>
  </si>
  <si>
    <t>K52.89</t>
  </si>
  <si>
    <t>Z87.311</t>
  </si>
  <si>
    <t>E88.9</t>
  </si>
  <si>
    <t>I71.00</t>
  </si>
  <si>
    <t>G90.59</t>
  </si>
  <si>
    <t>D18.00</t>
  </si>
  <si>
    <t>E11.8</t>
  </si>
  <si>
    <t>L97.518</t>
  </si>
  <si>
    <t>M86.9</t>
  </si>
  <si>
    <t>L03.032</t>
  </si>
  <si>
    <t>L03.031</t>
  </si>
  <si>
    <t>L97.519</t>
  </si>
  <si>
    <t>L97.529</t>
  </si>
  <si>
    <t>S92.911A</t>
  </si>
  <si>
    <t>K63.1</t>
  </si>
  <si>
    <t>K65.1</t>
  </si>
  <si>
    <t>K65.9</t>
  </si>
  <si>
    <t>K22.0</t>
  </si>
  <si>
    <t>Z22.322</t>
  </si>
  <si>
    <t>M48.02</t>
  </si>
  <si>
    <t>K55.052</t>
  </si>
  <si>
    <t>K56.699</t>
  </si>
  <si>
    <t>Z96.652</t>
  </si>
  <si>
    <t>T50.2X5A</t>
  </si>
  <si>
    <t>W17.89XA</t>
  </si>
  <si>
    <t>T85.590A</t>
  </si>
  <si>
    <t>K83.1</t>
  </si>
  <si>
    <t>K83.09</t>
  </si>
  <si>
    <t>C25.9</t>
  </si>
  <si>
    <t>T85.79XA</t>
  </si>
  <si>
    <t>Y83.8</t>
  </si>
  <si>
    <t>A04.5</t>
  </si>
  <si>
    <t>G54.0</t>
  </si>
  <si>
    <t>I61.2</t>
  </si>
  <si>
    <t>R26.0</t>
  </si>
  <si>
    <t>M47.814</t>
  </si>
  <si>
    <t>T21.22XA</t>
  </si>
  <si>
    <t>X10.0XXA</t>
  </si>
  <si>
    <t>O98.53</t>
  </si>
  <si>
    <t>O99.53</t>
  </si>
  <si>
    <t>O99.893</t>
  </si>
  <si>
    <t>O16.5</t>
  </si>
  <si>
    <t>O99.285</t>
  </si>
  <si>
    <t>K80.10</t>
  </si>
  <si>
    <t>M25.562</t>
  </si>
  <si>
    <t>Z68.44</t>
  </si>
  <si>
    <t>K11.20</t>
  </si>
  <si>
    <t>J18.8</t>
  </si>
  <si>
    <t>T82.41XA</t>
  </si>
  <si>
    <t>I87.1</t>
  </si>
  <si>
    <t>Z85.43</t>
  </si>
  <si>
    <t>Z85.828</t>
  </si>
  <si>
    <t>K14.0</t>
  </si>
  <si>
    <t>K14.8</t>
  </si>
  <si>
    <t>D51.0</t>
  </si>
  <si>
    <t>L89.90</t>
  </si>
  <si>
    <t>K25.4</t>
  </si>
  <si>
    <t>B36.9</t>
  </si>
  <si>
    <t>K52.0</t>
  </si>
  <si>
    <t>C20</t>
  </si>
  <si>
    <t>T45.1X5A</t>
  </si>
  <si>
    <t>R44.1</t>
  </si>
  <si>
    <t>G62.1</t>
  </si>
  <si>
    <t>O99.012</t>
  </si>
  <si>
    <t>O99.810</t>
  </si>
  <si>
    <t>Z3A.25</t>
  </si>
  <si>
    <t>K31.7</t>
  </si>
  <si>
    <t>K31.89</t>
  </si>
  <si>
    <t>S06.6X0A</t>
  </si>
  <si>
    <t>Y92.69</t>
  </si>
  <si>
    <t>B17.9</t>
  </si>
  <si>
    <t>Q21.1</t>
  </si>
  <si>
    <t>R06.2</t>
  </si>
  <si>
    <t>O99.284</t>
  </si>
  <si>
    <t>O71.82</t>
  </si>
  <si>
    <t>J11.1</t>
  </si>
  <si>
    <t>M54.12</t>
  </si>
  <si>
    <t>M48.56XA</t>
  </si>
  <si>
    <t>M48.54XA</t>
  </si>
  <si>
    <t>M47.816</t>
  </si>
  <si>
    <t>M48.07</t>
  </si>
  <si>
    <t>M43.16</t>
  </si>
  <si>
    <t>I35.8</t>
  </si>
  <si>
    <t>I27.81</t>
  </si>
  <si>
    <t>Z20.822</t>
  </si>
  <si>
    <t>L08.9</t>
  </si>
  <si>
    <t>L03.012</t>
  </si>
  <si>
    <t>F43.20</t>
  </si>
  <si>
    <t>G93.6</t>
  </si>
  <si>
    <t>N27.1</t>
  </si>
  <si>
    <t>R58</t>
  </si>
  <si>
    <t>T39.395A</t>
  </si>
  <si>
    <t>D73.5</t>
  </si>
  <si>
    <t>A49.01</t>
  </si>
  <si>
    <t>J94.8</t>
  </si>
  <si>
    <t>E27.8</t>
  </si>
  <si>
    <t>C67.9</t>
  </si>
  <si>
    <t>Z95.820</t>
  </si>
  <si>
    <t>I82.5Z2</t>
  </si>
  <si>
    <t>S42.302A</t>
  </si>
  <si>
    <t>S42.392A</t>
  </si>
  <si>
    <t>S82.144A</t>
  </si>
  <si>
    <t>G89.18</t>
  </si>
  <si>
    <t>S52.022A</t>
  </si>
  <si>
    <t>T85.698A</t>
  </si>
  <si>
    <t>K59.81</t>
  </si>
  <si>
    <t>F43.0</t>
  </si>
  <si>
    <t>I71.01</t>
  </si>
  <si>
    <t>S30.1XXA</t>
  </si>
  <si>
    <t>S40.022A</t>
  </si>
  <si>
    <t>S39.012A</t>
  </si>
  <si>
    <t>R03.0</t>
  </si>
  <si>
    <t>K28.4</t>
  </si>
  <si>
    <t>D18.09</t>
  </si>
  <si>
    <t>C67.3</t>
  </si>
  <si>
    <t>I37.1</t>
  </si>
  <si>
    <t>R68.2</t>
  </si>
  <si>
    <t>C67.1</t>
  </si>
  <si>
    <t>F44.4</t>
  </si>
  <si>
    <t>T36.0X5A</t>
  </si>
  <si>
    <t>R60.9</t>
  </si>
  <si>
    <t>D75.81</t>
  </si>
  <si>
    <t>C77.9</t>
  </si>
  <si>
    <t>I69.959</t>
  </si>
  <si>
    <t>K21.00</t>
  </si>
  <si>
    <t>I69.359</t>
  </si>
  <si>
    <t>Z48.23</t>
  </si>
  <si>
    <t>I67.9</t>
  </si>
  <si>
    <t>T17.290A</t>
  </si>
  <si>
    <t>I49.1</t>
  </si>
  <si>
    <t>I69.951</t>
  </si>
  <si>
    <t>S60.222A</t>
  </si>
  <si>
    <t>S81.812A</t>
  </si>
  <si>
    <t>W23.1XXA</t>
  </si>
  <si>
    <t>S42.202D</t>
  </si>
  <si>
    <t>W19.XXXD</t>
  </si>
  <si>
    <t>S12.110A</t>
  </si>
  <si>
    <t>I65.02</t>
  </si>
  <si>
    <t>S72.091D</t>
  </si>
  <si>
    <t>I26.93</t>
  </si>
  <si>
    <t>S82.142D</t>
  </si>
  <si>
    <t>M21.372</t>
  </si>
  <si>
    <t>T50.1X5A</t>
  </si>
  <si>
    <t>R93.89</t>
  </si>
  <si>
    <t>Q03.9</t>
  </si>
  <si>
    <t>J93.82</t>
  </si>
  <si>
    <t>D89.839</t>
  </si>
  <si>
    <t>N20.1</t>
  </si>
  <si>
    <t>D69.59</t>
  </si>
  <si>
    <t>M79.A12</t>
  </si>
  <si>
    <t>M79.81</t>
  </si>
  <si>
    <t>I26.94</t>
  </si>
  <si>
    <t>R07.1</t>
  </si>
  <si>
    <t>Z90.721</t>
  </si>
  <si>
    <t>Z96.649</t>
  </si>
  <si>
    <t>M54.31</t>
  </si>
  <si>
    <t>L89.114</t>
  </si>
  <si>
    <t>K81.0</t>
  </si>
  <si>
    <t>Z78.9</t>
  </si>
  <si>
    <t>Z12.11</t>
  </si>
  <si>
    <t>Z86.32</t>
  </si>
  <si>
    <t>Z85.820</t>
  </si>
  <si>
    <t>D84.89</t>
  </si>
  <si>
    <t>N61.0</t>
  </si>
  <si>
    <t>Z86.16</t>
  </si>
  <si>
    <t>Z94.7</t>
  </si>
  <si>
    <t>T83.83XA</t>
  </si>
  <si>
    <t>Y92.10</t>
  </si>
  <si>
    <t>G31.9</t>
  </si>
  <si>
    <t>I69.312</t>
  </si>
  <si>
    <t>M79.3</t>
  </si>
  <si>
    <t>Z86.007</t>
  </si>
  <si>
    <t>I82.421</t>
  </si>
  <si>
    <t>I82.453</t>
  </si>
  <si>
    <t>I82.442</t>
  </si>
  <si>
    <t>I82.463</t>
  </si>
  <si>
    <t>R31.29</t>
  </si>
  <si>
    <t>Q60.2</t>
  </si>
  <si>
    <t>M25.571</t>
  </si>
  <si>
    <t>M79.2</t>
  </si>
  <si>
    <t>K57.92</t>
  </si>
  <si>
    <t>Z85.048</t>
  </si>
  <si>
    <t>O23.41</t>
  </si>
  <si>
    <t>O23.01</t>
  </si>
  <si>
    <t>O99.891</t>
  </si>
  <si>
    <t>O99.011</t>
  </si>
  <si>
    <t>T82.838A</t>
  </si>
  <si>
    <t>T50.901A</t>
  </si>
  <si>
    <t>F19.929</t>
  </si>
  <si>
    <t>A40.1</t>
  </si>
  <si>
    <t>I47.9</t>
  </si>
  <si>
    <t>J00</t>
  </si>
  <si>
    <t>T43.212A</t>
  </si>
  <si>
    <t>N83.201</t>
  </si>
  <si>
    <t>S06.9X9A</t>
  </si>
  <si>
    <t>Y92.481</t>
  </si>
  <si>
    <t>I60.8</t>
  </si>
  <si>
    <t>D73.1</t>
  </si>
  <si>
    <t>H66.93</t>
  </si>
  <si>
    <t>R90.82</t>
  </si>
  <si>
    <t>R35.0</t>
  </si>
  <si>
    <t>M00.032</t>
  </si>
  <si>
    <t>L02.415</t>
  </si>
  <si>
    <t>I26.09</t>
  </si>
  <si>
    <t>I82.A12</t>
  </si>
  <si>
    <t>I82.B12</t>
  </si>
  <si>
    <t>J47.0</t>
  </si>
  <si>
    <t>F91.3</t>
  </si>
  <si>
    <t>J96.12</t>
  </si>
  <si>
    <t>F32.3</t>
  </si>
  <si>
    <t>S01.01XA</t>
  </si>
  <si>
    <t>H70.91</t>
  </si>
  <si>
    <t>R10.811</t>
  </si>
  <si>
    <t>O34.211</t>
  </si>
  <si>
    <t>O60.14X0</t>
  </si>
  <si>
    <t>N85.8</t>
  </si>
  <si>
    <t>I78.1</t>
  </si>
  <si>
    <t>O99.02</t>
  </si>
  <si>
    <t>O99.344</t>
  </si>
  <si>
    <t>T39.012A</t>
  </si>
  <si>
    <t>T39.1X2A</t>
  </si>
  <si>
    <t>T49.5X2A</t>
  </si>
  <si>
    <t>T44.992A</t>
  </si>
  <si>
    <t>T43.012A</t>
  </si>
  <si>
    <t>F14.90</t>
  </si>
  <si>
    <t>C78.00</t>
  </si>
  <si>
    <t>H91.93</t>
  </si>
  <si>
    <t>C55</t>
  </si>
  <si>
    <t>K91.2</t>
  </si>
  <si>
    <t>E27.1</t>
  </si>
  <si>
    <t>D68.61</t>
  </si>
  <si>
    <t>M33.20</t>
  </si>
  <si>
    <t>R76.8</t>
  </si>
  <si>
    <t>F95.9</t>
  </si>
  <si>
    <t>F60.9</t>
  </si>
  <si>
    <t>Q98.4</t>
  </si>
  <si>
    <t>M86.68</t>
  </si>
  <si>
    <t>D56.3</t>
  </si>
  <si>
    <t>E61.1</t>
  </si>
  <si>
    <t>L02.31</t>
  </si>
  <si>
    <t>T81.49XA</t>
  </si>
  <si>
    <t>C85.10</t>
  </si>
  <si>
    <t>C88.0</t>
  </si>
  <si>
    <t>I69.398</t>
  </si>
  <si>
    <t>I67.1</t>
  </si>
  <si>
    <t>T81.42XA</t>
  </si>
  <si>
    <t>C15.9</t>
  </si>
  <si>
    <t>F32.2</t>
  </si>
  <si>
    <t>F07.81</t>
  </si>
  <si>
    <t>M79.669</t>
  </si>
  <si>
    <t>Z86.000</t>
  </si>
  <si>
    <t>F43.9</t>
  </si>
  <si>
    <t>Z90.711</t>
  </si>
  <si>
    <t>M31.5</t>
  </si>
  <si>
    <t>O69.1XX0</t>
  </si>
  <si>
    <t>O77.0</t>
  </si>
  <si>
    <t>C64.2</t>
  </si>
  <si>
    <t>D75.82</t>
  </si>
  <si>
    <t>R29.703</t>
  </si>
  <si>
    <t>I65.09</t>
  </si>
  <si>
    <t>R47.9</t>
  </si>
  <si>
    <t>F19.10</t>
  </si>
  <si>
    <t>D89.835</t>
  </si>
  <si>
    <t>A48.0</t>
  </si>
  <si>
    <t>K31.811</t>
  </si>
  <si>
    <t>L97.424</t>
  </si>
  <si>
    <t>I70.244</t>
  </si>
  <si>
    <t>F10.229</t>
  </si>
  <si>
    <t>S80.211A</t>
  </si>
  <si>
    <t>X81.0XXA</t>
  </si>
  <si>
    <t>T14.91XA</t>
  </si>
  <si>
    <t>R06.9</t>
  </si>
  <si>
    <t>M16.11</t>
  </si>
  <si>
    <t>M25.451</t>
  </si>
  <si>
    <t>I63.39</t>
  </si>
  <si>
    <t>R29.720</t>
  </si>
  <si>
    <t>Z01.812</t>
  </si>
  <si>
    <t>K29.90</t>
  </si>
  <si>
    <t>I85.01</t>
  </si>
  <si>
    <t>Z51.89</t>
  </si>
  <si>
    <t>F31.13</t>
  </si>
  <si>
    <t>D65</t>
  </si>
  <si>
    <t>R23.0</t>
  </si>
  <si>
    <t>F33.9</t>
  </si>
  <si>
    <t>F31.30</t>
  </si>
  <si>
    <t>F11.11</t>
  </si>
  <si>
    <t>C53.9</t>
  </si>
  <si>
    <t>L03.317</t>
  </si>
  <si>
    <t>L89.894</t>
  </si>
  <si>
    <t>L89.624</t>
  </si>
  <si>
    <t>D68.2</t>
  </si>
  <si>
    <t>N32.0</t>
  </si>
  <si>
    <t>Z53.20</t>
  </si>
  <si>
    <t>Z85.89</t>
  </si>
  <si>
    <t>M32.10</t>
  </si>
  <si>
    <t>M32.14</t>
  </si>
  <si>
    <t>Z87.448</t>
  </si>
  <si>
    <t>R25.2</t>
  </si>
  <si>
    <t>Z94.84</t>
  </si>
  <si>
    <t>C79.70</t>
  </si>
  <si>
    <t>R06.83</t>
  </si>
  <si>
    <t>D57.40</t>
  </si>
  <si>
    <t>T46.0X5A</t>
  </si>
  <si>
    <t>M79.652</t>
  </si>
  <si>
    <t>F10.929</t>
  </si>
  <si>
    <t>K62.6</t>
  </si>
  <si>
    <t>G40.802</t>
  </si>
  <si>
    <t>L10.0</t>
  </si>
  <si>
    <t>N18.32</t>
  </si>
  <si>
    <t>O76</t>
  </si>
  <si>
    <t>Z91.010</t>
  </si>
  <si>
    <t>T45.511A</t>
  </si>
  <si>
    <t>O03.1</t>
  </si>
  <si>
    <t>H81.399</t>
  </si>
  <si>
    <t>Z85.831</t>
  </si>
  <si>
    <t>Z02.89</t>
  </si>
  <si>
    <t>E74.39</t>
  </si>
  <si>
    <t>J12.81</t>
  </si>
  <si>
    <t>R06.7</t>
  </si>
  <si>
    <t>R94.39</t>
  </si>
  <si>
    <t>K31.82</t>
  </si>
  <si>
    <t>Z28.21</t>
  </si>
  <si>
    <t>I69.321</t>
  </si>
  <si>
    <t>Z3A.11</t>
  </si>
  <si>
    <t>N99.522</t>
  </si>
  <si>
    <t>S32.001A</t>
  </si>
  <si>
    <t>N02.8</t>
  </si>
  <si>
    <t>Y90.9</t>
  </si>
  <si>
    <t>C45.9</t>
  </si>
  <si>
    <t>I50.812</t>
  </si>
  <si>
    <t>J94.1</t>
  </si>
  <si>
    <t>T83.128A</t>
  </si>
  <si>
    <t>N13.1</t>
  </si>
  <si>
    <t>Z46.6</t>
  </si>
  <si>
    <t>R06.6</t>
  </si>
  <si>
    <t>Z77.090</t>
  </si>
  <si>
    <t>J10.08</t>
  </si>
  <si>
    <t>S91.301A</t>
  </si>
  <si>
    <t>Z98.49</t>
  </si>
  <si>
    <t>L52</t>
  </si>
  <si>
    <t>L20.9</t>
  </si>
  <si>
    <t>Z85.07</t>
  </si>
  <si>
    <t>Z85.6</t>
  </si>
  <si>
    <t>I77.74</t>
  </si>
  <si>
    <t>I72.6</t>
  </si>
  <si>
    <t>G93.0</t>
  </si>
  <si>
    <t>I82.502</t>
  </si>
  <si>
    <t>C90.01</t>
  </si>
  <si>
    <t>T79.A0XA</t>
  </si>
  <si>
    <t>F51.3</t>
  </si>
  <si>
    <t>S80.11XA</t>
  </si>
  <si>
    <t>Random1</t>
  </si>
  <si>
    <t>Random2</t>
  </si>
  <si>
    <t>AdDate</t>
  </si>
  <si>
    <t>DCDate</t>
  </si>
  <si>
    <t>White_NH</t>
  </si>
  <si>
    <t>Black_NH</t>
  </si>
  <si>
    <t>Asian_NH</t>
  </si>
  <si>
    <t>Other_NH</t>
  </si>
  <si>
    <t>ZipCode</t>
  </si>
  <si>
    <t>DC_status</t>
  </si>
  <si>
    <t>DC_HOME</t>
  </si>
  <si>
    <t>DC_month</t>
  </si>
  <si>
    <t>DC_year</t>
  </si>
  <si>
    <t>Critical_Care</t>
  </si>
  <si>
    <t>ICU_LOS</t>
  </si>
  <si>
    <t>Home_O2</t>
  </si>
  <si>
    <t>O2_RA</t>
  </si>
  <si>
    <t>O2_type</t>
  </si>
  <si>
    <t>WD1</t>
  </si>
  <si>
    <t>WD7</t>
  </si>
  <si>
    <t>WD14</t>
  </si>
  <si>
    <t>WD21</t>
  </si>
  <si>
    <t>WD28</t>
  </si>
  <si>
    <t>Smoke</t>
  </si>
  <si>
    <t>Vented</t>
  </si>
  <si>
    <t>AnyStroke</t>
  </si>
  <si>
    <t>StrokeVisit</t>
  </si>
  <si>
    <t>Any_VTE</t>
  </si>
  <si>
    <t>New_VTE</t>
  </si>
  <si>
    <t>Readmit_30d</t>
  </si>
  <si>
    <t>LOS_readmit30d</t>
  </si>
  <si>
    <t>daystovte</t>
  </si>
  <si>
    <t>vte_30d</t>
  </si>
  <si>
    <t>RealNew_VTE_30day</t>
  </si>
  <si>
    <t>Bleed new visit</t>
  </si>
  <si>
    <t>RealNew_Bleed_30d</t>
  </si>
  <si>
    <t>TimetoReadmit</t>
  </si>
  <si>
    <t>Expired_Readmission</t>
  </si>
  <si>
    <t>Warfarin</t>
  </si>
  <si>
    <t>Rivaroxaban</t>
  </si>
  <si>
    <t>Apixaban</t>
  </si>
  <si>
    <t>Dabigatran</t>
  </si>
  <si>
    <t>HeparinTX</t>
  </si>
  <si>
    <t>HeparinProph</t>
  </si>
  <si>
    <t>Enoxaparin</t>
  </si>
  <si>
    <t>Bivalirudin</t>
  </si>
  <si>
    <t>Argatroban</t>
  </si>
  <si>
    <t>Fondaparinux</t>
  </si>
  <si>
    <t>OAC</t>
  </si>
  <si>
    <t>DOAC</t>
  </si>
  <si>
    <t>any_anticoag</t>
  </si>
  <si>
    <t>antiplatelets</t>
  </si>
  <si>
    <t>anagrelide</t>
  </si>
  <si>
    <t>aspirin_fulldose</t>
  </si>
  <si>
    <t>aspirin_81mg</t>
  </si>
  <si>
    <t>asipirin/dipyridamole</t>
  </si>
  <si>
    <t>cilostazol</t>
  </si>
  <si>
    <t>clopidogrel</t>
  </si>
  <si>
    <t>prasugrel</t>
  </si>
  <si>
    <t>ticagrelor</t>
  </si>
  <si>
    <t>ticlopidine</t>
  </si>
  <si>
    <t>abciximab</t>
  </si>
  <si>
    <t>eptifibatide</t>
  </si>
  <si>
    <t>tirofiban</t>
  </si>
  <si>
    <t>zinc</t>
  </si>
  <si>
    <t>ascorbic_acid</t>
  </si>
  <si>
    <t>vitamin_d</t>
  </si>
  <si>
    <t>melatonin</t>
  </si>
  <si>
    <t>any_steroid_po</t>
  </si>
  <si>
    <t>any_steroid_iv</t>
  </si>
  <si>
    <t>any_steroid_notinhaled</t>
  </si>
  <si>
    <t>steroid_inhaled</t>
  </si>
  <si>
    <t>Symptoms_to_RDV</t>
  </si>
  <si>
    <t>colchicine</t>
  </si>
  <si>
    <t>ivermectin</t>
  </si>
  <si>
    <t>CPD</t>
  </si>
  <si>
    <t>Rheum</t>
  </si>
  <si>
    <t>MILD_LIVER</t>
  </si>
  <si>
    <t>diabnc</t>
  </si>
  <si>
    <t>diabc</t>
  </si>
  <si>
    <t>DM_Any</t>
  </si>
  <si>
    <t>hpplegia</t>
  </si>
  <si>
    <t>renald</t>
  </si>
  <si>
    <t>cancer</t>
  </si>
  <si>
    <t>mcancer</t>
  </si>
  <si>
    <t>aids</t>
  </si>
  <si>
    <t>VTE</t>
  </si>
  <si>
    <t>CDI</t>
  </si>
  <si>
    <t>VAP</t>
  </si>
  <si>
    <t>obese</t>
  </si>
  <si>
    <t>Bleed_Head</t>
  </si>
  <si>
    <t>Bleed_ExtraCranial</t>
  </si>
  <si>
    <t>Bleed_GI</t>
  </si>
  <si>
    <t>Bleed_ICH</t>
  </si>
  <si>
    <t>PE</t>
  </si>
  <si>
    <t>DVT</t>
  </si>
  <si>
    <t>Stroke</t>
  </si>
  <si>
    <t>SNF</t>
  </si>
  <si>
    <t>Home health service</t>
  </si>
  <si>
    <t>Home, self care</t>
  </si>
  <si>
    <t>Discharged/transferred to rehab facility</t>
  </si>
  <si>
    <t>Disch/Tran to Custod or Support Care with Planned Acute Care Hosp Inpat Readmit</t>
  </si>
  <si>
    <t>Against medical advice</t>
  </si>
  <si>
    <t>Short term hospital</t>
  </si>
  <si>
    <t>Discharged/transferred to a Designated Disaster Alternative Care Site</t>
  </si>
  <si>
    <t>Swing Bed</t>
  </si>
  <si>
    <t>A</t>
  </si>
  <si>
    <t>Hospice - home</t>
  </si>
  <si>
    <t>Discharged/transferred to long term care hospital</t>
  </si>
  <si>
    <t>Discharged to a psychiatric hospital of psychiatric distinct part unit of a hosp</t>
  </si>
  <si>
    <t>Discharges/transferred to another type of health care institution</t>
  </si>
  <si>
    <t/>
  </si>
  <si>
    <t>Hospice - medical facility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</si>
</sst>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charset val="1"/>
    </font>
    <font>
      <sz val="11"/>
      <color rgb="FF444444"/>
      <name val="Calibri"/>
      <family val="2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14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D183"/>
  <sheetViews>
    <sheetView tabSelected="1" topLeftCell="A158" workbookViewId="0">
      <selection activeCell="K171" sqref="K171"/>
    </sheetView>
  </sheetViews>
  <sheetFormatPr defaultRowHeight="15"/>
  <cols>
    <col min="1" max="1" width="12.5703125" bestFit="1" customWidth="1"/>
    <col min="2" max="2" width="23.5703125" customWidth="1"/>
    <col min="3" max="3" width="10.7109375" customWidth="1"/>
    <col min="4" max="4" width="9.5703125" customWidth="1"/>
    <col min="6" max="6" width="10.28515625" customWidth="1"/>
    <col min="7" max="7" width="10" customWidth="1"/>
    <col min="8" max="8" width="8.7109375" customWidth="1"/>
    <col min="9" max="9" width="8.5703125" customWidth="1"/>
    <col min="10" max="10" width="7.7109375" customWidth="1"/>
    <col min="11" max="11" width="8" customWidth="1"/>
    <col min="12" max="12" width="11.28515625" style="2" customWidth="1"/>
    <col min="13" max="13" width="11.42578125" style="2" bestFit="1" customWidth="1"/>
    <col min="14" max="17" width="10.42578125" customWidth="1"/>
  </cols>
  <sheetData>
    <row r="1" spans="1:16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</v>
      </c>
      <c r="H1" t="s">
        <v>5</v>
      </c>
      <c r="I1" t="s">
        <v>5</v>
      </c>
      <c r="J1" t="s">
        <v>5</v>
      </c>
      <c r="K1" t="s">
        <v>5</v>
      </c>
      <c r="L1" s="2" t="s">
        <v>6</v>
      </c>
      <c r="M1" s="2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  <c r="EA1" t="s">
        <v>125</v>
      </c>
      <c r="EB1" t="s">
        <v>126</v>
      </c>
      <c r="EC1" t="s">
        <v>127</v>
      </c>
      <c r="ED1" t="s">
        <v>128</v>
      </c>
      <c r="EE1" t="s">
        <v>129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141</v>
      </c>
      <c r="ER1" t="s">
        <v>142</v>
      </c>
      <c r="ES1" t="s">
        <v>143</v>
      </c>
      <c r="ET1" t="s">
        <v>144</v>
      </c>
      <c r="EU1" t="s">
        <v>145</v>
      </c>
      <c r="EV1" t="s">
        <v>146</v>
      </c>
      <c r="EW1" t="s">
        <v>147</v>
      </c>
      <c r="EX1" t="s">
        <v>148</v>
      </c>
      <c r="EY1" t="s">
        <v>149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</row>
    <row r="2" spans="1:160">
      <c r="A2" s="1">
        <v>136869</v>
      </c>
      <c r="B2" t="s">
        <v>1</v>
      </c>
      <c r="C2">
        <v>1</v>
      </c>
      <c r="D2" t="s">
        <v>155</v>
      </c>
      <c r="E2" t="s">
        <v>156</v>
      </c>
      <c r="L2" s="2" t="e">
        <f>VLOOKUP(A2,Sheet2!$B$2:$W$3067,2,FALSE)</f>
        <v>#N/A</v>
      </c>
      <c r="M2" s="2" t="e">
        <f>VLOOKUP(A2,Sheet2!$B$2:$W$3067,3,FALSE)</f>
        <v>#N/A</v>
      </c>
      <c r="R2">
        <v>66</v>
      </c>
      <c r="S2" t="s">
        <v>157</v>
      </c>
      <c r="T2" t="s">
        <v>158</v>
      </c>
      <c r="U2">
        <v>162.6</v>
      </c>
      <c r="V2">
        <v>84.7</v>
      </c>
      <c r="W2">
        <v>32.036298219999999</v>
      </c>
      <c r="X2" t="s">
        <v>159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3</v>
      </c>
      <c r="AF2">
        <v>0</v>
      </c>
      <c r="AG2">
        <v>3</v>
      </c>
      <c r="AH2">
        <v>0</v>
      </c>
      <c r="AI2">
        <v>6</v>
      </c>
      <c r="AJ2">
        <v>2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2</v>
      </c>
      <c r="AZ2">
        <v>0</v>
      </c>
      <c r="BA2">
        <v>0</v>
      </c>
      <c r="BB2">
        <v>0</v>
      </c>
      <c r="BC2">
        <v>1</v>
      </c>
      <c r="BD2">
        <v>1</v>
      </c>
      <c r="BE2">
        <v>0</v>
      </c>
      <c r="BF2">
        <v>1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 t="s">
        <v>160</v>
      </c>
      <c r="BY2" t="s">
        <v>160</v>
      </c>
      <c r="BZ2">
        <v>46</v>
      </c>
      <c r="CA2">
        <v>37</v>
      </c>
      <c r="CB2" t="s">
        <v>160</v>
      </c>
      <c r="CC2" t="s">
        <v>160</v>
      </c>
      <c r="CD2">
        <v>643</v>
      </c>
      <c r="CE2">
        <v>368</v>
      </c>
      <c r="CF2" t="s">
        <v>160</v>
      </c>
      <c r="CG2">
        <v>233.8</v>
      </c>
      <c r="CH2">
        <v>259</v>
      </c>
      <c r="CI2">
        <v>1</v>
      </c>
      <c r="CJ2">
        <v>0.08</v>
      </c>
      <c r="CK2">
        <v>111</v>
      </c>
      <c r="CL2">
        <v>0.81</v>
      </c>
      <c r="CM2">
        <v>0</v>
      </c>
      <c r="CN2">
        <v>3</v>
      </c>
      <c r="CO2">
        <v>5</v>
      </c>
      <c r="CP2">
        <v>5</v>
      </c>
      <c r="CQ2" t="s">
        <v>160</v>
      </c>
      <c r="CR2" t="s">
        <v>160</v>
      </c>
      <c r="CS2" t="s">
        <v>160</v>
      </c>
      <c r="CT2" t="s">
        <v>160</v>
      </c>
      <c r="CU2">
        <v>1</v>
      </c>
      <c r="CV2">
        <v>6.11</v>
      </c>
      <c r="CW2">
        <v>6.59</v>
      </c>
      <c r="CX2">
        <v>0.215</v>
      </c>
      <c r="CY2">
        <v>3.03</v>
      </c>
      <c r="CZ2">
        <v>3.19</v>
      </c>
      <c r="DA2">
        <v>7.88</v>
      </c>
      <c r="DB2">
        <v>4.585</v>
      </c>
      <c r="DC2">
        <v>4.18</v>
      </c>
      <c r="DD2">
        <v>3.72</v>
      </c>
      <c r="DE2">
        <v>0</v>
      </c>
      <c r="DF2">
        <v>0.17</v>
      </c>
      <c r="DG2">
        <v>4.6849999999999996</v>
      </c>
      <c r="DH2">
        <v>3.5750000000000002</v>
      </c>
      <c r="DI2">
        <v>3.51</v>
      </c>
      <c r="DJ2">
        <v>79.7</v>
      </c>
      <c r="DK2">
        <v>11.04</v>
      </c>
      <c r="DL2">
        <v>11.865</v>
      </c>
      <c r="DM2">
        <v>0.14499999999999999</v>
      </c>
      <c r="DN2">
        <v>2.42</v>
      </c>
      <c r="DO2">
        <v>3.3149999999999999</v>
      </c>
      <c r="DP2">
        <v>0</v>
      </c>
      <c r="DQ2" t="e">
        <f>VLOOKUP(A2,Sheet1!$A$2:$AP$3067,3,FALSE)</f>
        <v>#N/A</v>
      </c>
      <c r="DR2" t="e">
        <f>VLOOKUP($A2,Sheet1!$A$2:$AP$3067,4,FALSE)</f>
        <v>#N/A</v>
      </c>
      <c r="DS2" t="e">
        <f>VLOOKUP($A2,Sheet1!$A$2:$AP$3067,5,FALSE)</f>
        <v>#N/A</v>
      </c>
      <c r="DT2" t="e">
        <f>VLOOKUP($A2,Sheet1!$A$2:$AP$3067,6,FALSE)</f>
        <v>#N/A</v>
      </c>
      <c r="DU2" t="e">
        <f>VLOOKUP($A2,Sheet1!$A$2:$AP$3067,7,FALSE)</f>
        <v>#N/A</v>
      </c>
      <c r="DV2" t="e">
        <f>VLOOKUP($A2,Sheet1!$A$2:$AP$3067,8,FALSE)</f>
        <v>#N/A</v>
      </c>
      <c r="DW2" t="e">
        <f>VLOOKUP($A2,Sheet1!$A$2:$AP$3067,9,FALSE)</f>
        <v>#N/A</v>
      </c>
      <c r="DX2" t="e">
        <f>VLOOKUP($A2,Sheet1!$A$2:$AP$3067,10,FALSE)</f>
        <v>#N/A</v>
      </c>
      <c r="DY2" t="e">
        <f>VLOOKUP($A2,Sheet1!$A$2:$AP$3067,11,FALSE)</f>
        <v>#N/A</v>
      </c>
      <c r="DZ2" t="e">
        <f>VLOOKUP($A2,Sheet1!$A$2:$AP$3067,12,FALSE)</f>
        <v>#N/A</v>
      </c>
      <c r="EA2" t="e">
        <f>VLOOKUP($A2,Sheet1!$A$2:$AP$3067,13,FALSE)</f>
        <v>#N/A</v>
      </c>
      <c r="EB2" t="e">
        <f>VLOOKUP($A2,Sheet1!$A$2:$AP$3067,14,FALSE)</f>
        <v>#N/A</v>
      </c>
      <c r="EC2" t="e">
        <f>VLOOKUP($A2,Sheet1!$A$2:$AP$3067,15,FALSE)</f>
        <v>#N/A</v>
      </c>
      <c r="ED2" t="e">
        <f>VLOOKUP($A2,Sheet1!$A$2:$AP$3067,16,FALSE)</f>
        <v>#N/A</v>
      </c>
      <c r="EE2" t="e">
        <f>VLOOKUP($A2,Sheet1!$A$2:$AP$3067,17,FALSE)</f>
        <v>#N/A</v>
      </c>
      <c r="EF2" t="e">
        <f>VLOOKUP($A2,Sheet1!$A$2:$AP$3067,18,FALSE)</f>
        <v>#N/A</v>
      </c>
      <c r="EG2" t="e">
        <f>VLOOKUP($A2,Sheet1!$A$2:$AP$3067,19,FALSE)</f>
        <v>#N/A</v>
      </c>
      <c r="EH2" t="e">
        <f>VLOOKUP($A2,Sheet1!$A$2:$AP$3067,20,FALSE)</f>
        <v>#N/A</v>
      </c>
      <c r="EI2" t="e">
        <f>VLOOKUP($A2,Sheet1!$A$2:$AP$3067,21,FALSE)</f>
        <v>#N/A</v>
      </c>
      <c r="EJ2" t="e">
        <f>VLOOKUP($A2,Sheet1!$A$2:$AP$3067,22,FALSE)</f>
        <v>#N/A</v>
      </c>
      <c r="EK2" t="e">
        <f>VLOOKUP($A2,Sheet1!$A$2:$AP$3067,23,FALSE)</f>
        <v>#N/A</v>
      </c>
      <c r="EL2" t="e">
        <f>VLOOKUP($A2,Sheet1!$A$2:$AP$3067,24,FALSE)</f>
        <v>#N/A</v>
      </c>
      <c r="EM2" t="e">
        <f>VLOOKUP($A2,Sheet1!$A$2:$AP$3067,25,FALSE)</f>
        <v>#N/A</v>
      </c>
      <c r="EN2" t="e">
        <f>VLOOKUP($A2,Sheet1!$A$2:$AP$3067,26,FALSE)</f>
        <v>#N/A</v>
      </c>
      <c r="EO2" t="e">
        <f>VLOOKUP($A2,Sheet1!$A$2:$AP$3067,27,FALSE)</f>
        <v>#N/A</v>
      </c>
      <c r="EP2" t="e">
        <f>VLOOKUP($A2,Sheet1!$A$2:$AP$3067,28,FALSE)</f>
        <v>#N/A</v>
      </c>
      <c r="EQ2" t="e">
        <f>VLOOKUP($A2,Sheet1!$A$2:$AP$3067,29,FALSE)</f>
        <v>#N/A</v>
      </c>
      <c r="ER2" t="e">
        <f>VLOOKUP($A2,Sheet1!$A$2:$AP$3067,30,FALSE)</f>
        <v>#N/A</v>
      </c>
      <c r="ES2" t="e">
        <f>VLOOKUP($A2,Sheet1!$A$2:$AP$3067,31,FALSE)</f>
        <v>#N/A</v>
      </c>
      <c r="ET2" t="e">
        <f>VLOOKUP($A2,Sheet1!$A$2:$AP$3067,32,FALSE)</f>
        <v>#N/A</v>
      </c>
      <c r="EU2" t="e">
        <f>VLOOKUP($A2,Sheet1!$A$2:$AP$3067,33,FALSE)</f>
        <v>#N/A</v>
      </c>
      <c r="EV2" t="e">
        <f>VLOOKUP($A2,Sheet1!$A$2:$AP$3067,34,FALSE)</f>
        <v>#N/A</v>
      </c>
      <c r="EW2" t="e">
        <f>VLOOKUP($A2,Sheet1!$A$2:$AP$3067,35,FALSE)</f>
        <v>#N/A</v>
      </c>
      <c r="EX2" t="e">
        <f>VLOOKUP($A2,Sheet1!$A$2:$AP$3067,36,FALSE)</f>
        <v>#N/A</v>
      </c>
      <c r="EY2" t="e">
        <f>VLOOKUP($A2,Sheet1!$A$2:$AP$3067,37,FALSE)</f>
        <v>#N/A</v>
      </c>
      <c r="EZ2" t="e">
        <f>VLOOKUP($A2,Sheet1!$A$2:$AP$3067,38,FALSE)</f>
        <v>#N/A</v>
      </c>
      <c r="FA2" t="e">
        <f>VLOOKUP($A2,Sheet1!$A$2:$AP$3067,39,FALSE)</f>
        <v>#N/A</v>
      </c>
      <c r="FB2" t="e">
        <f>VLOOKUP($A2,Sheet1!$A$2:$AP$3067,40,FALSE)</f>
        <v>#N/A</v>
      </c>
      <c r="FC2" t="e">
        <f>VLOOKUP($A2,Sheet1!$A$2:$AP$3067,41,FALSE)</f>
        <v>#N/A</v>
      </c>
      <c r="FD2" t="e">
        <f>VLOOKUP($A2,Sheet1!$A$2:$AP$3067,42,FALSE)</f>
        <v>#N/A</v>
      </c>
    </row>
    <row r="3" spans="1:160">
      <c r="A3" s="1">
        <v>145303</v>
      </c>
      <c r="B3" t="s">
        <v>1</v>
      </c>
      <c r="C3">
        <v>1</v>
      </c>
      <c r="D3" t="s">
        <v>155</v>
      </c>
      <c r="E3" t="s">
        <v>156</v>
      </c>
      <c r="L3" s="2" t="e">
        <f>VLOOKUP(A3,Sheet2!$B$2:$W$3067,2,FALSE)</f>
        <v>#N/A</v>
      </c>
      <c r="M3" s="2" t="e">
        <f>VLOOKUP(A3,Sheet2!$B$2:$W$3067,3,FALSE)</f>
        <v>#N/A</v>
      </c>
      <c r="R3">
        <v>76</v>
      </c>
      <c r="S3" t="s">
        <v>161</v>
      </c>
      <c r="T3" t="s">
        <v>158</v>
      </c>
      <c r="U3">
        <v>185.4</v>
      </c>
      <c r="V3">
        <v>92.6</v>
      </c>
      <c r="W3">
        <v>26.939623820000001</v>
      </c>
      <c r="X3" t="s">
        <v>160</v>
      </c>
      <c r="Y3">
        <v>0</v>
      </c>
      <c r="Z3">
        <v>0</v>
      </c>
      <c r="AA3">
        <v>0</v>
      </c>
      <c r="AB3">
        <v>0</v>
      </c>
      <c r="AC3">
        <v>1</v>
      </c>
      <c r="AD3">
        <v>9</v>
      </c>
      <c r="AE3">
        <v>9</v>
      </c>
      <c r="AF3">
        <v>1</v>
      </c>
      <c r="AG3">
        <v>3</v>
      </c>
      <c r="AH3">
        <v>0</v>
      </c>
      <c r="AI3">
        <v>3</v>
      </c>
      <c r="AJ3">
        <v>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0</v>
      </c>
      <c r="BE3">
        <v>1</v>
      </c>
      <c r="BF3">
        <v>1</v>
      </c>
      <c r="BG3">
        <v>1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14.3</v>
      </c>
      <c r="BY3" t="s">
        <v>160</v>
      </c>
      <c r="BZ3">
        <v>33</v>
      </c>
      <c r="CA3">
        <v>48</v>
      </c>
      <c r="CB3" t="s">
        <v>160</v>
      </c>
      <c r="CC3" t="s">
        <v>160</v>
      </c>
      <c r="CD3">
        <v>697</v>
      </c>
      <c r="CE3">
        <v>1002</v>
      </c>
      <c r="CF3">
        <v>51</v>
      </c>
      <c r="CG3">
        <v>10926</v>
      </c>
      <c r="CH3">
        <v>754</v>
      </c>
      <c r="CI3">
        <v>4.9000000000000004</v>
      </c>
      <c r="CJ3">
        <v>4.6500000000000004</v>
      </c>
      <c r="CK3">
        <v>498</v>
      </c>
      <c r="CL3">
        <v>1.82</v>
      </c>
      <c r="CM3">
        <v>1</v>
      </c>
      <c r="CN3">
        <v>3</v>
      </c>
      <c r="CO3">
        <v>6</v>
      </c>
      <c r="CP3">
        <v>7</v>
      </c>
      <c r="CQ3">
        <v>7</v>
      </c>
      <c r="CR3" t="s">
        <v>160</v>
      </c>
      <c r="CS3" t="s">
        <v>160</v>
      </c>
      <c r="CT3" t="s">
        <v>160</v>
      </c>
      <c r="CU3">
        <v>8</v>
      </c>
      <c r="CV3">
        <v>2.56</v>
      </c>
      <c r="CW3">
        <v>6.59</v>
      </c>
      <c r="CX3">
        <v>0.13</v>
      </c>
      <c r="CY3">
        <v>11.58</v>
      </c>
      <c r="CZ3">
        <v>0.97499999999999998</v>
      </c>
      <c r="DA3">
        <v>9.0500000000000007</v>
      </c>
      <c r="DB3">
        <v>29.145</v>
      </c>
      <c r="DC3">
        <v>6.875</v>
      </c>
      <c r="DD3">
        <v>1074.7249999999999</v>
      </c>
      <c r="DE3">
        <v>45.84</v>
      </c>
      <c r="DF3">
        <v>9.125</v>
      </c>
      <c r="DG3">
        <v>2.3149999999999999</v>
      </c>
      <c r="DH3">
        <v>2.39</v>
      </c>
      <c r="DI3">
        <v>0.52</v>
      </c>
      <c r="DJ3">
        <v>551.04999999999995</v>
      </c>
      <c r="DK3">
        <v>85.61</v>
      </c>
      <c r="DL3">
        <v>92.935000000000002</v>
      </c>
      <c r="DM3">
        <v>8.6150000000000002</v>
      </c>
      <c r="DN3">
        <v>48.155000000000001</v>
      </c>
      <c r="DO3">
        <v>9.0050000000000008</v>
      </c>
      <c r="DP3">
        <v>0.85</v>
      </c>
      <c r="DQ3" t="e">
        <f>VLOOKUP(A3,Sheet1!$A$2:$AP$3067,3,FALSE)</f>
        <v>#N/A</v>
      </c>
      <c r="DR3" t="e">
        <f>VLOOKUP($A3,Sheet1!$A$2:$AP$3067,4,FALSE)</f>
        <v>#N/A</v>
      </c>
      <c r="DS3" t="e">
        <f>VLOOKUP($A3,Sheet1!$A$2:$AP$3067,5,FALSE)</f>
        <v>#N/A</v>
      </c>
      <c r="DT3" t="e">
        <f>VLOOKUP($A3,Sheet1!$A$2:$AP$3067,6,FALSE)</f>
        <v>#N/A</v>
      </c>
      <c r="DU3" t="e">
        <f>VLOOKUP($A3,Sheet1!$A$2:$AP$3067,7,FALSE)</f>
        <v>#N/A</v>
      </c>
      <c r="DV3" t="e">
        <f>VLOOKUP($A3,Sheet1!$A$2:$AP$3067,8,FALSE)</f>
        <v>#N/A</v>
      </c>
      <c r="DW3" t="e">
        <f>VLOOKUP($A3,Sheet1!$A$2:$AP$3067,9,FALSE)</f>
        <v>#N/A</v>
      </c>
      <c r="DX3" t="e">
        <f>VLOOKUP($A3,Sheet1!$A$2:$AP$3067,10,FALSE)</f>
        <v>#N/A</v>
      </c>
      <c r="DY3" t="e">
        <f>VLOOKUP($A3,Sheet1!$A$2:$AP$3067,11,FALSE)</f>
        <v>#N/A</v>
      </c>
      <c r="DZ3" t="e">
        <f>VLOOKUP($A3,Sheet1!$A$2:$AP$3067,12,FALSE)</f>
        <v>#N/A</v>
      </c>
      <c r="EA3" t="e">
        <f>VLOOKUP($A3,Sheet1!$A$2:$AP$3067,13,FALSE)</f>
        <v>#N/A</v>
      </c>
      <c r="EB3" t="e">
        <f>VLOOKUP($A3,Sheet1!$A$2:$AP$3067,14,FALSE)</f>
        <v>#N/A</v>
      </c>
      <c r="EC3" t="e">
        <f>VLOOKUP($A3,Sheet1!$A$2:$AP$3067,15,FALSE)</f>
        <v>#N/A</v>
      </c>
      <c r="ED3" t="e">
        <f>VLOOKUP($A3,Sheet1!$A$2:$AP$3067,16,FALSE)</f>
        <v>#N/A</v>
      </c>
      <c r="EE3" t="e">
        <f>VLOOKUP($A3,Sheet1!$A$2:$AP$3067,17,FALSE)</f>
        <v>#N/A</v>
      </c>
      <c r="EF3" t="e">
        <f>VLOOKUP($A3,Sheet1!$A$2:$AP$3067,18,FALSE)</f>
        <v>#N/A</v>
      </c>
      <c r="EG3" t="e">
        <f>VLOOKUP($A3,Sheet1!$A$2:$AP$3067,19,FALSE)</f>
        <v>#N/A</v>
      </c>
      <c r="EH3" t="e">
        <f>VLOOKUP($A3,Sheet1!$A$2:$AP$3067,20,FALSE)</f>
        <v>#N/A</v>
      </c>
      <c r="EI3" t="e">
        <f>VLOOKUP($A3,Sheet1!$A$2:$AP$3067,21,FALSE)</f>
        <v>#N/A</v>
      </c>
      <c r="EJ3" t="e">
        <f>VLOOKUP($A3,Sheet1!$A$2:$AP$3067,22,FALSE)</f>
        <v>#N/A</v>
      </c>
      <c r="EK3" t="e">
        <f>VLOOKUP($A3,Sheet1!$A$2:$AP$3067,23,FALSE)</f>
        <v>#N/A</v>
      </c>
      <c r="EL3" t="e">
        <f>VLOOKUP($A3,Sheet1!$A$2:$AP$3067,24,FALSE)</f>
        <v>#N/A</v>
      </c>
      <c r="EM3" t="e">
        <f>VLOOKUP($A3,Sheet1!$A$2:$AP$3067,25,FALSE)</f>
        <v>#N/A</v>
      </c>
      <c r="EN3" t="e">
        <f>VLOOKUP($A3,Sheet1!$A$2:$AP$3067,26,FALSE)</f>
        <v>#N/A</v>
      </c>
      <c r="EO3" t="e">
        <f>VLOOKUP($A3,Sheet1!$A$2:$AP$3067,27,FALSE)</f>
        <v>#N/A</v>
      </c>
      <c r="EP3" t="e">
        <f>VLOOKUP($A3,Sheet1!$A$2:$AP$3067,28,FALSE)</f>
        <v>#N/A</v>
      </c>
      <c r="EQ3" t="e">
        <f>VLOOKUP($A3,Sheet1!$A$2:$AP$3067,29,FALSE)</f>
        <v>#N/A</v>
      </c>
      <c r="ER3" t="e">
        <f>VLOOKUP($A3,Sheet1!$A$2:$AP$3067,30,FALSE)</f>
        <v>#N/A</v>
      </c>
      <c r="ES3" t="e">
        <f>VLOOKUP($A3,Sheet1!$A$2:$AP$3067,31,FALSE)</f>
        <v>#N/A</v>
      </c>
      <c r="ET3" t="e">
        <f>VLOOKUP($A3,Sheet1!$A$2:$AP$3067,32,FALSE)</f>
        <v>#N/A</v>
      </c>
      <c r="EU3" t="e">
        <f>VLOOKUP($A3,Sheet1!$A$2:$AP$3067,33,FALSE)</f>
        <v>#N/A</v>
      </c>
      <c r="EV3" t="e">
        <f>VLOOKUP($A3,Sheet1!$A$2:$AP$3067,34,FALSE)</f>
        <v>#N/A</v>
      </c>
      <c r="EW3" t="e">
        <f>VLOOKUP($A3,Sheet1!$A$2:$AP$3067,35,FALSE)</f>
        <v>#N/A</v>
      </c>
      <c r="EX3" t="e">
        <f>VLOOKUP($A3,Sheet1!$A$2:$AP$3067,36,FALSE)</f>
        <v>#N/A</v>
      </c>
      <c r="EY3" t="e">
        <f>VLOOKUP($A3,Sheet1!$A$2:$AP$3067,37,FALSE)</f>
        <v>#N/A</v>
      </c>
      <c r="EZ3" t="e">
        <f>VLOOKUP($A3,Sheet1!$A$2:$AP$3067,38,FALSE)</f>
        <v>#N/A</v>
      </c>
      <c r="FA3" t="e">
        <f>VLOOKUP($A3,Sheet1!$A$2:$AP$3067,39,FALSE)</f>
        <v>#N/A</v>
      </c>
      <c r="FB3" t="e">
        <f>VLOOKUP($A3,Sheet1!$A$2:$AP$3067,40,FALSE)</f>
        <v>#N/A</v>
      </c>
      <c r="FC3" t="e">
        <f>VLOOKUP($A3,Sheet1!$A$2:$AP$3067,41,FALSE)</f>
        <v>#N/A</v>
      </c>
      <c r="FD3" t="e">
        <f>VLOOKUP($A3,Sheet1!$A$2:$AP$3067,42,FALSE)</f>
        <v>#N/A</v>
      </c>
    </row>
    <row r="4" spans="1:160">
      <c r="A4" s="1">
        <v>147090</v>
      </c>
      <c r="B4" t="s">
        <v>162</v>
      </c>
      <c r="C4">
        <v>0</v>
      </c>
      <c r="D4" t="s">
        <v>155</v>
      </c>
      <c r="E4" t="s">
        <v>156</v>
      </c>
      <c r="L4" s="2">
        <f>VLOOKUP(A4,Sheet2!$B$2:$W$3067,2,FALSE)</f>
        <v>43935</v>
      </c>
      <c r="M4" s="2">
        <f>VLOOKUP(A4,Sheet2!$B$2:$W$3067,3,FALSE)</f>
        <v>43945.909722222219</v>
      </c>
      <c r="R4">
        <v>66</v>
      </c>
      <c r="S4" t="s">
        <v>157</v>
      </c>
      <c r="T4" t="s">
        <v>158</v>
      </c>
      <c r="U4">
        <v>162.6</v>
      </c>
      <c r="V4">
        <v>87.8</v>
      </c>
      <c r="W4">
        <v>33.208819169999998</v>
      </c>
      <c r="X4" t="s">
        <v>159</v>
      </c>
      <c r="Y4">
        <v>0</v>
      </c>
      <c r="Z4">
        <v>0</v>
      </c>
      <c r="AA4">
        <v>0</v>
      </c>
      <c r="AB4">
        <v>0</v>
      </c>
      <c r="AC4">
        <v>1</v>
      </c>
      <c r="AD4">
        <v>5</v>
      </c>
      <c r="AE4">
        <v>10</v>
      </c>
      <c r="AF4">
        <v>0</v>
      </c>
      <c r="AG4">
        <v>1</v>
      </c>
      <c r="AH4">
        <v>0</v>
      </c>
      <c r="AI4">
        <v>2</v>
      </c>
      <c r="AJ4">
        <v>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1</v>
      </c>
      <c r="BE4">
        <v>1</v>
      </c>
      <c r="BF4">
        <v>0</v>
      </c>
      <c r="BG4">
        <v>1</v>
      </c>
      <c r="BH4">
        <v>0</v>
      </c>
      <c r="BI4">
        <v>0</v>
      </c>
      <c r="BJ4">
        <v>0</v>
      </c>
      <c r="BK4">
        <v>1</v>
      </c>
      <c r="BL4">
        <v>1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0</v>
      </c>
      <c r="BT4">
        <v>0</v>
      </c>
      <c r="BU4">
        <v>0</v>
      </c>
      <c r="BV4">
        <v>1</v>
      </c>
      <c r="BW4">
        <v>0</v>
      </c>
      <c r="BX4" t="s">
        <v>160</v>
      </c>
      <c r="BY4" t="s">
        <v>160</v>
      </c>
      <c r="BZ4">
        <v>44</v>
      </c>
      <c r="CA4">
        <v>48</v>
      </c>
      <c r="CB4">
        <v>11.641</v>
      </c>
      <c r="CC4" t="s">
        <v>160</v>
      </c>
      <c r="CD4" t="s">
        <v>160</v>
      </c>
      <c r="CE4">
        <v>3.17</v>
      </c>
      <c r="CF4" t="s">
        <v>160</v>
      </c>
      <c r="CG4">
        <v>824.7</v>
      </c>
      <c r="CH4">
        <v>546</v>
      </c>
      <c r="CI4" t="s">
        <v>160</v>
      </c>
      <c r="CJ4">
        <v>0.22</v>
      </c>
      <c r="CK4">
        <v>131</v>
      </c>
      <c r="CL4">
        <v>82</v>
      </c>
      <c r="CM4">
        <v>1</v>
      </c>
      <c r="CN4">
        <v>3</v>
      </c>
      <c r="CO4">
        <v>6</v>
      </c>
      <c r="CP4">
        <v>7</v>
      </c>
      <c r="CQ4">
        <v>6</v>
      </c>
      <c r="CR4" t="s">
        <v>160</v>
      </c>
      <c r="CS4" t="s">
        <v>160</v>
      </c>
      <c r="CT4" t="s">
        <v>160</v>
      </c>
      <c r="CU4">
        <v>2</v>
      </c>
      <c r="CV4" t="s">
        <v>160</v>
      </c>
      <c r="CW4" t="s">
        <v>160</v>
      </c>
      <c r="CX4" t="s">
        <v>160</v>
      </c>
      <c r="CY4" t="s">
        <v>160</v>
      </c>
      <c r="CZ4" t="s">
        <v>160</v>
      </c>
      <c r="DA4" t="s">
        <v>160</v>
      </c>
      <c r="DB4" t="s">
        <v>160</v>
      </c>
      <c r="DC4" t="s">
        <v>160</v>
      </c>
      <c r="DD4" t="s">
        <v>160</v>
      </c>
      <c r="DE4" t="s">
        <v>160</v>
      </c>
      <c r="DF4" t="s">
        <v>160</v>
      </c>
      <c r="DG4" t="s">
        <v>160</v>
      </c>
      <c r="DH4" t="s">
        <v>160</v>
      </c>
      <c r="DI4" t="s">
        <v>160</v>
      </c>
      <c r="DJ4" t="s">
        <v>160</v>
      </c>
      <c r="DK4" t="s">
        <v>160</v>
      </c>
      <c r="DL4" t="s">
        <v>160</v>
      </c>
      <c r="DM4" t="s">
        <v>160</v>
      </c>
      <c r="DN4" t="s">
        <v>160</v>
      </c>
      <c r="DO4" t="s">
        <v>160</v>
      </c>
      <c r="DP4" t="s">
        <v>160</v>
      </c>
      <c r="DQ4" t="str">
        <f>VLOOKUP(A4,Sheet1!$A$2:$AP$3067,3,FALSE)</f>
        <v>J18.9</v>
      </c>
      <c r="DR4" t="str">
        <f>VLOOKUP($A4,Sheet1!$A$2:$AP$3067,4,FALSE)</f>
        <v>A41.89</v>
      </c>
      <c r="DS4" t="str">
        <f>VLOOKUP($A4,Sheet1!$A$2:$AP$3067,5,FALSE)</f>
        <v>U07.1</v>
      </c>
      <c r="DT4" t="str">
        <f>VLOOKUP($A4,Sheet1!$A$2:$AP$3067,6,FALSE)</f>
        <v>J12.89</v>
      </c>
      <c r="DU4" t="str">
        <f>VLOOKUP($A4,Sheet1!$A$2:$AP$3067,7,FALSE)</f>
        <v>J96.01</v>
      </c>
      <c r="DV4" t="str">
        <f>VLOOKUP($A4,Sheet1!$A$2:$AP$3067,8,FALSE)</f>
        <v>R65.21</v>
      </c>
      <c r="DW4" t="str">
        <f>VLOOKUP($A4,Sheet1!$A$2:$AP$3067,9,FALSE)</f>
        <v>E87.2</v>
      </c>
      <c r="DX4" t="str">
        <f>VLOOKUP($A4,Sheet1!$A$2:$AP$3067,10,FALSE)</f>
        <v>N17.9</v>
      </c>
      <c r="DY4" t="str">
        <f>VLOOKUP($A4,Sheet1!$A$2:$AP$3067,11,FALSE)</f>
        <v>E87.0</v>
      </c>
      <c r="DZ4" t="str">
        <f>VLOOKUP($A4,Sheet1!$A$2:$AP$3067,12,FALSE)</f>
        <v>E66.9</v>
      </c>
      <c r="EA4" t="str">
        <f>VLOOKUP($A4,Sheet1!$A$2:$AP$3067,13,FALSE)</f>
        <v>E78.5</v>
      </c>
      <c r="EB4" t="str">
        <f>VLOOKUP($A4,Sheet1!$A$2:$AP$3067,14,FALSE)</f>
        <v>I10</v>
      </c>
      <c r="EC4" t="str">
        <f>VLOOKUP($A4,Sheet1!$A$2:$AP$3067,15,FALSE)</f>
        <v>I25.10</v>
      </c>
      <c r="ED4" t="str">
        <f>VLOOKUP($A4,Sheet1!$A$2:$AP$3067,16,FALSE)</f>
        <v>F32.9</v>
      </c>
      <c r="EE4" t="str">
        <f>VLOOKUP($A4,Sheet1!$A$2:$AP$3067,17,FALSE)</f>
        <v>F41.9</v>
      </c>
      <c r="EF4" t="str">
        <f>VLOOKUP($A4,Sheet1!$A$2:$AP$3067,18,FALSE)</f>
        <v>R13.10</v>
      </c>
      <c r="EG4" t="str">
        <f>VLOOKUP($A4,Sheet1!$A$2:$AP$3067,19,FALSE)</f>
        <v>Z68.32</v>
      </c>
      <c r="EH4">
        <f>VLOOKUP($A4,Sheet1!$A$2:$AP$3067,20,FALSE)</f>
        <v>0</v>
      </c>
      <c r="EI4">
        <f>VLOOKUP($A4,Sheet1!$A$2:$AP$3067,21,FALSE)</f>
        <v>0</v>
      </c>
      <c r="EJ4">
        <f>VLOOKUP($A4,Sheet1!$A$2:$AP$3067,22,FALSE)</f>
        <v>0</v>
      </c>
      <c r="EK4">
        <f>VLOOKUP($A4,Sheet1!$A$2:$AP$3067,23,FALSE)</f>
        <v>0</v>
      </c>
      <c r="EL4">
        <f>VLOOKUP($A4,Sheet1!$A$2:$AP$3067,24,FALSE)</f>
        <v>0</v>
      </c>
      <c r="EM4">
        <f>VLOOKUP($A4,Sheet1!$A$2:$AP$3067,25,FALSE)</f>
        <v>0</v>
      </c>
      <c r="EN4">
        <f>VLOOKUP($A4,Sheet1!$A$2:$AP$3067,26,FALSE)</f>
        <v>0</v>
      </c>
      <c r="EO4">
        <f>VLOOKUP($A4,Sheet1!$A$2:$AP$3067,27,FALSE)</f>
        <v>0</v>
      </c>
      <c r="EP4">
        <f>VLOOKUP($A4,Sheet1!$A$2:$AP$3067,28,FALSE)</f>
        <v>0</v>
      </c>
      <c r="EQ4">
        <f>VLOOKUP($A4,Sheet1!$A$2:$AP$3067,29,FALSE)</f>
        <v>0</v>
      </c>
      <c r="ER4">
        <f>VLOOKUP($A4,Sheet1!$A$2:$AP$3067,30,FALSE)</f>
        <v>0</v>
      </c>
      <c r="ES4">
        <f>VLOOKUP($A4,Sheet1!$A$2:$AP$3067,31,FALSE)</f>
        <v>0</v>
      </c>
      <c r="ET4">
        <f>VLOOKUP($A4,Sheet1!$A$2:$AP$3067,32,FALSE)</f>
        <v>0</v>
      </c>
      <c r="EU4">
        <f>VLOOKUP($A4,Sheet1!$A$2:$AP$3067,33,FALSE)</f>
        <v>0</v>
      </c>
      <c r="EV4">
        <f>VLOOKUP($A4,Sheet1!$A$2:$AP$3067,34,FALSE)</f>
        <v>0</v>
      </c>
      <c r="EW4">
        <f>VLOOKUP($A4,Sheet1!$A$2:$AP$3067,35,FALSE)</f>
        <v>0</v>
      </c>
      <c r="EX4">
        <f>VLOOKUP($A4,Sheet1!$A$2:$AP$3067,36,FALSE)</f>
        <v>0</v>
      </c>
      <c r="EY4">
        <f>VLOOKUP($A4,Sheet1!$A$2:$AP$3067,37,FALSE)</f>
        <v>0</v>
      </c>
      <c r="EZ4">
        <f>VLOOKUP($A4,Sheet1!$A$2:$AP$3067,38,FALSE)</f>
        <v>0</v>
      </c>
      <c r="FA4">
        <f>VLOOKUP($A4,Sheet1!$A$2:$AP$3067,39,FALSE)</f>
        <v>0</v>
      </c>
      <c r="FB4">
        <f>VLOOKUP($A4,Sheet1!$A$2:$AP$3067,40,FALSE)</f>
        <v>0</v>
      </c>
      <c r="FC4">
        <f>VLOOKUP($A4,Sheet1!$A$2:$AP$3067,41,FALSE)</f>
        <v>0</v>
      </c>
      <c r="FD4">
        <f>VLOOKUP($A4,Sheet1!$A$2:$AP$3067,42,FALSE)</f>
        <v>0</v>
      </c>
    </row>
    <row r="5" spans="1:160">
      <c r="A5" s="1">
        <v>162341</v>
      </c>
      <c r="B5" t="s">
        <v>162</v>
      </c>
      <c r="C5">
        <v>0</v>
      </c>
      <c r="D5" t="s">
        <v>155</v>
      </c>
      <c r="E5" t="s">
        <v>156</v>
      </c>
      <c r="L5" s="2">
        <f>VLOOKUP(A5,Sheet2!$B$2:$W$3067,2,FALSE)</f>
        <v>43935</v>
      </c>
      <c r="M5" s="2">
        <f>VLOOKUP(A5,Sheet2!$B$2:$W$3067,3,FALSE)</f>
        <v>43940.283333333333</v>
      </c>
      <c r="R5">
        <v>78</v>
      </c>
      <c r="S5" t="s">
        <v>161</v>
      </c>
      <c r="T5" t="s">
        <v>163</v>
      </c>
      <c r="U5">
        <v>165.1</v>
      </c>
      <c r="V5">
        <v>64.400000000000006</v>
      </c>
      <c r="W5">
        <v>23.626082759999999</v>
      </c>
      <c r="X5" t="s">
        <v>160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5</v>
      </c>
      <c r="AF5">
        <v>1</v>
      </c>
      <c r="AG5">
        <v>1</v>
      </c>
      <c r="AH5">
        <v>1</v>
      </c>
      <c r="AI5">
        <v>4</v>
      </c>
      <c r="AJ5">
        <v>3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2</v>
      </c>
      <c r="BW5">
        <v>0</v>
      </c>
      <c r="BX5" t="s">
        <v>160</v>
      </c>
      <c r="BY5" t="s">
        <v>160</v>
      </c>
      <c r="BZ5">
        <v>31</v>
      </c>
      <c r="CA5">
        <v>55</v>
      </c>
      <c r="CB5" t="s">
        <v>160</v>
      </c>
      <c r="CC5">
        <v>33.090000000000003</v>
      </c>
      <c r="CD5" t="s">
        <v>160</v>
      </c>
      <c r="CE5">
        <v>15.1</v>
      </c>
      <c r="CF5" t="s">
        <v>160</v>
      </c>
      <c r="CG5">
        <v>2631</v>
      </c>
      <c r="CH5">
        <v>624</v>
      </c>
      <c r="CI5">
        <v>2.2999999999999998</v>
      </c>
      <c r="CJ5">
        <v>6.65</v>
      </c>
      <c r="CK5">
        <v>102</v>
      </c>
      <c r="CL5">
        <v>2.27</v>
      </c>
      <c r="CM5">
        <v>0</v>
      </c>
      <c r="CN5">
        <v>1</v>
      </c>
      <c r="CO5">
        <v>6</v>
      </c>
      <c r="CP5">
        <v>6</v>
      </c>
      <c r="CQ5" t="s">
        <v>160</v>
      </c>
      <c r="CR5" t="s">
        <v>160</v>
      </c>
      <c r="CS5" t="s">
        <v>160</v>
      </c>
      <c r="CT5" t="s">
        <v>160</v>
      </c>
      <c r="CU5">
        <v>8</v>
      </c>
      <c r="CV5" t="s">
        <v>160</v>
      </c>
      <c r="CW5" t="s">
        <v>160</v>
      </c>
      <c r="CX5" t="s">
        <v>160</v>
      </c>
      <c r="CY5" t="s">
        <v>160</v>
      </c>
      <c r="CZ5" t="s">
        <v>160</v>
      </c>
      <c r="DA5" t="s">
        <v>160</v>
      </c>
      <c r="DB5" t="s">
        <v>160</v>
      </c>
      <c r="DC5" t="s">
        <v>160</v>
      </c>
      <c r="DD5" t="s">
        <v>160</v>
      </c>
      <c r="DE5" t="s">
        <v>160</v>
      </c>
      <c r="DF5" t="s">
        <v>160</v>
      </c>
      <c r="DG5" t="s">
        <v>160</v>
      </c>
      <c r="DH5" t="s">
        <v>160</v>
      </c>
      <c r="DI5" t="s">
        <v>160</v>
      </c>
      <c r="DJ5" t="s">
        <v>160</v>
      </c>
      <c r="DK5" t="s">
        <v>160</v>
      </c>
      <c r="DL5" t="s">
        <v>160</v>
      </c>
      <c r="DM5" t="s">
        <v>160</v>
      </c>
      <c r="DN5" t="s">
        <v>160</v>
      </c>
      <c r="DO5" t="s">
        <v>160</v>
      </c>
      <c r="DP5" t="s">
        <v>160</v>
      </c>
      <c r="DQ5" t="str">
        <f>VLOOKUP(A5,Sheet1!$A$2:$AP$3067,3,FALSE)</f>
        <v>R06.02</v>
      </c>
      <c r="DR5" t="str">
        <f>VLOOKUP($A5,Sheet1!$A$2:$AP$3067,4,FALSE)</f>
        <v>U07.1</v>
      </c>
      <c r="DS5" t="str">
        <f>VLOOKUP($A5,Sheet1!$A$2:$AP$3067,5,FALSE)</f>
        <v>J96.01</v>
      </c>
      <c r="DT5" t="str">
        <f>VLOOKUP($A5,Sheet1!$A$2:$AP$3067,6,FALSE)</f>
        <v>J12.89</v>
      </c>
      <c r="DU5" t="str">
        <f>VLOOKUP($A5,Sheet1!$A$2:$AP$3067,7,FALSE)</f>
        <v>N17.9</v>
      </c>
      <c r="DV5" t="str">
        <f>VLOOKUP($A5,Sheet1!$A$2:$AP$3067,8,FALSE)</f>
        <v>E87.0</v>
      </c>
      <c r="DW5" t="str">
        <f>VLOOKUP($A5,Sheet1!$A$2:$AP$3067,9,FALSE)</f>
        <v>E87.2</v>
      </c>
      <c r="DX5" t="str">
        <f>VLOOKUP($A5,Sheet1!$A$2:$AP$3067,10,FALSE)</f>
        <v>F02.81</v>
      </c>
      <c r="DY5" t="str">
        <f>VLOOKUP($A5,Sheet1!$A$2:$AP$3067,11,FALSE)</f>
        <v>Z66</v>
      </c>
      <c r="DZ5" t="str">
        <f>VLOOKUP($A5,Sheet1!$A$2:$AP$3067,12,FALSE)</f>
        <v>Z51.5</v>
      </c>
      <c r="EA5" t="str">
        <f>VLOOKUP($A5,Sheet1!$A$2:$AP$3067,13,FALSE)</f>
        <v>F32.9</v>
      </c>
      <c r="EB5" t="str">
        <f>VLOOKUP($A5,Sheet1!$A$2:$AP$3067,14,FALSE)</f>
        <v>M19.90</v>
      </c>
      <c r="EC5" t="str">
        <f>VLOOKUP($A5,Sheet1!$A$2:$AP$3067,15,FALSE)</f>
        <v>F41.9</v>
      </c>
      <c r="ED5" t="str">
        <f>VLOOKUP($A5,Sheet1!$A$2:$AP$3067,16,FALSE)</f>
        <v>G30.9</v>
      </c>
      <c r="EE5" t="str">
        <f>VLOOKUP($A5,Sheet1!$A$2:$AP$3067,17,FALSE)</f>
        <v>I10</v>
      </c>
      <c r="EF5" t="str">
        <f>VLOOKUP($A5,Sheet1!$A$2:$AP$3067,18,FALSE)</f>
        <v>D72.829</v>
      </c>
      <c r="EG5">
        <f>VLOOKUP($A5,Sheet1!$A$2:$AP$3067,19,FALSE)</f>
        <v>0</v>
      </c>
      <c r="EH5">
        <f>VLOOKUP($A5,Sheet1!$A$2:$AP$3067,20,FALSE)</f>
        <v>0</v>
      </c>
      <c r="EI5">
        <f>VLOOKUP($A5,Sheet1!$A$2:$AP$3067,21,FALSE)</f>
        <v>0</v>
      </c>
      <c r="EJ5">
        <f>VLOOKUP($A5,Sheet1!$A$2:$AP$3067,22,FALSE)</f>
        <v>0</v>
      </c>
      <c r="EK5">
        <f>VLOOKUP($A5,Sheet1!$A$2:$AP$3067,23,FALSE)</f>
        <v>0</v>
      </c>
      <c r="EL5">
        <f>VLOOKUP($A5,Sheet1!$A$2:$AP$3067,24,FALSE)</f>
        <v>0</v>
      </c>
      <c r="EM5">
        <f>VLOOKUP($A5,Sheet1!$A$2:$AP$3067,25,FALSE)</f>
        <v>0</v>
      </c>
      <c r="EN5">
        <f>VLOOKUP($A5,Sheet1!$A$2:$AP$3067,26,FALSE)</f>
        <v>0</v>
      </c>
      <c r="EO5">
        <f>VLOOKUP($A5,Sheet1!$A$2:$AP$3067,27,FALSE)</f>
        <v>0</v>
      </c>
      <c r="EP5">
        <f>VLOOKUP($A5,Sheet1!$A$2:$AP$3067,28,FALSE)</f>
        <v>0</v>
      </c>
      <c r="EQ5">
        <f>VLOOKUP($A5,Sheet1!$A$2:$AP$3067,29,FALSE)</f>
        <v>0</v>
      </c>
      <c r="ER5">
        <f>VLOOKUP($A5,Sheet1!$A$2:$AP$3067,30,FALSE)</f>
        <v>0</v>
      </c>
      <c r="ES5">
        <f>VLOOKUP($A5,Sheet1!$A$2:$AP$3067,31,FALSE)</f>
        <v>0</v>
      </c>
      <c r="ET5">
        <f>VLOOKUP($A5,Sheet1!$A$2:$AP$3067,32,FALSE)</f>
        <v>0</v>
      </c>
      <c r="EU5">
        <f>VLOOKUP($A5,Sheet1!$A$2:$AP$3067,33,FALSE)</f>
        <v>0</v>
      </c>
      <c r="EV5">
        <f>VLOOKUP($A5,Sheet1!$A$2:$AP$3067,34,FALSE)</f>
        <v>0</v>
      </c>
      <c r="EW5">
        <f>VLOOKUP($A5,Sheet1!$A$2:$AP$3067,35,FALSE)</f>
        <v>0</v>
      </c>
      <c r="EX5">
        <f>VLOOKUP($A5,Sheet1!$A$2:$AP$3067,36,FALSE)</f>
        <v>0</v>
      </c>
      <c r="EY5">
        <f>VLOOKUP($A5,Sheet1!$A$2:$AP$3067,37,FALSE)</f>
        <v>0</v>
      </c>
      <c r="EZ5">
        <f>VLOOKUP($A5,Sheet1!$A$2:$AP$3067,38,FALSE)</f>
        <v>0</v>
      </c>
      <c r="FA5">
        <f>VLOOKUP($A5,Sheet1!$A$2:$AP$3067,39,FALSE)</f>
        <v>0</v>
      </c>
      <c r="FB5">
        <f>VLOOKUP($A5,Sheet1!$A$2:$AP$3067,40,FALSE)</f>
        <v>0</v>
      </c>
      <c r="FC5">
        <f>VLOOKUP($A5,Sheet1!$A$2:$AP$3067,41,FALSE)</f>
        <v>0</v>
      </c>
      <c r="FD5">
        <f>VLOOKUP($A5,Sheet1!$A$2:$AP$3067,42,FALSE)</f>
        <v>0</v>
      </c>
    </row>
    <row r="6" spans="1:160">
      <c r="A6" s="1">
        <v>162361</v>
      </c>
      <c r="B6" t="s">
        <v>1</v>
      </c>
      <c r="C6">
        <v>1</v>
      </c>
      <c r="D6" t="s">
        <v>155</v>
      </c>
      <c r="E6" t="s">
        <v>156</v>
      </c>
      <c r="L6" s="2">
        <f>VLOOKUP(A6,Sheet2!$B$2:$W$3067,2,FALSE)</f>
        <v>44284</v>
      </c>
      <c r="M6" s="2">
        <f>VLOOKUP(A6,Sheet2!$B$2:$W$3067,3,FALSE)</f>
        <v>44288.743055555555</v>
      </c>
      <c r="R6">
        <v>72</v>
      </c>
      <c r="S6" t="s">
        <v>161</v>
      </c>
      <c r="T6" t="s">
        <v>158</v>
      </c>
      <c r="U6">
        <v>172.7</v>
      </c>
      <c r="V6">
        <v>63.4</v>
      </c>
      <c r="W6">
        <v>21.257127759999999</v>
      </c>
      <c r="X6" t="s">
        <v>160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4</v>
      </c>
      <c r="AF6">
        <v>0</v>
      </c>
      <c r="AG6">
        <v>3</v>
      </c>
      <c r="AH6">
        <v>1</v>
      </c>
      <c r="AI6">
        <v>3</v>
      </c>
      <c r="AJ6">
        <v>3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1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 t="s">
        <v>160</v>
      </c>
      <c r="BY6" t="s">
        <v>160</v>
      </c>
      <c r="BZ6">
        <v>64</v>
      </c>
      <c r="CA6">
        <v>84</v>
      </c>
      <c r="CB6" t="s">
        <v>160</v>
      </c>
      <c r="CC6" t="s">
        <v>160</v>
      </c>
      <c r="CD6">
        <v>393</v>
      </c>
      <c r="CE6">
        <v>7293</v>
      </c>
      <c r="CF6" t="s">
        <v>160</v>
      </c>
      <c r="CG6">
        <v>1473</v>
      </c>
      <c r="CH6">
        <v>327</v>
      </c>
      <c r="CI6">
        <v>1.2</v>
      </c>
      <c r="CJ6">
        <v>0.24</v>
      </c>
      <c r="CK6">
        <v>113</v>
      </c>
      <c r="CL6">
        <v>0.76</v>
      </c>
      <c r="CM6">
        <v>0</v>
      </c>
      <c r="CN6">
        <v>1</v>
      </c>
      <c r="CO6">
        <v>5</v>
      </c>
      <c r="CP6">
        <v>5</v>
      </c>
      <c r="CQ6" t="s">
        <v>160</v>
      </c>
      <c r="CR6" t="s">
        <v>160</v>
      </c>
      <c r="CS6" t="s">
        <v>160</v>
      </c>
      <c r="CT6" t="s">
        <v>160</v>
      </c>
      <c r="CU6">
        <v>1</v>
      </c>
      <c r="CV6">
        <v>5.56</v>
      </c>
      <c r="CW6">
        <v>6.1150000000000002</v>
      </c>
      <c r="CX6">
        <v>0.77</v>
      </c>
      <c r="CY6">
        <v>1.93</v>
      </c>
      <c r="CZ6">
        <v>4.1449999999999996</v>
      </c>
      <c r="DA6">
        <v>5.3650000000000002</v>
      </c>
      <c r="DB6">
        <v>22.22</v>
      </c>
      <c r="DC6">
        <v>4.3899999999999997</v>
      </c>
      <c r="DD6">
        <v>5.2750000000000004</v>
      </c>
      <c r="DE6">
        <v>1.5</v>
      </c>
      <c r="DF6">
        <v>0.46</v>
      </c>
      <c r="DG6">
        <v>4.8899999999999997</v>
      </c>
      <c r="DH6">
        <v>6.36</v>
      </c>
      <c r="DI6">
        <v>2.48</v>
      </c>
      <c r="DJ6">
        <v>39.81</v>
      </c>
      <c r="DK6">
        <v>24.614999999999998</v>
      </c>
      <c r="DL6">
        <v>10.45</v>
      </c>
      <c r="DM6">
        <v>0</v>
      </c>
      <c r="DN6">
        <v>2.5</v>
      </c>
      <c r="DO6">
        <v>2.64</v>
      </c>
      <c r="DP6">
        <v>2.75</v>
      </c>
      <c r="DQ6" t="str">
        <f>VLOOKUP(A6,Sheet1!$A$2:$AP$3067,3,FALSE)</f>
        <v>R09.02</v>
      </c>
      <c r="DR6" t="str">
        <f>VLOOKUP($A6,Sheet1!$A$2:$AP$3067,4,FALSE)</f>
        <v>U07.1</v>
      </c>
      <c r="DS6" t="str">
        <f>VLOOKUP($A6,Sheet1!$A$2:$AP$3067,5,FALSE)</f>
        <v>I26.99</v>
      </c>
      <c r="DT6" t="str">
        <f>VLOOKUP($A6,Sheet1!$A$2:$AP$3067,6,FALSE)</f>
        <v>J12.82</v>
      </c>
      <c r="DU6" t="str">
        <f>VLOOKUP($A6,Sheet1!$A$2:$AP$3067,7,FALSE)</f>
        <v>R09.02</v>
      </c>
      <c r="DV6" t="str">
        <f>VLOOKUP($A6,Sheet1!$A$2:$AP$3067,8,FALSE)</f>
        <v>I10</v>
      </c>
      <c r="DW6" t="str">
        <f>VLOOKUP($A6,Sheet1!$A$2:$AP$3067,9,FALSE)</f>
        <v>K44.9</v>
      </c>
      <c r="DX6" t="str">
        <f>VLOOKUP($A6,Sheet1!$A$2:$AP$3067,10,FALSE)</f>
        <v>R91.1</v>
      </c>
      <c r="DY6" t="str">
        <f>VLOOKUP($A6,Sheet1!$A$2:$AP$3067,11,FALSE)</f>
        <v>Z87.891</v>
      </c>
      <c r="DZ6">
        <f>VLOOKUP($A6,Sheet1!$A$2:$AP$3067,12,FALSE)</f>
        <v>0</v>
      </c>
      <c r="EA6">
        <f>VLOOKUP($A6,Sheet1!$A$2:$AP$3067,13,FALSE)</f>
        <v>0</v>
      </c>
      <c r="EB6">
        <f>VLOOKUP($A6,Sheet1!$A$2:$AP$3067,14,FALSE)</f>
        <v>0</v>
      </c>
      <c r="EC6">
        <f>VLOOKUP($A6,Sheet1!$A$2:$AP$3067,15,FALSE)</f>
        <v>0</v>
      </c>
      <c r="ED6">
        <f>VLOOKUP($A6,Sheet1!$A$2:$AP$3067,16,FALSE)</f>
        <v>0</v>
      </c>
      <c r="EE6">
        <f>VLOOKUP($A6,Sheet1!$A$2:$AP$3067,17,FALSE)</f>
        <v>0</v>
      </c>
      <c r="EF6">
        <f>VLOOKUP($A6,Sheet1!$A$2:$AP$3067,18,FALSE)</f>
        <v>0</v>
      </c>
      <c r="EG6">
        <f>VLOOKUP($A6,Sheet1!$A$2:$AP$3067,19,FALSE)</f>
        <v>0</v>
      </c>
      <c r="EH6">
        <f>VLOOKUP($A6,Sheet1!$A$2:$AP$3067,20,FALSE)</f>
        <v>0</v>
      </c>
      <c r="EI6">
        <f>VLOOKUP($A6,Sheet1!$A$2:$AP$3067,21,FALSE)</f>
        <v>0</v>
      </c>
      <c r="EJ6">
        <f>VLOOKUP($A6,Sheet1!$A$2:$AP$3067,22,FALSE)</f>
        <v>0</v>
      </c>
      <c r="EK6">
        <f>VLOOKUP($A6,Sheet1!$A$2:$AP$3067,23,FALSE)</f>
        <v>0</v>
      </c>
      <c r="EL6">
        <f>VLOOKUP($A6,Sheet1!$A$2:$AP$3067,24,FALSE)</f>
        <v>0</v>
      </c>
      <c r="EM6">
        <f>VLOOKUP($A6,Sheet1!$A$2:$AP$3067,25,FALSE)</f>
        <v>0</v>
      </c>
      <c r="EN6">
        <f>VLOOKUP($A6,Sheet1!$A$2:$AP$3067,26,FALSE)</f>
        <v>0</v>
      </c>
      <c r="EO6">
        <f>VLOOKUP($A6,Sheet1!$A$2:$AP$3067,27,FALSE)</f>
        <v>0</v>
      </c>
      <c r="EP6">
        <f>VLOOKUP($A6,Sheet1!$A$2:$AP$3067,28,FALSE)</f>
        <v>0</v>
      </c>
      <c r="EQ6">
        <f>VLOOKUP($A6,Sheet1!$A$2:$AP$3067,29,FALSE)</f>
        <v>0</v>
      </c>
      <c r="ER6">
        <f>VLOOKUP($A6,Sheet1!$A$2:$AP$3067,30,FALSE)</f>
        <v>0</v>
      </c>
      <c r="ES6">
        <f>VLOOKUP($A6,Sheet1!$A$2:$AP$3067,31,FALSE)</f>
        <v>0</v>
      </c>
      <c r="ET6">
        <f>VLOOKUP($A6,Sheet1!$A$2:$AP$3067,32,FALSE)</f>
        <v>0</v>
      </c>
      <c r="EU6">
        <f>VLOOKUP($A6,Sheet1!$A$2:$AP$3067,33,FALSE)</f>
        <v>0</v>
      </c>
      <c r="EV6">
        <f>VLOOKUP($A6,Sheet1!$A$2:$AP$3067,34,FALSE)</f>
        <v>0</v>
      </c>
      <c r="EW6">
        <f>VLOOKUP($A6,Sheet1!$A$2:$AP$3067,35,FALSE)</f>
        <v>0</v>
      </c>
      <c r="EX6">
        <f>VLOOKUP($A6,Sheet1!$A$2:$AP$3067,36,FALSE)</f>
        <v>0</v>
      </c>
      <c r="EY6">
        <f>VLOOKUP($A6,Sheet1!$A$2:$AP$3067,37,FALSE)</f>
        <v>0</v>
      </c>
      <c r="EZ6">
        <f>VLOOKUP($A6,Sheet1!$A$2:$AP$3067,38,FALSE)</f>
        <v>0</v>
      </c>
      <c r="FA6">
        <f>VLOOKUP($A6,Sheet1!$A$2:$AP$3067,39,FALSE)</f>
        <v>0</v>
      </c>
      <c r="FB6">
        <f>VLOOKUP($A6,Sheet1!$A$2:$AP$3067,40,FALSE)</f>
        <v>0</v>
      </c>
      <c r="FC6">
        <f>VLOOKUP($A6,Sheet1!$A$2:$AP$3067,41,FALSE)</f>
        <v>0</v>
      </c>
      <c r="FD6">
        <f>VLOOKUP($A6,Sheet1!$A$2:$AP$3067,42,FALSE)</f>
        <v>0</v>
      </c>
    </row>
    <row r="7" spans="1:160">
      <c r="A7" s="1">
        <v>169232</v>
      </c>
      <c r="B7" t="s">
        <v>1</v>
      </c>
      <c r="C7">
        <v>1</v>
      </c>
      <c r="D7" t="s">
        <v>155</v>
      </c>
      <c r="E7" t="s">
        <v>156</v>
      </c>
      <c r="L7" s="2">
        <f>VLOOKUP(A7,Sheet2!$B$2:$W$3067,2,FALSE)</f>
        <v>44279</v>
      </c>
      <c r="M7" s="2">
        <f>VLOOKUP(A7,Sheet2!$B$2:$W$3067,3,FALSE)</f>
        <v>44281.730555555558</v>
      </c>
      <c r="R7">
        <v>78</v>
      </c>
      <c r="S7" t="s">
        <v>157</v>
      </c>
      <c r="T7" t="s">
        <v>158</v>
      </c>
      <c r="U7">
        <v>152.4</v>
      </c>
      <c r="V7">
        <v>71.5</v>
      </c>
      <c r="W7">
        <v>30.784783789999999</v>
      </c>
      <c r="X7" t="s">
        <v>159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3</v>
      </c>
      <c r="AF7">
        <v>0</v>
      </c>
      <c r="AG7">
        <v>3</v>
      </c>
      <c r="AH7">
        <v>0</v>
      </c>
      <c r="AI7">
        <v>3</v>
      </c>
      <c r="AJ7">
        <v>3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1</v>
      </c>
      <c r="BE7">
        <v>0</v>
      </c>
      <c r="BF7">
        <v>1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2</v>
      </c>
      <c r="BW7">
        <v>0</v>
      </c>
      <c r="BX7" t="s">
        <v>160</v>
      </c>
      <c r="BY7" t="s">
        <v>160</v>
      </c>
      <c r="BZ7">
        <v>13</v>
      </c>
      <c r="CA7">
        <v>20</v>
      </c>
      <c r="CB7" t="s">
        <v>160</v>
      </c>
      <c r="CC7" t="s">
        <v>160</v>
      </c>
      <c r="CD7">
        <v>377</v>
      </c>
      <c r="CE7">
        <v>560</v>
      </c>
      <c r="CF7" t="s">
        <v>160</v>
      </c>
      <c r="CG7">
        <v>177.1</v>
      </c>
      <c r="CH7">
        <v>196</v>
      </c>
      <c r="CI7">
        <v>1.1000000000000001</v>
      </c>
      <c r="CJ7">
        <v>0.09</v>
      </c>
      <c r="CK7">
        <v>125</v>
      </c>
      <c r="CL7">
        <v>0.9</v>
      </c>
      <c r="CM7">
        <v>0</v>
      </c>
      <c r="CN7">
        <v>2</v>
      </c>
      <c r="CO7">
        <v>4</v>
      </c>
      <c r="CP7">
        <v>4</v>
      </c>
      <c r="CQ7" t="s">
        <v>160</v>
      </c>
      <c r="CR7" t="s">
        <v>160</v>
      </c>
      <c r="CS7" t="s">
        <v>160</v>
      </c>
      <c r="CT7" t="s">
        <v>160</v>
      </c>
      <c r="CU7">
        <v>1</v>
      </c>
      <c r="CV7">
        <v>0.85</v>
      </c>
      <c r="CW7">
        <v>0</v>
      </c>
      <c r="CX7">
        <v>0.435</v>
      </c>
      <c r="CY7">
        <v>2.8250000000000002</v>
      </c>
      <c r="CZ7">
        <v>0</v>
      </c>
      <c r="DA7">
        <v>0</v>
      </c>
      <c r="DB7">
        <v>6.585</v>
      </c>
      <c r="DC7">
        <v>0.375</v>
      </c>
      <c r="DD7">
        <v>27.454999999999998</v>
      </c>
      <c r="DE7">
        <v>2.65</v>
      </c>
      <c r="DF7">
        <v>0.54500000000000004</v>
      </c>
      <c r="DG7">
        <v>0</v>
      </c>
      <c r="DH7">
        <v>0</v>
      </c>
      <c r="DI7">
        <v>0</v>
      </c>
      <c r="DJ7">
        <v>78.305000000000007</v>
      </c>
      <c r="DK7">
        <v>26.51</v>
      </c>
      <c r="DL7">
        <v>64.819999999999993</v>
      </c>
      <c r="DM7">
        <v>0.4</v>
      </c>
      <c r="DN7">
        <v>53.545000000000002</v>
      </c>
      <c r="DO7">
        <v>0.82499999999999996</v>
      </c>
      <c r="DP7">
        <v>0</v>
      </c>
      <c r="DQ7" t="str">
        <f>VLOOKUP(A7,Sheet1!$A$2:$AP$3067,3,FALSE)</f>
        <v>U07.1</v>
      </c>
      <c r="DR7" t="str">
        <f>VLOOKUP($A7,Sheet1!$A$2:$AP$3067,4,FALSE)</f>
        <v>U07.1</v>
      </c>
      <c r="DS7" t="str">
        <f>VLOOKUP($A7,Sheet1!$A$2:$AP$3067,5,FALSE)</f>
        <v>R09.02</v>
      </c>
      <c r="DT7" t="str">
        <f>VLOOKUP($A7,Sheet1!$A$2:$AP$3067,6,FALSE)</f>
        <v>I10</v>
      </c>
      <c r="DU7" t="str">
        <f>VLOOKUP($A7,Sheet1!$A$2:$AP$3067,7,FALSE)</f>
        <v>Z79.82</v>
      </c>
      <c r="DV7" t="str">
        <f>VLOOKUP($A7,Sheet1!$A$2:$AP$3067,8,FALSE)</f>
        <v>Z85.3</v>
      </c>
      <c r="DW7" t="str">
        <f>VLOOKUP($A7,Sheet1!$A$2:$AP$3067,9,FALSE)</f>
        <v>Z92.3</v>
      </c>
      <c r="DX7" t="str">
        <f>VLOOKUP($A7,Sheet1!$A$2:$AP$3067,10,FALSE)</f>
        <v>Z82.49</v>
      </c>
      <c r="DY7" t="str">
        <f>VLOOKUP($A7,Sheet1!$A$2:$AP$3067,11,FALSE)</f>
        <v>D69.6</v>
      </c>
      <c r="DZ7" t="str">
        <f>VLOOKUP($A7,Sheet1!$A$2:$AP$3067,12,FALSE)</f>
        <v>E87.6</v>
      </c>
      <c r="EA7">
        <f>VLOOKUP($A7,Sheet1!$A$2:$AP$3067,13,FALSE)</f>
        <v>0</v>
      </c>
      <c r="EB7">
        <f>VLOOKUP($A7,Sheet1!$A$2:$AP$3067,14,FALSE)</f>
        <v>0</v>
      </c>
      <c r="EC7">
        <f>VLOOKUP($A7,Sheet1!$A$2:$AP$3067,15,FALSE)</f>
        <v>0</v>
      </c>
      <c r="ED7">
        <f>VLOOKUP($A7,Sheet1!$A$2:$AP$3067,16,FALSE)</f>
        <v>0</v>
      </c>
      <c r="EE7">
        <f>VLOOKUP($A7,Sheet1!$A$2:$AP$3067,17,FALSE)</f>
        <v>0</v>
      </c>
      <c r="EF7">
        <f>VLOOKUP($A7,Sheet1!$A$2:$AP$3067,18,FALSE)</f>
        <v>0</v>
      </c>
      <c r="EG7">
        <f>VLOOKUP($A7,Sheet1!$A$2:$AP$3067,19,FALSE)</f>
        <v>0</v>
      </c>
      <c r="EH7">
        <f>VLOOKUP($A7,Sheet1!$A$2:$AP$3067,20,FALSE)</f>
        <v>0</v>
      </c>
      <c r="EI7">
        <f>VLOOKUP($A7,Sheet1!$A$2:$AP$3067,21,FALSE)</f>
        <v>0</v>
      </c>
      <c r="EJ7">
        <f>VLOOKUP($A7,Sheet1!$A$2:$AP$3067,22,FALSE)</f>
        <v>0</v>
      </c>
      <c r="EK7">
        <f>VLOOKUP($A7,Sheet1!$A$2:$AP$3067,23,FALSE)</f>
        <v>0</v>
      </c>
      <c r="EL7">
        <f>VLOOKUP($A7,Sheet1!$A$2:$AP$3067,24,FALSE)</f>
        <v>0</v>
      </c>
      <c r="EM7">
        <f>VLOOKUP($A7,Sheet1!$A$2:$AP$3067,25,FALSE)</f>
        <v>0</v>
      </c>
      <c r="EN7">
        <f>VLOOKUP($A7,Sheet1!$A$2:$AP$3067,26,FALSE)</f>
        <v>0</v>
      </c>
      <c r="EO7">
        <f>VLOOKUP($A7,Sheet1!$A$2:$AP$3067,27,FALSE)</f>
        <v>0</v>
      </c>
      <c r="EP7">
        <f>VLOOKUP($A7,Sheet1!$A$2:$AP$3067,28,FALSE)</f>
        <v>0</v>
      </c>
      <c r="EQ7">
        <f>VLOOKUP($A7,Sheet1!$A$2:$AP$3067,29,FALSE)</f>
        <v>0</v>
      </c>
      <c r="ER7">
        <f>VLOOKUP($A7,Sheet1!$A$2:$AP$3067,30,FALSE)</f>
        <v>0</v>
      </c>
      <c r="ES7">
        <f>VLOOKUP($A7,Sheet1!$A$2:$AP$3067,31,FALSE)</f>
        <v>0</v>
      </c>
      <c r="ET7">
        <f>VLOOKUP($A7,Sheet1!$A$2:$AP$3067,32,FALSE)</f>
        <v>0</v>
      </c>
      <c r="EU7">
        <f>VLOOKUP($A7,Sheet1!$A$2:$AP$3067,33,FALSE)</f>
        <v>0</v>
      </c>
      <c r="EV7">
        <f>VLOOKUP($A7,Sheet1!$A$2:$AP$3067,34,FALSE)</f>
        <v>0</v>
      </c>
      <c r="EW7">
        <f>VLOOKUP($A7,Sheet1!$A$2:$AP$3067,35,FALSE)</f>
        <v>0</v>
      </c>
      <c r="EX7">
        <f>VLOOKUP($A7,Sheet1!$A$2:$AP$3067,36,FALSE)</f>
        <v>0</v>
      </c>
      <c r="EY7">
        <f>VLOOKUP($A7,Sheet1!$A$2:$AP$3067,37,FALSE)</f>
        <v>0</v>
      </c>
      <c r="EZ7">
        <f>VLOOKUP($A7,Sheet1!$A$2:$AP$3067,38,FALSE)</f>
        <v>0</v>
      </c>
      <c r="FA7">
        <f>VLOOKUP($A7,Sheet1!$A$2:$AP$3067,39,FALSE)</f>
        <v>0</v>
      </c>
      <c r="FB7">
        <f>VLOOKUP($A7,Sheet1!$A$2:$AP$3067,40,FALSE)</f>
        <v>0</v>
      </c>
      <c r="FC7">
        <f>VLOOKUP($A7,Sheet1!$A$2:$AP$3067,41,FALSE)</f>
        <v>0</v>
      </c>
      <c r="FD7">
        <f>VLOOKUP($A7,Sheet1!$A$2:$AP$3067,42,FALSE)</f>
        <v>0</v>
      </c>
    </row>
    <row r="8" spans="1:160">
      <c r="A8" s="1">
        <v>170984</v>
      </c>
      <c r="B8" t="s">
        <v>1</v>
      </c>
      <c r="C8">
        <v>1</v>
      </c>
      <c r="D8" t="s">
        <v>155</v>
      </c>
      <c r="E8" t="s">
        <v>156</v>
      </c>
      <c r="L8" s="2">
        <f>VLOOKUP(A8,Sheet2!$B$2:$W$3067,2,FALSE)</f>
        <v>44287</v>
      </c>
      <c r="M8" s="2">
        <f>VLOOKUP(A8,Sheet2!$B$2:$W$3067,3,FALSE)</f>
        <v>44289.740972222222</v>
      </c>
      <c r="R8">
        <v>43</v>
      </c>
      <c r="S8" t="s">
        <v>161</v>
      </c>
      <c r="T8" t="s">
        <v>158</v>
      </c>
      <c r="U8">
        <v>182.9</v>
      </c>
      <c r="V8">
        <v>96.9</v>
      </c>
      <c r="W8">
        <v>28.96652289</v>
      </c>
      <c r="X8" t="s">
        <v>160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F8">
        <v>0</v>
      </c>
      <c r="AG8">
        <v>3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1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1</v>
      </c>
      <c r="BU8">
        <v>0</v>
      </c>
      <c r="BV8">
        <v>2</v>
      </c>
      <c r="BW8">
        <v>0</v>
      </c>
      <c r="BX8">
        <v>12.9</v>
      </c>
      <c r="BY8" t="s">
        <v>160</v>
      </c>
      <c r="BZ8">
        <v>14</v>
      </c>
      <c r="CA8">
        <v>14</v>
      </c>
      <c r="CB8">
        <v>4.306</v>
      </c>
      <c r="CC8" t="s">
        <v>160</v>
      </c>
      <c r="CD8">
        <v>423</v>
      </c>
      <c r="CE8">
        <v>559</v>
      </c>
      <c r="CF8">
        <v>50</v>
      </c>
      <c r="CG8">
        <v>248.8</v>
      </c>
      <c r="CH8">
        <v>286</v>
      </c>
      <c r="CI8">
        <v>0.9</v>
      </c>
      <c r="CJ8">
        <v>0.03</v>
      </c>
      <c r="CK8">
        <v>488</v>
      </c>
      <c r="CL8">
        <v>0.56999999999999995</v>
      </c>
      <c r="CM8">
        <v>1</v>
      </c>
      <c r="CN8">
        <v>3</v>
      </c>
      <c r="CO8">
        <v>5</v>
      </c>
      <c r="CP8" t="s">
        <v>160</v>
      </c>
      <c r="CQ8" t="s">
        <v>160</v>
      </c>
      <c r="CR8" t="s">
        <v>160</v>
      </c>
      <c r="CS8" t="s">
        <v>160</v>
      </c>
      <c r="CT8" t="s">
        <v>160</v>
      </c>
      <c r="CU8">
        <v>1</v>
      </c>
      <c r="CV8">
        <v>2.56</v>
      </c>
      <c r="CW8">
        <v>0</v>
      </c>
      <c r="CX8">
        <v>0</v>
      </c>
      <c r="CY8">
        <v>0.75</v>
      </c>
      <c r="CZ8">
        <v>1.68</v>
      </c>
      <c r="DA8">
        <v>2.85</v>
      </c>
      <c r="DB8">
        <v>2.46</v>
      </c>
      <c r="DC8">
        <v>2.31</v>
      </c>
      <c r="DD8">
        <v>1.29</v>
      </c>
      <c r="DE8">
        <v>0</v>
      </c>
      <c r="DF8">
        <v>0</v>
      </c>
      <c r="DG8">
        <v>1.58</v>
      </c>
      <c r="DH8">
        <v>0.15</v>
      </c>
      <c r="DI8">
        <v>1.68</v>
      </c>
      <c r="DJ8">
        <v>18.79</v>
      </c>
      <c r="DK8">
        <v>9.5449999999999999</v>
      </c>
      <c r="DL8">
        <v>29.99</v>
      </c>
      <c r="DM8">
        <v>0</v>
      </c>
      <c r="DN8">
        <v>0</v>
      </c>
      <c r="DO8">
        <v>1.5149999999999999</v>
      </c>
      <c r="DP8">
        <v>0</v>
      </c>
      <c r="DQ8" t="str">
        <f>VLOOKUP(A8,Sheet1!$A$2:$AP$3067,3,FALSE)</f>
        <v>U07.1</v>
      </c>
      <c r="DR8" t="str">
        <f>VLOOKUP($A8,Sheet1!$A$2:$AP$3067,4,FALSE)</f>
        <v>U07.1</v>
      </c>
      <c r="DS8" t="str">
        <f>VLOOKUP($A8,Sheet1!$A$2:$AP$3067,5,FALSE)</f>
        <v>J12.82</v>
      </c>
      <c r="DT8" t="str">
        <f>VLOOKUP($A8,Sheet1!$A$2:$AP$3067,6,FALSE)</f>
        <v>J96.01</v>
      </c>
      <c r="DU8" t="str">
        <f>VLOOKUP($A8,Sheet1!$A$2:$AP$3067,7,FALSE)</f>
        <v>E87.1</v>
      </c>
      <c r="DV8" t="str">
        <f>VLOOKUP($A8,Sheet1!$A$2:$AP$3067,8,FALSE)</f>
        <v>E11.65</v>
      </c>
      <c r="DW8" t="str">
        <f>VLOOKUP($A8,Sheet1!$A$2:$AP$3067,9,FALSE)</f>
        <v>E78.5</v>
      </c>
      <c r="DX8" t="str">
        <f>VLOOKUP($A8,Sheet1!$A$2:$AP$3067,10,FALSE)</f>
        <v>Z79.84</v>
      </c>
      <c r="DY8" t="str">
        <f>VLOOKUP($A8,Sheet1!$A$2:$AP$3067,11,FALSE)</f>
        <v>E83.42</v>
      </c>
      <c r="DZ8">
        <f>VLOOKUP($A8,Sheet1!$A$2:$AP$3067,12,FALSE)</f>
        <v>0</v>
      </c>
      <c r="EA8">
        <f>VLOOKUP($A8,Sheet1!$A$2:$AP$3067,13,FALSE)</f>
        <v>0</v>
      </c>
      <c r="EB8">
        <f>VLOOKUP($A8,Sheet1!$A$2:$AP$3067,14,FALSE)</f>
        <v>0</v>
      </c>
      <c r="EC8">
        <f>VLOOKUP($A8,Sheet1!$A$2:$AP$3067,15,FALSE)</f>
        <v>0</v>
      </c>
      <c r="ED8">
        <f>VLOOKUP($A8,Sheet1!$A$2:$AP$3067,16,FALSE)</f>
        <v>0</v>
      </c>
      <c r="EE8">
        <f>VLOOKUP($A8,Sheet1!$A$2:$AP$3067,17,FALSE)</f>
        <v>0</v>
      </c>
      <c r="EF8">
        <f>VLOOKUP($A8,Sheet1!$A$2:$AP$3067,18,FALSE)</f>
        <v>0</v>
      </c>
      <c r="EG8">
        <f>VLOOKUP($A8,Sheet1!$A$2:$AP$3067,19,FALSE)</f>
        <v>0</v>
      </c>
      <c r="EH8">
        <f>VLOOKUP($A8,Sheet1!$A$2:$AP$3067,20,FALSE)</f>
        <v>0</v>
      </c>
      <c r="EI8">
        <f>VLOOKUP($A8,Sheet1!$A$2:$AP$3067,21,FALSE)</f>
        <v>0</v>
      </c>
      <c r="EJ8">
        <f>VLOOKUP($A8,Sheet1!$A$2:$AP$3067,22,FALSE)</f>
        <v>0</v>
      </c>
      <c r="EK8">
        <f>VLOOKUP($A8,Sheet1!$A$2:$AP$3067,23,FALSE)</f>
        <v>0</v>
      </c>
      <c r="EL8">
        <f>VLOOKUP($A8,Sheet1!$A$2:$AP$3067,24,FALSE)</f>
        <v>0</v>
      </c>
      <c r="EM8">
        <f>VLOOKUP($A8,Sheet1!$A$2:$AP$3067,25,FALSE)</f>
        <v>0</v>
      </c>
      <c r="EN8">
        <f>VLOOKUP($A8,Sheet1!$A$2:$AP$3067,26,FALSE)</f>
        <v>0</v>
      </c>
      <c r="EO8">
        <f>VLOOKUP($A8,Sheet1!$A$2:$AP$3067,27,FALSE)</f>
        <v>0</v>
      </c>
      <c r="EP8">
        <f>VLOOKUP($A8,Sheet1!$A$2:$AP$3067,28,FALSE)</f>
        <v>0</v>
      </c>
      <c r="EQ8">
        <f>VLOOKUP($A8,Sheet1!$A$2:$AP$3067,29,FALSE)</f>
        <v>0</v>
      </c>
      <c r="ER8">
        <f>VLOOKUP($A8,Sheet1!$A$2:$AP$3067,30,FALSE)</f>
        <v>0</v>
      </c>
      <c r="ES8">
        <f>VLOOKUP($A8,Sheet1!$A$2:$AP$3067,31,FALSE)</f>
        <v>0</v>
      </c>
      <c r="ET8">
        <f>VLOOKUP($A8,Sheet1!$A$2:$AP$3067,32,FALSE)</f>
        <v>0</v>
      </c>
      <c r="EU8">
        <f>VLOOKUP($A8,Sheet1!$A$2:$AP$3067,33,FALSE)</f>
        <v>0</v>
      </c>
      <c r="EV8">
        <f>VLOOKUP($A8,Sheet1!$A$2:$AP$3067,34,FALSE)</f>
        <v>0</v>
      </c>
      <c r="EW8">
        <f>VLOOKUP($A8,Sheet1!$A$2:$AP$3067,35,FALSE)</f>
        <v>0</v>
      </c>
      <c r="EX8">
        <f>VLOOKUP($A8,Sheet1!$A$2:$AP$3067,36,FALSE)</f>
        <v>0</v>
      </c>
      <c r="EY8">
        <f>VLOOKUP($A8,Sheet1!$A$2:$AP$3067,37,FALSE)</f>
        <v>0</v>
      </c>
      <c r="EZ8">
        <f>VLOOKUP($A8,Sheet1!$A$2:$AP$3067,38,FALSE)</f>
        <v>0</v>
      </c>
      <c r="FA8">
        <f>VLOOKUP($A8,Sheet1!$A$2:$AP$3067,39,FALSE)</f>
        <v>0</v>
      </c>
      <c r="FB8">
        <f>VLOOKUP($A8,Sheet1!$A$2:$AP$3067,40,FALSE)</f>
        <v>0</v>
      </c>
      <c r="FC8">
        <f>VLOOKUP($A8,Sheet1!$A$2:$AP$3067,41,FALSE)</f>
        <v>0</v>
      </c>
      <c r="FD8">
        <f>VLOOKUP($A8,Sheet1!$A$2:$AP$3067,42,FALSE)</f>
        <v>0</v>
      </c>
    </row>
    <row r="9" spans="1:160">
      <c r="A9" s="1">
        <v>171045</v>
      </c>
      <c r="B9" t="s">
        <v>1</v>
      </c>
      <c r="C9">
        <v>1</v>
      </c>
      <c r="D9" t="s">
        <v>155</v>
      </c>
      <c r="E9" t="s">
        <v>156</v>
      </c>
      <c r="L9" s="2">
        <f>VLOOKUP(A9,Sheet2!$B$2:$W$3067,2,FALSE)</f>
        <v>44274</v>
      </c>
      <c r="M9" s="2">
        <f>VLOOKUP(A9,Sheet2!$B$2:$W$3067,3,FALSE)</f>
        <v>44276.722222222219</v>
      </c>
      <c r="R9">
        <v>75</v>
      </c>
      <c r="S9" t="s">
        <v>161</v>
      </c>
      <c r="T9" t="s">
        <v>158</v>
      </c>
      <c r="U9">
        <v>188</v>
      </c>
      <c r="V9">
        <v>96</v>
      </c>
      <c r="W9">
        <v>27.16161159</v>
      </c>
      <c r="X9" t="s">
        <v>160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3</v>
      </c>
      <c r="AH9">
        <v>0</v>
      </c>
      <c r="AI9">
        <v>3</v>
      </c>
      <c r="AJ9">
        <v>3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2</v>
      </c>
      <c r="BW9">
        <v>0</v>
      </c>
      <c r="BX9" t="s">
        <v>160</v>
      </c>
      <c r="BY9" t="s">
        <v>160</v>
      </c>
      <c r="BZ9">
        <v>40</v>
      </c>
      <c r="CA9">
        <v>46</v>
      </c>
      <c r="CB9" t="s">
        <v>160</v>
      </c>
      <c r="CC9" t="s">
        <v>160</v>
      </c>
      <c r="CD9">
        <v>509</v>
      </c>
      <c r="CE9">
        <v>700</v>
      </c>
      <c r="CF9" t="s">
        <v>160</v>
      </c>
      <c r="CG9">
        <v>826.4</v>
      </c>
      <c r="CH9">
        <v>221</v>
      </c>
      <c r="CI9">
        <v>1.7</v>
      </c>
      <c r="CJ9">
        <v>7.0000000000000007E-2</v>
      </c>
      <c r="CK9">
        <v>107</v>
      </c>
      <c r="CL9">
        <v>0.85</v>
      </c>
      <c r="CM9">
        <v>0</v>
      </c>
      <c r="CN9">
        <v>0</v>
      </c>
      <c r="CO9">
        <v>5</v>
      </c>
      <c r="CP9">
        <v>4</v>
      </c>
      <c r="CQ9" t="s">
        <v>160</v>
      </c>
      <c r="CR9" t="s">
        <v>160</v>
      </c>
      <c r="CS9" t="s">
        <v>160</v>
      </c>
      <c r="CT9" t="s">
        <v>160</v>
      </c>
      <c r="CU9">
        <v>1</v>
      </c>
      <c r="CV9" t="s">
        <v>160</v>
      </c>
      <c r="CW9" t="s">
        <v>160</v>
      </c>
      <c r="CX9" t="s">
        <v>160</v>
      </c>
      <c r="CY9" t="s">
        <v>160</v>
      </c>
      <c r="CZ9" t="s">
        <v>160</v>
      </c>
      <c r="DA9" t="s">
        <v>160</v>
      </c>
      <c r="DB9" t="s">
        <v>160</v>
      </c>
      <c r="DC9" t="s">
        <v>160</v>
      </c>
      <c r="DD9" t="s">
        <v>160</v>
      </c>
      <c r="DE9" t="s">
        <v>160</v>
      </c>
      <c r="DF9" t="s">
        <v>160</v>
      </c>
      <c r="DG9" t="s">
        <v>160</v>
      </c>
      <c r="DH9" t="s">
        <v>160</v>
      </c>
      <c r="DI9" t="s">
        <v>160</v>
      </c>
      <c r="DJ9" t="s">
        <v>160</v>
      </c>
      <c r="DK9" t="s">
        <v>160</v>
      </c>
      <c r="DL9" t="s">
        <v>160</v>
      </c>
      <c r="DM9" t="s">
        <v>160</v>
      </c>
      <c r="DN9" t="s">
        <v>160</v>
      </c>
      <c r="DO9" t="s">
        <v>160</v>
      </c>
      <c r="DP9" t="s">
        <v>160</v>
      </c>
      <c r="DQ9" t="str">
        <f>VLOOKUP(A9,Sheet1!$A$2:$AP$3067,3,FALSE)</f>
        <v>U07.1</v>
      </c>
      <c r="DR9" t="str">
        <f>VLOOKUP($A9,Sheet1!$A$2:$AP$3067,4,FALSE)</f>
        <v>U07.1</v>
      </c>
      <c r="DS9" t="str">
        <f>VLOOKUP($A9,Sheet1!$A$2:$AP$3067,5,FALSE)</f>
        <v>E87.1</v>
      </c>
      <c r="DT9" t="str">
        <f>VLOOKUP($A9,Sheet1!$A$2:$AP$3067,6,FALSE)</f>
        <v>B97.89</v>
      </c>
      <c r="DU9" t="str">
        <f>VLOOKUP($A9,Sheet1!$A$2:$AP$3067,7,FALSE)</f>
        <v>Z23</v>
      </c>
      <c r="DV9" t="str">
        <f>VLOOKUP($A9,Sheet1!$A$2:$AP$3067,8,FALSE)</f>
        <v>Z86.73</v>
      </c>
      <c r="DW9" t="str">
        <f>VLOOKUP($A9,Sheet1!$A$2:$AP$3067,9,FALSE)</f>
        <v>R09.02</v>
      </c>
      <c r="DX9">
        <f>VLOOKUP($A9,Sheet1!$A$2:$AP$3067,10,FALSE)</f>
        <v>0</v>
      </c>
      <c r="DY9">
        <f>VLOOKUP($A9,Sheet1!$A$2:$AP$3067,11,FALSE)</f>
        <v>0</v>
      </c>
      <c r="DZ9">
        <f>VLOOKUP($A9,Sheet1!$A$2:$AP$3067,12,FALSE)</f>
        <v>0</v>
      </c>
      <c r="EA9">
        <f>VLOOKUP($A9,Sheet1!$A$2:$AP$3067,13,FALSE)</f>
        <v>0</v>
      </c>
      <c r="EB9">
        <f>VLOOKUP($A9,Sheet1!$A$2:$AP$3067,14,FALSE)</f>
        <v>0</v>
      </c>
      <c r="EC9">
        <f>VLOOKUP($A9,Sheet1!$A$2:$AP$3067,15,FALSE)</f>
        <v>0</v>
      </c>
      <c r="ED9">
        <f>VLOOKUP($A9,Sheet1!$A$2:$AP$3067,16,FALSE)</f>
        <v>0</v>
      </c>
      <c r="EE9">
        <f>VLOOKUP($A9,Sheet1!$A$2:$AP$3067,17,FALSE)</f>
        <v>0</v>
      </c>
      <c r="EF9">
        <f>VLOOKUP($A9,Sheet1!$A$2:$AP$3067,18,FALSE)</f>
        <v>0</v>
      </c>
      <c r="EG9">
        <f>VLOOKUP($A9,Sheet1!$A$2:$AP$3067,19,FALSE)</f>
        <v>0</v>
      </c>
      <c r="EH9">
        <f>VLOOKUP($A9,Sheet1!$A$2:$AP$3067,20,FALSE)</f>
        <v>0</v>
      </c>
      <c r="EI9">
        <f>VLOOKUP($A9,Sheet1!$A$2:$AP$3067,21,FALSE)</f>
        <v>0</v>
      </c>
      <c r="EJ9">
        <f>VLOOKUP($A9,Sheet1!$A$2:$AP$3067,22,FALSE)</f>
        <v>0</v>
      </c>
      <c r="EK9">
        <f>VLOOKUP($A9,Sheet1!$A$2:$AP$3067,23,FALSE)</f>
        <v>0</v>
      </c>
      <c r="EL9">
        <f>VLOOKUP($A9,Sheet1!$A$2:$AP$3067,24,FALSE)</f>
        <v>0</v>
      </c>
      <c r="EM9">
        <f>VLOOKUP($A9,Sheet1!$A$2:$AP$3067,25,FALSE)</f>
        <v>0</v>
      </c>
      <c r="EN9">
        <f>VLOOKUP($A9,Sheet1!$A$2:$AP$3067,26,FALSE)</f>
        <v>0</v>
      </c>
      <c r="EO9">
        <f>VLOOKUP($A9,Sheet1!$A$2:$AP$3067,27,FALSE)</f>
        <v>0</v>
      </c>
      <c r="EP9">
        <f>VLOOKUP($A9,Sheet1!$A$2:$AP$3067,28,FALSE)</f>
        <v>0</v>
      </c>
      <c r="EQ9">
        <f>VLOOKUP($A9,Sheet1!$A$2:$AP$3067,29,FALSE)</f>
        <v>0</v>
      </c>
      <c r="ER9">
        <f>VLOOKUP($A9,Sheet1!$A$2:$AP$3067,30,FALSE)</f>
        <v>0</v>
      </c>
      <c r="ES9">
        <f>VLOOKUP($A9,Sheet1!$A$2:$AP$3067,31,FALSE)</f>
        <v>0</v>
      </c>
      <c r="ET9">
        <f>VLOOKUP($A9,Sheet1!$A$2:$AP$3067,32,FALSE)</f>
        <v>0</v>
      </c>
      <c r="EU9">
        <f>VLOOKUP($A9,Sheet1!$A$2:$AP$3067,33,FALSE)</f>
        <v>0</v>
      </c>
      <c r="EV9">
        <f>VLOOKUP($A9,Sheet1!$A$2:$AP$3067,34,FALSE)</f>
        <v>0</v>
      </c>
      <c r="EW9">
        <f>VLOOKUP($A9,Sheet1!$A$2:$AP$3067,35,FALSE)</f>
        <v>0</v>
      </c>
      <c r="EX9">
        <f>VLOOKUP($A9,Sheet1!$A$2:$AP$3067,36,FALSE)</f>
        <v>0</v>
      </c>
      <c r="EY9">
        <f>VLOOKUP($A9,Sheet1!$A$2:$AP$3067,37,FALSE)</f>
        <v>0</v>
      </c>
      <c r="EZ9">
        <f>VLOOKUP($A9,Sheet1!$A$2:$AP$3067,38,FALSE)</f>
        <v>0</v>
      </c>
      <c r="FA9">
        <f>VLOOKUP($A9,Sheet1!$A$2:$AP$3067,39,FALSE)</f>
        <v>0</v>
      </c>
      <c r="FB9">
        <f>VLOOKUP($A9,Sheet1!$A$2:$AP$3067,40,FALSE)</f>
        <v>0</v>
      </c>
      <c r="FC9">
        <f>VLOOKUP($A9,Sheet1!$A$2:$AP$3067,41,FALSE)</f>
        <v>0</v>
      </c>
      <c r="FD9">
        <f>VLOOKUP($A9,Sheet1!$A$2:$AP$3067,42,FALSE)</f>
        <v>0</v>
      </c>
    </row>
    <row r="10" spans="1:160">
      <c r="A10" s="1">
        <v>171098</v>
      </c>
      <c r="B10" t="s">
        <v>162</v>
      </c>
      <c r="C10">
        <v>0</v>
      </c>
      <c r="D10" t="s">
        <v>155</v>
      </c>
      <c r="E10" t="s">
        <v>156</v>
      </c>
      <c r="L10" s="2">
        <f>VLOOKUP(A10,Sheet2!$B$2:$W$3067,2,FALSE)</f>
        <v>44158</v>
      </c>
      <c r="M10" s="2">
        <f>VLOOKUP(A10,Sheet2!$B$2:$W$3067,3,FALSE)</f>
        <v>44164.788194444445</v>
      </c>
      <c r="R10">
        <v>86</v>
      </c>
      <c r="S10" t="s">
        <v>157</v>
      </c>
      <c r="T10" t="s">
        <v>158</v>
      </c>
      <c r="U10">
        <v>160</v>
      </c>
      <c r="V10">
        <v>60.6</v>
      </c>
      <c r="W10">
        <v>23.671875</v>
      </c>
      <c r="X10" t="s">
        <v>160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6</v>
      </c>
      <c r="AF10">
        <v>0</v>
      </c>
      <c r="AG10">
        <v>2</v>
      </c>
      <c r="AH10">
        <v>1</v>
      </c>
      <c r="AI10">
        <v>4</v>
      </c>
      <c r="AJ10">
        <v>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 t="s">
        <v>160</v>
      </c>
      <c r="BY10">
        <v>63.5</v>
      </c>
      <c r="BZ10">
        <v>30</v>
      </c>
      <c r="CA10">
        <v>51</v>
      </c>
      <c r="CB10" t="s">
        <v>160</v>
      </c>
      <c r="CC10" t="s">
        <v>160</v>
      </c>
      <c r="CD10" t="s">
        <v>160</v>
      </c>
      <c r="CE10">
        <v>1.51</v>
      </c>
      <c r="CF10" t="s">
        <v>160</v>
      </c>
      <c r="CG10">
        <v>332.7</v>
      </c>
      <c r="CH10">
        <v>312</v>
      </c>
      <c r="CI10">
        <v>118</v>
      </c>
      <c r="CJ10">
        <v>7.0000000000000007E-2</v>
      </c>
      <c r="CK10">
        <v>134</v>
      </c>
      <c r="CL10">
        <v>0.66</v>
      </c>
      <c r="CM10">
        <v>1</v>
      </c>
      <c r="CN10">
        <v>2</v>
      </c>
      <c r="CO10">
        <v>5</v>
      </c>
      <c r="CP10">
        <v>5</v>
      </c>
      <c r="CQ10" t="s">
        <v>160</v>
      </c>
      <c r="CR10" t="s">
        <v>160</v>
      </c>
      <c r="CS10" t="s">
        <v>160</v>
      </c>
      <c r="CT10" t="s">
        <v>160</v>
      </c>
      <c r="CU10">
        <v>2</v>
      </c>
      <c r="CV10" t="s">
        <v>160</v>
      </c>
      <c r="CW10" t="s">
        <v>160</v>
      </c>
      <c r="CX10" t="s">
        <v>160</v>
      </c>
      <c r="CY10" t="s">
        <v>160</v>
      </c>
      <c r="CZ10" t="s">
        <v>160</v>
      </c>
      <c r="DA10" t="s">
        <v>160</v>
      </c>
      <c r="DB10" t="s">
        <v>160</v>
      </c>
      <c r="DC10" t="s">
        <v>160</v>
      </c>
      <c r="DD10" t="s">
        <v>160</v>
      </c>
      <c r="DE10" t="s">
        <v>160</v>
      </c>
      <c r="DF10" t="s">
        <v>160</v>
      </c>
      <c r="DG10" t="s">
        <v>160</v>
      </c>
      <c r="DH10" t="s">
        <v>160</v>
      </c>
      <c r="DI10" t="s">
        <v>160</v>
      </c>
      <c r="DJ10" t="s">
        <v>160</v>
      </c>
      <c r="DK10" t="s">
        <v>160</v>
      </c>
      <c r="DL10" t="s">
        <v>160</v>
      </c>
      <c r="DM10" t="s">
        <v>160</v>
      </c>
      <c r="DN10" t="s">
        <v>160</v>
      </c>
      <c r="DO10" t="s">
        <v>160</v>
      </c>
      <c r="DP10" t="s">
        <v>160</v>
      </c>
      <c r="DQ10" t="str">
        <f>VLOOKUP(A10,Sheet1!$A$2:$AP$3067,3,FALSE)</f>
        <v>U07.1</v>
      </c>
      <c r="DR10" t="str">
        <f>VLOOKUP($A10,Sheet1!$A$2:$AP$3067,4,FALSE)</f>
        <v>U07.1</v>
      </c>
      <c r="DS10" t="str">
        <f>VLOOKUP($A10,Sheet1!$A$2:$AP$3067,5,FALSE)</f>
        <v>J12.89</v>
      </c>
      <c r="DT10" t="str">
        <f>VLOOKUP($A10,Sheet1!$A$2:$AP$3067,6,FALSE)</f>
        <v>I26.99</v>
      </c>
      <c r="DU10" t="str">
        <f>VLOOKUP($A10,Sheet1!$A$2:$AP$3067,7,FALSE)</f>
        <v>E87.1</v>
      </c>
      <c r="DV10" t="str">
        <f>VLOOKUP($A10,Sheet1!$A$2:$AP$3067,8,FALSE)</f>
        <v>E87.6</v>
      </c>
      <c r="DW10" t="str">
        <f>VLOOKUP($A10,Sheet1!$A$2:$AP$3067,9,FALSE)</f>
        <v>I25.10</v>
      </c>
      <c r="DX10" t="str">
        <f>VLOOKUP($A10,Sheet1!$A$2:$AP$3067,10,FALSE)</f>
        <v>I10</v>
      </c>
      <c r="DY10">
        <f>VLOOKUP($A10,Sheet1!$A$2:$AP$3067,11,FALSE)</f>
        <v>0</v>
      </c>
      <c r="DZ10">
        <f>VLOOKUP($A10,Sheet1!$A$2:$AP$3067,12,FALSE)</f>
        <v>0</v>
      </c>
      <c r="EA10">
        <f>VLOOKUP($A10,Sheet1!$A$2:$AP$3067,13,FALSE)</f>
        <v>0</v>
      </c>
      <c r="EB10">
        <f>VLOOKUP($A10,Sheet1!$A$2:$AP$3067,14,FALSE)</f>
        <v>0</v>
      </c>
      <c r="EC10">
        <f>VLOOKUP($A10,Sheet1!$A$2:$AP$3067,15,FALSE)</f>
        <v>0</v>
      </c>
      <c r="ED10">
        <f>VLOOKUP($A10,Sheet1!$A$2:$AP$3067,16,FALSE)</f>
        <v>0</v>
      </c>
      <c r="EE10">
        <f>VLOOKUP($A10,Sheet1!$A$2:$AP$3067,17,FALSE)</f>
        <v>0</v>
      </c>
      <c r="EF10">
        <f>VLOOKUP($A10,Sheet1!$A$2:$AP$3067,18,FALSE)</f>
        <v>0</v>
      </c>
      <c r="EG10">
        <f>VLOOKUP($A10,Sheet1!$A$2:$AP$3067,19,FALSE)</f>
        <v>0</v>
      </c>
      <c r="EH10">
        <f>VLOOKUP($A10,Sheet1!$A$2:$AP$3067,20,FALSE)</f>
        <v>0</v>
      </c>
      <c r="EI10">
        <f>VLOOKUP($A10,Sheet1!$A$2:$AP$3067,21,FALSE)</f>
        <v>0</v>
      </c>
      <c r="EJ10">
        <f>VLOOKUP($A10,Sheet1!$A$2:$AP$3067,22,FALSE)</f>
        <v>0</v>
      </c>
      <c r="EK10">
        <f>VLOOKUP($A10,Sheet1!$A$2:$AP$3067,23,FALSE)</f>
        <v>0</v>
      </c>
      <c r="EL10">
        <f>VLOOKUP($A10,Sheet1!$A$2:$AP$3067,24,FALSE)</f>
        <v>0</v>
      </c>
      <c r="EM10">
        <f>VLOOKUP($A10,Sheet1!$A$2:$AP$3067,25,FALSE)</f>
        <v>0</v>
      </c>
      <c r="EN10">
        <f>VLOOKUP($A10,Sheet1!$A$2:$AP$3067,26,FALSE)</f>
        <v>0</v>
      </c>
      <c r="EO10">
        <f>VLOOKUP($A10,Sheet1!$A$2:$AP$3067,27,FALSE)</f>
        <v>0</v>
      </c>
      <c r="EP10">
        <f>VLOOKUP($A10,Sheet1!$A$2:$AP$3067,28,FALSE)</f>
        <v>0</v>
      </c>
      <c r="EQ10">
        <f>VLOOKUP($A10,Sheet1!$A$2:$AP$3067,29,FALSE)</f>
        <v>0</v>
      </c>
      <c r="ER10">
        <f>VLOOKUP($A10,Sheet1!$A$2:$AP$3067,30,FALSE)</f>
        <v>0</v>
      </c>
      <c r="ES10">
        <f>VLOOKUP($A10,Sheet1!$A$2:$AP$3067,31,FALSE)</f>
        <v>0</v>
      </c>
      <c r="ET10">
        <f>VLOOKUP($A10,Sheet1!$A$2:$AP$3067,32,FALSE)</f>
        <v>0</v>
      </c>
      <c r="EU10">
        <f>VLOOKUP($A10,Sheet1!$A$2:$AP$3067,33,FALSE)</f>
        <v>0</v>
      </c>
      <c r="EV10">
        <f>VLOOKUP($A10,Sheet1!$A$2:$AP$3067,34,FALSE)</f>
        <v>0</v>
      </c>
      <c r="EW10">
        <f>VLOOKUP($A10,Sheet1!$A$2:$AP$3067,35,FALSE)</f>
        <v>0</v>
      </c>
      <c r="EX10">
        <f>VLOOKUP($A10,Sheet1!$A$2:$AP$3067,36,FALSE)</f>
        <v>0</v>
      </c>
      <c r="EY10">
        <f>VLOOKUP($A10,Sheet1!$A$2:$AP$3067,37,FALSE)</f>
        <v>0</v>
      </c>
      <c r="EZ10">
        <f>VLOOKUP($A10,Sheet1!$A$2:$AP$3067,38,FALSE)</f>
        <v>0</v>
      </c>
      <c r="FA10">
        <f>VLOOKUP($A10,Sheet1!$A$2:$AP$3067,39,FALSE)</f>
        <v>0</v>
      </c>
      <c r="FB10">
        <f>VLOOKUP($A10,Sheet1!$A$2:$AP$3067,40,FALSE)</f>
        <v>0</v>
      </c>
      <c r="FC10">
        <f>VLOOKUP($A10,Sheet1!$A$2:$AP$3067,41,FALSE)</f>
        <v>0</v>
      </c>
      <c r="FD10">
        <f>VLOOKUP($A10,Sheet1!$A$2:$AP$3067,42,FALSE)</f>
        <v>0</v>
      </c>
    </row>
    <row r="11" spans="1:160">
      <c r="A11" s="1">
        <v>172112</v>
      </c>
      <c r="B11" t="s">
        <v>1</v>
      </c>
      <c r="C11">
        <v>1</v>
      </c>
      <c r="D11" t="s">
        <v>155</v>
      </c>
      <c r="E11" t="s">
        <v>156</v>
      </c>
      <c r="L11" s="2" t="e">
        <f>VLOOKUP(A11,Sheet2!$B$2:$W$3067,2,FALSE)</f>
        <v>#N/A</v>
      </c>
      <c r="M11" s="2" t="e">
        <f>VLOOKUP(A11,Sheet2!$B$2:$W$3067,3,FALSE)</f>
        <v>#N/A</v>
      </c>
      <c r="R11">
        <v>78</v>
      </c>
      <c r="S11" t="s">
        <v>161</v>
      </c>
      <c r="T11" t="s">
        <v>158</v>
      </c>
      <c r="U11">
        <v>170.2</v>
      </c>
      <c r="V11">
        <v>84.9</v>
      </c>
      <c r="W11">
        <v>29.308161680000001</v>
      </c>
      <c r="X11" t="s">
        <v>160</v>
      </c>
      <c r="Y11">
        <v>1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4</v>
      </c>
      <c r="AF11">
        <v>0</v>
      </c>
      <c r="AG11">
        <v>3</v>
      </c>
      <c r="AH11">
        <v>1</v>
      </c>
      <c r="AI11">
        <v>7</v>
      </c>
      <c r="AJ11">
        <v>3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2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1</v>
      </c>
      <c r="BR11">
        <v>0</v>
      </c>
      <c r="BS11">
        <v>0</v>
      </c>
      <c r="BT11">
        <v>0</v>
      </c>
      <c r="BU11">
        <v>1</v>
      </c>
      <c r="BV11">
        <v>2</v>
      </c>
      <c r="BW11">
        <v>0</v>
      </c>
      <c r="BX11" t="s">
        <v>160</v>
      </c>
      <c r="BY11" t="s">
        <v>160</v>
      </c>
      <c r="BZ11">
        <v>170</v>
      </c>
      <c r="CA11">
        <v>75</v>
      </c>
      <c r="CB11" t="s">
        <v>160</v>
      </c>
      <c r="CC11" t="s">
        <v>160</v>
      </c>
      <c r="CD11">
        <v>490</v>
      </c>
      <c r="CE11">
        <v>2092</v>
      </c>
      <c r="CF11" t="s">
        <v>160</v>
      </c>
      <c r="CG11">
        <v>124</v>
      </c>
      <c r="CH11">
        <v>303</v>
      </c>
      <c r="CI11">
        <v>1.1000000000000001</v>
      </c>
      <c r="CJ11">
        <v>0.27</v>
      </c>
      <c r="CK11">
        <v>156</v>
      </c>
      <c r="CL11">
        <v>2.12</v>
      </c>
      <c r="CM11">
        <v>1</v>
      </c>
      <c r="CN11">
        <v>3</v>
      </c>
      <c r="CO11">
        <v>5</v>
      </c>
      <c r="CP11">
        <v>4</v>
      </c>
      <c r="CQ11" t="s">
        <v>160</v>
      </c>
      <c r="CR11" t="s">
        <v>160</v>
      </c>
      <c r="CS11" t="s">
        <v>160</v>
      </c>
      <c r="CT11" t="s">
        <v>160</v>
      </c>
      <c r="CU11">
        <v>1</v>
      </c>
      <c r="CV11">
        <v>3.0550000000000002</v>
      </c>
      <c r="CW11">
        <v>0</v>
      </c>
      <c r="CX11">
        <v>0</v>
      </c>
      <c r="CY11">
        <v>4.3899999999999997</v>
      </c>
      <c r="CZ11">
        <v>3.7250000000000001</v>
      </c>
      <c r="DA11">
        <v>0</v>
      </c>
      <c r="DB11">
        <v>0.36499999999999999</v>
      </c>
      <c r="DC11">
        <v>0.49</v>
      </c>
      <c r="DD11">
        <v>9.81</v>
      </c>
      <c r="DE11">
        <v>6.27</v>
      </c>
      <c r="DF11">
        <v>0.48</v>
      </c>
      <c r="DG11">
        <v>0.69499999999999995</v>
      </c>
      <c r="DH11">
        <v>0.44</v>
      </c>
      <c r="DI11">
        <v>0.17499999999999999</v>
      </c>
      <c r="DJ11">
        <v>192.66</v>
      </c>
      <c r="DK11">
        <v>18.425000000000001</v>
      </c>
      <c r="DL11">
        <v>199.57</v>
      </c>
      <c r="DM11">
        <v>11.15</v>
      </c>
      <c r="DN11">
        <v>42.46</v>
      </c>
      <c r="DO11">
        <v>4.415</v>
      </c>
      <c r="DP11">
        <v>0</v>
      </c>
      <c r="DQ11" t="e">
        <f>VLOOKUP(A11,Sheet1!$A$2:$AP$3067,3,FALSE)</f>
        <v>#N/A</v>
      </c>
      <c r="DR11" t="e">
        <f>VLOOKUP($A11,Sheet1!$A$2:$AP$3067,4,FALSE)</f>
        <v>#N/A</v>
      </c>
      <c r="DS11" t="e">
        <f>VLOOKUP($A11,Sheet1!$A$2:$AP$3067,5,FALSE)</f>
        <v>#N/A</v>
      </c>
      <c r="DT11" t="e">
        <f>VLOOKUP($A11,Sheet1!$A$2:$AP$3067,6,FALSE)</f>
        <v>#N/A</v>
      </c>
      <c r="DU11" t="e">
        <f>VLOOKUP($A11,Sheet1!$A$2:$AP$3067,7,FALSE)</f>
        <v>#N/A</v>
      </c>
      <c r="DV11" t="e">
        <f>VLOOKUP($A11,Sheet1!$A$2:$AP$3067,8,FALSE)</f>
        <v>#N/A</v>
      </c>
      <c r="DW11" t="e">
        <f>VLOOKUP($A11,Sheet1!$A$2:$AP$3067,9,FALSE)</f>
        <v>#N/A</v>
      </c>
      <c r="DX11" t="e">
        <f>VLOOKUP($A11,Sheet1!$A$2:$AP$3067,10,FALSE)</f>
        <v>#N/A</v>
      </c>
      <c r="DY11" t="e">
        <f>VLOOKUP($A11,Sheet1!$A$2:$AP$3067,11,FALSE)</f>
        <v>#N/A</v>
      </c>
      <c r="DZ11" t="e">
        <f>VLOOKUP($A11,Sheet1!$A$2:$AP$3067,12,FALSE)</f>
        <v>#N/A</v>
      </c>
      <c r="EA11" t="e">
        <f>VLOOKUP($A11,Sheet1!$A$2:$AP$3067,13,FALSE)</f>
        <v>#N/A</v>
      </c>
      <c r="EB11" t="e">
        <f>VLOOKUP($A11,Sheet1!$A$2:$AP$3067,14,FALSE)</f>
        <v>#N/A</v>
      </c>
      <c r="EC11" t="e">
        <f>VLOOKUP($A11,Sheet1!$A$2:$AP$3067,15,FALSE)</f>
        <v>#N/A</v>
      </c>
      <c r="ED11" t="e">
        <f>VLOOKUP($A11,Sheet1!$A$2:$AP$3067,16,FALSE)</f>
        <v>#N/A</v>
      </c>
      <c r="EE11" t="e">
        <f>VLOOKUP($A11,Sheet1!$A$2:$AP$3067,17,FALSE)</f>
        <v>#N/A</v>
      </c>
      <c r="EF11" t="e">
        <f>VLOOKUP($A11,Sheet1!$A$2:$AP$3067,18,FALSE)</f>
        <v>#N/A</v>
      </c>
      <c r="EG11" t="e">
        <f>VLOOKUP($A11,Sheet1!$A$2:$AP$3067,19,FALSE)</f>
        <v>#N/A</v>
      </c>
      <c r="EH11" t="e">
        <f>VLOOKUP($A11,Sheet1!$A$2:$AP$3067,20,FALSE)</f>
        <v>#N/A</v>
      </c>
      <c r="EI11" t="e">
        <f>VLOOKUP($A11,Sheet1!$A$2:$AP$3067,21,FALSE)</f>
        <v>#N/A</v>
      </c>
      <c r="EJ11" t="e">
        <f>VLOOKUP($A11,Sheet1!$A$2:$AP$3067,22,FALSE)</f>
        <v>#N/A</v>
      </c>
      <c r="EK11" t="e">
        <f>VLOOKUP($A11,Sheet1!$A$2:$AP$3067,23,FALSE)</f>
        <v>#N/A</v>
      </c>
      <c r="EL11" t="e">
        <f>VLOOKUP($A11,Sheet1!$A$2:$AP$3067,24,FALSE)</f>
        <v>#N/A</v>
      </c>
      <c r="EM11" t="e">
        <f>VLOOKUP($A11,Sheet1!$A$2:$AP$3067,25,FALSE)</f>
        <v>#N/A</v>
      </c>
      <c r="EN11" t="e">
        <f>VLOOKUP($A11,Sheet1!$A$2:$AP$3067,26,FALSE)</f>
        <v>#N/A</v>
      </c>
      <c r="EO11" t="e">
        <f>VLOOKUP($A11,Sheet1!$A$2:$AP$3067,27,FALSE)</f>
        <v>#N/A</v>
      </c>
      <c r="EP11" t="e">
        <f>VLOOKUP($A11,Sheet1!$A$2:$AP$3067,28,FALSE)</f>
        <v>#N/A</v>
      </c>
      <c r="EQ11" t="e">
        <f>VLOOKUP($A11,Sheet1!$A$2:$AP$3067,29,FALSE)</f>
        <v>#N/A</v>
      </c>
      <c r="ER11" t="e">
        <f>VLOOKUP($A11,Sheet1!$A$2:$AP$3067,30,FALSE)</f>
        <v>#N/A</v>
      </c>
      <c r="ES11" t="e">
        <f>VLOOKUP($A11,Sheet1!$A$2:$AP$3067,31,FALSE)</f>
        <v>#N/A</v>
      </c>
      <c r="ET11" t="e">
        <f>VLOOKUP($A11,Sheet1!$A$2:$AP$3067,32,FALSE)</f>
        <v>#N/A</v>
      </c>
      <c r="EU11" t="e">
        <f>VLOOKUP($A11,Sheet1!$A$2:$AP$3067,33,FALSE)</f>
        <v>#N/A</v>
      </c>
      <c r="EV11" t="e">
        <f>VLOOKUP($A11,Sheet1!$A$2:$AP$3067,34,FALSE)</f>
        <v>#N/A</v>
      </c>
      <c r="EW11" t="e">
        <f>VLOOKUP($A11,Sheet1!$A$2:$AP$3067,35,FALSE)</f>
        <v>#N/A</v>
      </c>
      <c r="EX11" t="e">
        <f>VLOOKUP($A11,Sheet1!$A$2:$AP$3067,36,FALSE)</f>
        <v>#N/A</v>
      </c>
      <c r="EY11" t="e">
        <f>VLOOKUP($A11,Sheet1!$A$2:$AP$3067,37,FALSE)</f>
        <v>#N/A</v>
      </c>
      <c r="EZ11" t="e">
        <f>VLOOKUP($A11,Sheet1!$A$2:$AP$3067,38,FALSE)</f>
        <v>#N/A</v>
      </c>
      <c r="FA11" t="e">
        <f>VLOOKUP($A11,Sheet1!$A$2:$AP$3067,39,FALSE)</f>
        <v>#N/A</v>
      </c>
      <c r="FB11" t="e">
        <f>VLOOKUP($A11,Sheet1!$A$2:$AP$3067,40,FALSE)</f>
        <v>#N/A</v>
      </c>
      <c r="FC11" t="e">
        <f>VLOOKUP($A11,Sheet1!$A$2:$AP$3067,41,FALSE)</f>
        <v>#N/A</v>
      </c>
      <c r="FD11" t="e">
        <f>VLOOKUP($A11,Sheet1!$A$2:$AP$3067,42,FALSE)</f>
        <v>#N/A</v>
      </c>
    </row>
    <row r="12" spans="1:160">
      <c r="A12" s="1">
        <v>177012</v>
      </c>
      <c r="B12" t="s">
        <v>1</v>
      </c>
      <c r="C12">
        <v>1</v>
      </c>
      <c r="D12" t="s">
        <v>155</v>
      </c>
      <c r="E12" t="s">
        <v>156</v>
      </c>
      <c r="L12" s="2">
        <f>VLOOKUP(A12,Sheet2!$B$2:$W$3067,2,FALSE)</f>
        <v>44283</v>
      </c>
      <c r="M12" s="2">
        <f>VLOOKUP(A12,Sheet2!$B$2:$W$3067,3,FALSE)</f>
        <v>44287.629166666666</v>
      </c>
      <c r="R12">
        <v>74</v>
      </c>
      <c r="S12" t="s">
        <v>157</v>
      </c>
      <c r="T12" t="s">
        <v>158</v>
      </c>
      <c r="U12">
        <v>162.6</v>
      </c>
      <c r="V12">
        <v>73.2</v>
      </c>
      <c r="W12">
        <v>27.686623730000001</v>
      </c>
      <c r="X12" t="s">
        <v>160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4</v>
      </c>
      <c r="AF12">
        <v>0</v>
      </c>
      <c r="AG12">
        <v>3</v>
      </c>
      <c r="AH12">
        <v>2</v>
      </c>
      <c r="AI12">
        <v>4</v>
      </c>
      <c r="AJ12">
        <v>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 t="s">
        <v>160</v>
      </c>
      <c r="BY12" t="s">
        <v>160</v>
      </c>
      <c r="BZ12">
        <v>54</v>
      </c>
      <c r="CA12">
        <v>82</v>
      </c>
      <c r="CB12" t="s">
        <v>160</v>
      </c>
      <c r="CC12" t="s">
        <v>160</v>
      </c>
      <c r="CD12">
        <v>340</v>
      </c>
      <c r="CE12">
        <v>912</v>
      </c>
      <c r="CF12">
        <v>1</v>
      </c>
      <c r="CG12">
        <v>269.3</v>
      </c>
      <c r="CH12">
        <v>259</v>
      </c>
      <c r="CI12">
        <v>1.6</v>
      </c>
      <c r="CJ12">
        <v>0.06</v>
      </c>
      <c r="CK12">
        <v>156</v>
      </c>
      <c r="CL12">
        <v>0.95</v>
      </c>
      <c r="CM12">
        <v>1</v>
      </c>
      <c r="CN12">
        <v>3</v>
      </c>
      <c r="CO12">
        <v>5</v>
      </c>
      <c r="CP12">
        <v>5</v>
      </c>
      <c r="CQ12" t="s">
        <v>160</v>
      </c>
      <c r="CR12" t="s">
        <v>160</v>
      </c>
      <c r="CS12" t="s">
        <v>160</v>
      </c>
      <c r="CT12" t="s">
        <v>160</v>
      </c>
      <c r="CU12">
        <v>1</v>
      </c>
      <c r="CV12" t="s">
        <v>160</v>
      </c>
      <c r="CW12" t="s">
        <v>160</v>
      </c>
      <c r="CX12" t="s">
        <v>160</v>
      </c>
      <c r="CY12" t="s">
        <v>160</v>
      </c>
      <c r="CZ12" t="s">
        <v>160</v>
      </c>
      <c r="DA12" t="s">
        <v>160</v>
      </c>
      <c r="DB12" t="s">
        <v>160</v>
      </c>
      <c r="DC12" t="s">
        <v>160</v>
      </c>
      <c r="DD12" t="s">
        <v>160</v>
      </c>
      <c r="DE12" t="s">
        <v>160</v>
      </c>
      <c r="DF12" t="s">
        <v>160</v>
      </c>
      <c r="DG12" t="s">
        <v>160</v>
      </c>
      <c r="DH12" t="s">
        <v>160</v>
      </c>
      <c r="DI12" t="s">
        <v>160</v>
      </c>
      <c r="DJ12" t="s">
        <v>160</v>
      </c>
      <c r="DK12" t="s">
        <v>160</v>
      </c>
      <c r="DL12" t="s">
        <v>160</v>
      </c>
      <c r="DM12" t="s">
        <v>160</v>
      </c>
      <c r="DN12" t="s">
        <v>160</v>
      </c>
      <c r="DO12" t="s">
        <v>160</v>
      </c>
      <c r="DP12" t="s">
        <v>160</v>
      </c>
      <c r="DQ12" t="str">
        <f>VLOOKUP(A12,Sheet1!$A$2:$AP$3067,3,FALSE)</f>
        <v>U07.1</v>
      </c>
      <c r="DR12" t="str">
        <f>VLOOKUP($A12,Sheet1!$A$2:$AP$3067,4,FALSE)</f>
        <v>U07.1</v>
      </c>
      <c r="DS12" t="str">
        <f>VLOOKUP($A12,Sheet1!$A$2:$AP$3067,5,FALSE)</f>
        <v>J12.82</v>
      </c>
      <c r="DT12" t="str">
        <f>VLOOKUP($A12,Sheet1!$A$2:$AP$3067,6,FALSE)</f>
        <v>E87.1</v>
      </c>
      <c r="DU12" t="str">
        <f>VLOOKUP($A12,Sheet1!$A$2:$AP$3067,7,FALSE)</f>
        <v>Z66</v>
      </c>
      <c r="DV12" t="str">
        <f>VLOOKUP($A12,Sheet1!$A$2:$AP$3067,8,FALSE)</f>
        <v>E11.9</v>
      </c>
      <c r="DW12" t="str">
        <f>VLOOKUP($A12,Sheet1!$A$2:$AP$3067,9,FALSE)</f>
        <v>E78.00</v>
      </c>
      <c r="DX12" t="str">
        <f>VLOOKUP($A12,Sheet1!$A$2:$AP$3067,10,FALSE)</f>
        <v>F17.200</v>
      </c>
      <c r="DY12" t="str">
        <f>VLOOKUP($A12,Sheet1!$A$2:$AP$3067,11,FALSE)</f>
        <v>I10</v>
      </c>
      <c r="DZ12">
        <f>VLOOKUP($A12,Sheet1!$A$2:$AP$3067,12,FALSE)</f>
        <v>0</v>
      </c>
      <c r="EA12">
        <f>VLOOKUP($A12,Sheet1!$A$2:$AP$3067,13,FALSE)</f>
        <v>0</v>
      </c>
      <c r="EB12">
        <f>VLOOKUP($A12,Sheet1!$A$2:$AP$3067,14,FALSE)</f>
        <v>0</v>
      </c>
      <c r="EC12">
        <f>VLOOKUP($A12,Sheet1!$A$2:$AP$3067,15,FALSE)</f>
        <v>0</v>
      </c>
      <c r="ED12">
        <f>VLOOKUP($A12,Sheet1!$A$2:$AP$3067,16,FALSE)</f>
        <v>0</v>
      </c>
      <c r="EE12">
        <f>VLOOKUP($A12,Sheet1!$A$2:$AP$3067,17,FALSE)</f>
        <v>0</v>
      </c>
      <c r="EF12">
        <f>VLOOKUP($A12,Sheet1!$A$2:$AP$3067,18,FALSE)</f>
        <v>0</v>
      </c>
      <c r="EG12">
        <f>VLOOKUP($A12,Sheet1!$A$2:$AP$3067,19,FALSE)</f>
        <v>0</v>
      </c>
      <c r="EH12">
        <f>VLOOKUP($A12,Sheet1!$A$2:$AP$3067,20,FALSE)</f>
        <v>0</v>
      </c>
      <c r="EI12">
        <f>VLOOKUP($A12,Sheet1!$A$2:$AP$3067,21,FALSE)</f>
        <v>0</v>
      </c>
      <c r="EJ12">
        <f>VLOOKUP($A12,Sheet1!$A$2:$AP$3067,22,FALSE)</f>
        <v>0</v>
      </c>
      <c r="EK12">
        <f>VLOOKUP($A12,Sheet1!$A$2:$AP$3067,23,FALSE)</f>
        <v>0</v>
      </c>
      <c r="EL12">
        <f>VLOOKUP($A12,Sheet1!$A$2:$AP$3067,24,FALSE)</f>
        <v>0</v>
      </c>
      <c r="EM12">
        <f>VLOOKUP($A12,Sheet1!$A$2:$AP$3067,25,FALSE)</f>
        <v>0</v>
      </c>
      <c r="EN12">
        <f>VLOOKUP($A12,Sheet1!$A$2:$AP$3067,26,FALSE)</f>
        <v>0</v>
      </c>
      <c r="EO12">
        <f>VLOOKUP($A12,Sheet1!$A$2:$AP$3067,27,FALSE)</f>
        <v>0</v>
      </c>
      <c r="EP12">
        <f>VLOOKUP($A12,Sheet1!$A$2:$AP$3067,28,FALSE)</f>
        <v>0</v>
      </c>
      <c r="EQ12">
        <f>VLOOKUP($A12,Sheet1!$A$2:$AP$3067,29,FALSE)</f>
        <v>0</v>
      </c>
      <c r="ER12">
        <f>VLOOKUP($A12,Sheet1!$A$2:$AP$3067,30,FALSE)</f>
        <v>0</v>
      </c>
      <c r="ES12">
        <f>VLOOKUP($A12,Sheet1!$A$2:$AP$3067,31,FALSE)</f>
        <v>0</v>
      </c>
      <c r="ET12">
        <f>VLOOKUP($A12,Sheet1!$A$2:$AP$3067,32,FALSE)</f>
        <v>0</v>
      </c>
      <c r="EU12">
        <f>VLOOKUP($A12,Sheet1!$A$2:$AP$3067,33,FALSE)</f>
        <v>0</v>
      </c>
      <c r="EV12">
        <f>VLOOKUP($A12,Sheet1!$A$2:$AP$3067,34,FALSE)</f>
        <v>0</v>
      </c>
      <c r="EW12">
        <f>VLOOKUP($A12,Sheet1!$A$2:$AP$3067,35,FALSE)</f>
        <v>0</v>
      </c>
      <c r="EX12">
        <f>VLOOKUP($A12,Sheet1!$A$2:$AP$3067,36,FALSE)</f>
        <v>0</v>
      </c>
      <c r="EY12">
        <f>VLOOKUP($A12,Sheet1!$A$2:$AP$3067,37,FALSE)</f>
        <v>0</v>
      </c>
      <c r="EZ12">
        <f>VLOOKUP($A12,Sheet1!$A$2:$AP$3067,38,FALSE)</f>
        <v>0</v>
      </c>
      <c r="FA12">
        <f>VLOOKUP($A12,Sheet1!$A$2:$AP$3067,39,FALSE)</f>
        <v>0</v>
      </c>
      <c r="FB12">
        <f>VLOOKUP($A12,Sheet1!$A$2:$AP$3067,40,FALSE)</f>
        <v>0</v>
      </c>
      <c r="FC12">
        <f>VLOOKUP($A12,Sheet1!$A$2:$AP$3067,41,FALSE)</f>
        <v>0</v>
      </c>
      <c r="FD12">
        <f>VLOOKUP($A12,Sheet1!$A$2:$AP$3067,42,FALSE)</f>
        <v>0</v>
      </c>
    </row>
    <row r="13" spans="1:160">
      <c r="A13" s="1">
        <v>194964</v>
      </c>
      <c r="B13" t="s">
        <v>162</v>
      </c>
      <c r="C13">
        <v>0</v>
      </c>
      <c r="D13" t="s">
        <v>155</v>
      </c>
      <c r="E13" t="s">
        <v>156</v>
      </c>
      <c r="L13" s="2" t="e">
        <f>VLOOKUP(A13,Sheet2!$B$2:$W$3067,2,FALSE)</f>
        <v>#N/A</v>
      </c>
      <c r="M13" s="2" t="e">
        <f>VLOOKUP(A13,Sheet2!$B$2:$W$3067,3,FALSE)</f>
        <v>#N/A</v>
      </c>
      <c r="R13">
        <v>61</v>
      </c>
      <c r="S13" t="s">
        <v>161</v>
      </c>
      <c r="T13" t="s">
        <v>158</v>
      </c>
      <c r="U13">
        <v>162.6</v>
      </c>
      <c r="V13">
        <v>83.3</v>
      </c>
      <c r="W13">
        <v>31.50677263</v>
      </c>
      <c r="X13" t="s">
        <v>159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11</v>
      </c>
      <c r="AF13">
        <v>0</v>
      </c>
      <c r="AG13">
        <v>2</v>
      </c>
      <c r="AH13">
        <v>2</v>
      </c>
      <c r="AI13">
        <v>2</v>
      </c>
      <c r="AJ13">
        <v>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 t="s">
        <v>160</v>
      </c>
      <c r="BY13" t="s">
        <v>160</v>
      </c>
      <c r="BZ13">
        <v>8</v>
      </c>
      <c r="CA13">
        <v>16</v>
      </c>
      <c r="CB13" t="s">
        <v>160</v>
      </c>
      <c r="CC13" t="s">
        <v>160</v>
      </c>
      <c r="CD13" t="s">
        <v>160</v>
      </c>
      <c r="CE13">
        <v>0.48</v>
      </c>
      <c r="CF13" t="s">
        <v>160</v>
      </c>
      <c r="CG13">
        <v>3098</v>
      </c>
      <c r="CH13" t="s">
        <v>160</v>
      </c>
      <c r="CI13">
        <v>1.6</v>
      </c>
      <c r="CJ13">
        <v>0.18</v>
      </c>
      <c r="CK13">
        <v>165</v>
      </c>
      <c r="CL13">
        <v>18</v>
      </c>
      <c r="CM13">
        <v>1</v>
      </c>
      <c r="CN13">
        <v>4</v>
      </c>
      <c r="CO13">
        <v>0</v>
      </c>
      <c r="CP13">
        <v>0</v>
      </c>
      <c r="CQ13">
        <v>0</v>
      </c>
      <c r="CR13" t="s">
        <v>160</v>
      </c>
      <c r="CS13" t="s">
        <v>160</v>
      </c>
      <c r="CT13" t="s">
        <v>160</v>
      </c>
      <c r="CU13">
        <v>1</v>
      </c>
      <c r="CV13" t="s">
        <v>160</v>
      </c>
      <c r="CW13" t="s">
        <v>160</v>
      </c>
      <c r="CX13" t="s">
        <v>160</v>
      </c>
      <c r="CY13" t="s">
        <v>160</v>
      </c>
      <c r="CZ13" t="s">
        <v>160</v>
      </c>
      <c r="DA13" t="s">
        <v>160</v>
      </c>
      <c r="DB13" t="s">
        <v>160</v>
      </c>
      <c r="DC13" t="s">
        <v>160</v>
      </c>
      <c r="DD13" t="s">
        <v>160</v>
      </c>
      <c r="DE13" t="s">
        <v>160</v>
      </c>
      <c r="DF13" t="s">
        <v>160</v>
      </c>
      <c r="DG13" t="s">
        <v>160</v>
      </c>
      <c r="DH13" t="s">
        <v>160</v>
      </c>
      <c r="DI13" t="s">
        <v>160</v>
      </c>
      <c r="DJ13" t="s">
        <v>160</v>
      </c>
      <c r="DK13" t="s">
        <v>160</v>
      </c>
      <c r="DL13" t="s">
        <v>160</v>
      </c>
      <c r="DM13" t="s">
        <v>160</v>
      </c>
      <c r="DN13" t="s">
        <v>160</v>
      </c>
      <c r="DO13" t="s">
        <v>160</v>
      </c>
      <c r="DP13" t="s">
        <v>160</v>
      </c>
      <c r="DQ13" t="e">
        <f>VLOOKUP(A13,Sheet1!$A$2:$AP$3067,3,FALSE)</f>
        <v>#N/A</v>
      </c>
      <c r="DR13" t="e">
        <f>VLOOKUP($A13,Sheet1!$A$2:$AP$3067,4,FALSE)</f>
        <v>#N/A</v>
      </c>
      <c r="DS13" t="e">
        <f>VLOOKUP($A13,Sheet1!$A$2:$AP$3067,5,FALSE)</f>
        <v>#N/A</v>
      </c>
      <c r="DT13" t="e">
        <f>VLOOKUP($A13,Sheet1!$A$2:$AP$3067,6,FALSE)</f>
        <v>#N/A</v>
      </c>
      <c r="DU13" t="e">
        <f>VLOOKUP($A13,Sheet1!$A$2:$AP$3067,7,FALSE)</f>
        <v>#N/A</v>
      </c>
      <c r="DV13" t="e">
        <f>VLOOKUP($A13,Sheet1!$A$2:$AP$3067,8,FALSE)</f>
        <v>#N/A</v>
      </c>
      <c r="DW13" t="e">
        <f>VLOOKUP($A13,Sheet1!$A$2:$AP$3067,9,FALSE)</f>
        <v>#N/A</v>
      </c>
      <c r="DX13" t="e">
        <f>VLOOKUP($A13,Sheet1!$A$2:$AP$3067,10,FALSE)</f>
        <v>#N/A</v>
      </c>
      <c r="DY13" t="e">
        <f>VLOOKUP($A13,Sheet1!$A$2:$AP$3067,11,FALSE)</f>
        <v>#N/A</v>
      </c>
      <c r="DZ13" t="e">
        <f>VLOOKUP($A13,Sheet1!$A$2:$AP$3067,12,FALSE)</f>
        <v>#N/A</v>
      </c>
      <c r="EA13" t="e">
        <f>VLOOKUP($A13,Sheet1!$A$2:$AP$3067,13,FALSE)</f>
        <v>#N/A</v>
      </c>
      <c r="EB13" t="e">
        <f>VLOOKUP($A13,Sheet1!$A$2:$AP$3067,14,FALSE)</f>
        <v>#N/A</v>
      </c>
      <c r="EC13" t="e">
        <f>VLOOKUP($A13,Sheet1!$A$2:$AP$3067,15,FALSE)</f>
        <v>#N/A</v>
      </c>
      <c r="ED13" t="e">
        <f>VLOOKUP($A13,Sheet1!$A$2:$AP$3067,16,FALSE)</f>
        <v>#N/A</v>
      </c>
      <c r="EE13" t="e">
        <f>VLOOKUP($A13,Sheet1!$A$2:$AP$3067,17,FALSE)</f>
        <v>#N/A</v>
      </c>
      <c r="EF13" t="e">
        <f>VLOOKUP($A13,Sheet1!$A$2:$AP$3067,18,FALSE)</f>
        <v>#N/A</v>
      </c>
      <c r="EG13" t="e">
        <f>VLOOKUP($A13,Sheet1!$A$2:$AP$3067,19,FALSE)</f>
        <v>#N/A</v>
      </c>
      <c r="EH13" t="e">
        <f>VLOOKUP($A13,Sheet1!$A$2:$AP$3067,20,FALSE)</f>
        <v>#N/A</v>
      </c>
      <c r="EI13" t="e">
        <f>VLOOKUP($A13,Sheet1!$A$2:$AP$3067,21,FALSE)</f>
        <v>#N/A</v>
      </c>
      <c r="EJ13" t="e">
        <f>VLOOKUP($A13,Sheet1!$A$2:$AP$3067,22,FALSE)</f>
        <v>#N/A</v>
      </c>
      <c r="EK13" t="e">
        <f>VLOOKUP($A13,Sheet1!$A$2:$AP$3067,23,FALSE)</f>
        <v>#N/A</v>
      </c>
      <c r="EL13" t="e">
        <f>VLOOKUP($A13,Sheet1!$A$2:$AP$3067,24,FALSE)</f>
        <v>#N/A</v>
      </c>
      <c r="EM13" t="e">
        <f>VLOOKUP($A13,Sheet1!$A$2:$AP$3067,25,FALSE)</f>
        <v>#N/A</v>
      </c>
      <c r="EN13" t="e">
        <f>VLOOKUP($A13,Sheet1!$A$2:$AP$3067,26,FALSE)</f>
        <v>#N/A</v>
      </c>
      <c r="EO13" t="e">
        <f>VLOOKUP($A13,Sheet1!$A$2:$AP$3067,27,FALSE)</f>
        <v>#N/A</v>
      </c>
      <c r="EP13" t="e">
        <f>VLOOKUP($A13,Sheet1!$A$2:$AP$3067,28,FALSE)</f>
        <v>#N/A</v>
      </c>
      <c r="EQ13" t="e">
        <f>VLOOKUP($A13,Sheet1!$A$2:$AP$3067,29,FALSE)</f>
        <v>#N/A</v>
      </c>
      <c r="ER13" t="e">
        <f>VLOOKUP($A13,Sheet1!$A$2:$AP$3067,30,FALSE)</f>
        <v>#N/A</v>
      </c>
      <c r="ES13" t="e">
        <f>VLOOKUP($A13,Sheet1!$A$2:$AP$3067,31,FALSE)</f>
        <v>#N/A</v>
      </c>
      <c r="ET13" t="e">
        <f>VLOOKUP($A13,Sheet1!$A$2:$AP$3067,32,FALSE)</f>
        <v>#N/A</v>
      </c>
      <c r="EU13" t="e">
        <f>VLOOKUP($A13,Sheet1!$A$2:$AP$3067,33,FALSE)</f>
        <v>#N/A</v>
      </c>
      <c r="EV13" t="e">
        <f>VLOOKUP($A13,Sheet1!$A$2:$AP$3067,34,FALSE)</f>
        <v>#N/A</v>
      </c>
      <c r="EW13" t="e">
        <f>VLOOKUP($A13,Sheet1!$A$2:$AP$3067,35,FALSE)</f>
        <v>#N/A</v>
      </c>
      <c r="EX13" t="e">
        <f>VLOOKUP($A13,Sheet1!$A$2:$AP$3067,36,FALSE)</f>
        <v>#N/A</v>
      </c>
      <c r="EY13" t="e">
        <f>VLOOKUP($A13,Sheet1!$A$2:$AP$3067,37,FALSE)</f>
        <v>#N/A</v>
      </c>
      <c r="EZ13" t="e">
        <f>VLOOKUP($A13,Sheet1!$A$2:$AP$3067,38,FALSE)</f>
        <v>#N/A</v>
      </c>
      <c r="FA13" t="e">
        <f>VLOOKUP($A13,Sheet1!$A$2:$AP$3067,39,FALSE)</f>
        <v>#N/A</v>
      </c>
      <c r="FB13" t="e">
        <f>VLOOKUP($A13,Sheet1!$A$2:$AP$3067,40,FALSE)</f>
        <v>#N/A</v>
      </c>
      <c r="FC13" t="e">
        <f>VLOOKUP($A13,Sheet1!$A$2:$AP$3067,41,FALSE)</f>
        <v>#N/A</v>
      </c>
      <c r="FD13" t="e">
        <f>VLOOKUP($A13,Sheet1!$A$2:$AP$3067,42,FALSE)</f>
        <v>#N/A</v>
      </c>
    </row>
    <row r="14" spans="1:160">
      <c r="A14" s="1">
        <v>206363</v>
      </c>
      <c r="B14" t="s">
        <v>162</v>
      </c>
      <c r="C14">
        <v>0</v>
      </c>
      <c r="D14" t="s">
        <v>155</v>
      </c>
      <c r="E14" t="s">
        <v>156</v>
      </c>
      <c r="L14" s="2">
        <f>VLOOKUP(A14,Sheet2!$B$2:$W$3067,2,FALSE)</f>
        <v>44173</v>
      </c>
      <c r="M14" s="2">
        <f>VLOOKUP(A14,Sheet2!$B$2:$W$3067,3,FALSE)</f>
        <v>44175.771527777775</v>
      </c>
      <c r="R14">
        <v>88</v>
      </c>
      <c r="S14" t="s">
        <v>161</v>
      </c>
      <c r="T14" t="s">
        <v>158</v>
      </c>
      <c r="U14">
        <v>180.3</v>
      </c>
      <c r="V14">
        <v>87.7</v>
      </c>
      <c r="W14">
        <v>26.977899959999998</v>
      </c>
      <c r="X14" t="s">
        <v>160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</v>
      </c>
      <c r="AF14">
        <v>0</v>
      </c>
      <c r="AG14">
        <v>2</v>
      </c>
      <c r="AH14">
        <v>0</v>
      </c>
      <c r="AI14">
        <v>7</v>
      </c>
      <c r="AJ14">
        <v>4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 t="s">
        <v>160</v>
      </c>
      <c r="BY14" t="s">
        <v>160</v>
      </c>
      <c r="BZ14" t="s">
        <v>160</v>
      </c>
      <c r="CA14">
        <v>15</v>
      </c>
      <c r="CB14" t="s">
        <v>160</v>
      </c>
      <c r="CC14" t="s">
        <v>160</v>
      </c>
      <c r="CD14" t="s">
        <v>160</v>
      </c>
      <c r="CE14">
        <v>3.08</v>
      </c>
      <c r="CF14" t="s">
        <v>160</v>
      </c>
      <c r="CG14">
        <v>515.9</v>
      </c>
      <c r="CH14">
        <v>148</v>
      </c>
      <c r="CI14">
        <v>2.1</v>
      </c>
      <c r="CJ14" t="s">
        <v>160</v>
      </c>
      <c r="CK14">
        <v>101</v>
      </c>
      <c r="CL14">
        <v>0.97</v>
      </c>
      <c r="CM14">
        <v>1</v>
      </c>
      <c r="CN14">
        <v>2</v>
      </c>
      <c r="CO14">
        <v>5</v>
      </c>
      <c r="CP14" t="s">
        <v>160</v>
      </c>
      <c r="CQ14" t="s">
        <v>160</v>
      </c>
      <c r="CR14" t="s">
        <v>160</v>
      </c>
      <c r="CS14" t="s">
        <v>160</v>
      </c>
      <c r="CT14" t="s">
        <v>160</v>
      </c>
      <c r="CU14">
        <v>2</v>
      </c>
      <c r="CV14" t="s">
        <v>160</v>
      </c>
      <c r="CW14" t="s">
        <v>160</v>
      </c>
      <c r="CX14" t="s">
        <v>160</v>
      </c>
      <c r="CY14" t="s">
        <v>160</v>
      </c>
      <c r="CZ14" t="s">
        <v>160</v>
      </c>
      <c r="DA14" t="s">
        <v>160</v>
      </c>
      <c r="DB14" t="s">
        <v>160</v>
      </c>
      <c r="DC14" t="s">
        <v>160</v>
      </c>
      <c r="DD14" t="s">
        <v>160</v>
      </c>
      <c r="DE14" t="s">
        <v>160</v>
      </c>
      <c r="DF14" t="s">
        <v>160</v>
      </c>
      <c r="DG14" t="s">
        <v>160</v>
      </c>
      <c r="DH14" t="s">
        <v>160</v>
      </c>
      <c r="DI14" t="s">
        <v>160</v>
      </c>
      <c r="DJ14" t="s">
        <v>160</v>
      </c>
      <c r="DK14" t="s">
        <v>160</v>
      </c>
      <c r="DL14" t="s">
        <v>160</v>
      </c>
      <c r="DM14" t="s">
        <v>160</v>
      </c>
      <c r="DN14" t="s">
        <v>160</v>
      </c>
      <c r="DO14" t="s">
        <v>160</v>
      </c>
      <c r="DP14" t="s">
        <v>160</v>
      </c>
      <c r="DQ14" t="str">
        <f>VLOOKUP(A14,Sheet1!$A$2:$AP$3067,3,FALSE)</f>
        <v>K92.2</v>
      </c>
      <c r="DR14" t="str">
        <f>VLOOKUP($A14,Sheet1!$A$2:$AP$3067,4,FALSE)</f>
        <v>K92.2</v>
      </c>
      <c r="DS14" t="str">
        <f>VLOOKUP($A14,Sheet1!$A$2:$AP$3067,5,FALSE)</f>
        <v>U07.1</v>
      </c>
      <c r="DT14" t="str">
        <f>VLOOKUP($A14,Sheet1!$A$2:$AP$3067,6,FALSE)</f>
        <v>N39.0</v>
      </c>
      <c r="DU14" t="str">
        <f>VLOOKUP($A14,Sheet1!$A$2:$AP$3067,7,FALSE)</f>
        <v>D62</v>
      </c>
      <c r="DV14" t="str">
        <f>VLOOKUP($A14,Sheet1!$A$2:$AP$3067,8,FALSE)</f>
        <v>Z66</v>
      </c>
      <c r="DW14" t="str">
        <f>VLOOKUP($A14,Sheet1!$A$2:$AP$3067,9,FALSE)</f>
        <v>E78.5</v>
      </c>
      <c r="DX14" t="str">
        <f>VLOOKUP($A14,Sheet1!$A$2:$AP$3067,10,FALSE)</f>
        <v>K57.30</v>
      </c>
      <c r="DY14" t="str">
        <f>VLOOKUP($A14,Sheet1!$A$2:$AP$3067,11,FALSE)</f>
        <v>K21.9</v>
      </c>
      <c r="DZ14" t="str">
        <f>VLOOKUP($A14,Sheet1!$A$2:$AP$3067,12,FALSE)</f>
        <v>I10</v>
      </c>
      <c r="EA14" t="str">
        <f>VLOOKUP($A14,Sheet1!$A$2:$AP$3067,13,FALSE)</f>
        <v>R13.10</v>
      </c>
      <c r="EB14" t="str">
        <f>VLOOKUP($A14,Sheet1!$A$2:$AP$3067,14,FALSE)</f>
        <v>M06.9</v>
      </c>
      <c r="EC14" t="str">
        <f>VLOOKUP($A14,Sheet1!$A$2:$AP$3067,15,FALSE)</f>
        <v>N40.0</v>
      </c>
      <c r="ED14" t="str">
        <f>VLOOKUP($A14,Sheet1!$A$2:$AP$3067,16,FALSE)</f>
        <v>G25.81</v>
      </c>
      <c r="EE14" t="str">
        <f>VLOOKUP($A14,Sheet1!$A$2:$AP$3067,17,FALSE)</f>
        <v>I65.29</v>
      </c>
      <c r="EF14" t="str">
        <f>VLOOKUP($A14,Sheet1!$A$2:$AP$3067,18,FALSE)</f>
        <v>F03.90</v>
      </c>
      <c r="EG14" t="str">
        <f>VLOOKUP($A14,Sheet1!$A$2:$AP$3067,19,FALSE)</f>
        <v>D32.9</v>
      </c>
      <c r="EH14" t="str">
        <f>VLOOKUP($A14,Sheet1!$A$2:$AP$3067,20,FALSE)</f>
        <v>M19.90</v>
      </c>
      <c r="EI14">
        <f>VLOOKUP($A14,Sheet1!$A$2:$AP$3067,21,FALSE)</f>
        <v>0</v>
      </c>
      <c r="EJ14">
        <f>VLOOKUP($A14,Sheet1!$A$2:$AP$3067,22,FALSE)</f>
        <v>0</v>
      </c>
      <c r="EK14">
        <f>VLOOKUP($A14,Sheet1!$A$2:$AP$3067,23,FALSE)</f>
        <v>0</v>
      </c>
      <c r="EL14">
        <f>VLOOKUP($A14,Sheet1!$A$2:$AP$3067,24,FALSE)</f>
        <v>0</v>
      </c>
      <c r="EM14">
        <f>VLOOKUP($A14,Sheet1!$A$2:$AP$3067,25,FALSE)</f>
        <v>0</v>
      </c>
      <c r="EN14">
        <f>VLOOKUP($A14,Sheet1!$A$2:$AP$3067,26,FALSE)</f>
        <v>0</v>
      </c>
      <c r="EO14">
        <f>VLOOKUP($A14,Sheet1!$A$2:$AP$3067,27,FALSE)</f>
        <v>0</v>
      </c>
      <c r="EP14">
        <f>VLOOKUP($A14,Sheet1!$A$2:$AP$3067,28,FALSE)</f>
        <v>0</v>
      </c>
      <c r="EQ14">
        <f>VLOOKUP($A14,Sheet1!$A$2:$AP$3067,29,FALSE)</f>
        <v>0</v>
      </c>
      <c r="ER14">
        <f>VLOOKUP($A14,Sheet1!$A$2:$AP$3067,30,FALSE)</f>
        <v>0</v>
      </c>
      <c r="ES14">
        <f>VLOOKUP($A14,Sheet1!$A$2:$AP$3067,31,FALSE)</f>
        <v>0</v>
      </c>
      <c r="ET14">
        <f>VLOOKUP($A14,Sheet1!$A$2:$AP$3067,32,FALSE)</f>
        <v>0</v>
      </c>
      <c r="EU14">
        <f>VLOOKUP($A14,Sheet1!$A$2:$AP$3067,33,FALSE)</f>
        <v>0</v>
      </c>
      <c r="EV14">
        <f>VLOOKUP($A14,Sheet1!$A$2:$AP$3067,34,FALSE)</f>
        <v>0</v>
      </c>
      <c r="EW14">
        <f>VLOOKUP($A14,Sheet1!$A$2:$AP$3067,35,FALSE)</f>
        <v>0</v>
      </c>
      <c r="EX14">
        <f>VLOOKUP($A14,Sheet1!$A$2:$AP$3067,36,FALSE)</f>
        <v>0</v>
      </c>
      <c r="EY14">
        <f>VLOOKUP($A14,Sheet1!$A$2:$AP$3067,37,FALSE)</f>
        <v>0</v>
      </c>
      <c r="EZ14">
        <f>VLOOKUP($A14,Sheet1!$A$2:$AP$3067,38,FALSE)</f>
        <v>0</v>
      </c>
      <c r="FA14">
        <f>VLOOKUP($A14,Sheet1!$A$2:$AP$3067,39,FALSE)</f>
        <v>0</v>
      </c>
      <c r="FB14">
        <f>VLOOKUP($A14,Sheet1!$A$2:$AP$3067,40,FALSE)</f>
        <v>0</v>
      </c>
      <c r="FC14">
        <f>VLOOKUP($A14,Sheet1!$A$2:$AP$3067,41,FALSE)</f>
        <v>0</v>
      </c>
      <c r="FD14">
        <f>VLOOKUP($A14,Sheet1!$A$2:$AP$3067,42,FALSE)</f>
        <v>0</v>
      </c>
    </row>
    <row r="15" spans="1:160">
      <c r="A15" s="1">
        <v>215990</v>
      </c>
      <c r="B15" t="s">
        <v>162</v>
      </c>
      <c r="C15">
        <v>0</v>
      </c>
      <c r="D15" t="s">
        <v>155</v>
      </c>
      <c r="E15" t="s">
        <v>156</v>
      </c>
      <c r="L15" s="2">
        <f>VLOOKUP(A15,Sheet2!$B$2:$W$3067,2,FALSE)</f>
        <v>44146</v>
      </c>
      <c r="M15" s="2">
        <f>VLOOKUP(A15,Sheet2!$B$2:$W$3067,3,FALSE)</f>
        <v>44152.695833333331</v>
      </c>
      <c r="R15">
        <v>57</v>
      </c>
      <c r="S15" t="s">
        <v>161</v>
      </c>
      <c r="T15" t="s">
        <v>158</v>
      </c>
      <c r="U15">
        <v>160</v>
      </c>
      <c r="V15">
        <v>87.6</v>
      </c>
      <c r="W15">
        <v>34.21875</v>
      </c>
      <c r="X15" t="s">
        <v>159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6</v>
      </c>
      <c r="AF15">
        <v>0</v>
      </c>
      <c r="AG15">
        <v>2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1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 t="s">
        <v>160</v>
      </c>
      <c r="BY15" t="s">
        <v>160</v>
      </c>
      <c r="BZ15">
        <v>35</v>
      </c>
      <c r="CA15">
        <v>80</v>
      </c>
      <c r="CB15" t="s">
        <v>160</v>
      </c>
      <c r="CC15" t="s">
        <v>160</v>
      </c>
      <c r="CD15">
        <v>558.29999999999995</v>
      </c>
      <c r="CE15">
        <v>0.94</v>
      </c>
      <c r="CF15" t="s">
        <v>160</v>
      </c>
      <c r="CG15">
        <v>472</v>
      </c>
      <c r="CH15">
        <v>252</v>
      </c>
      <c r="CI15" t="s">
        <v>160</v>
      </c>
      <c r="CJ15">
        <v>0.53</v>
      </c>
      <c r="CK15">
        <v>101</v>
      </c>
      <c r="CL15">
        <v>1.28</v>
      </c>
      <c r="CM15">
        <v>0</v>
      </c>
      <c r="CN15">
        <v>1</v>
      </c>
      <c r="CO15">
        <v>5</v>
      </c>
      <c r="CP15">
        <v>4</v>
      </c>
      <c r="CQ15" t="s">
        <v>160</v>
      </c>
      <c r="CR15" t="s">
        <v>160</v>
      </c>
      <c r="CS15" t="s">
        <v>160</v>
      </c>
      <c r="CT15" t="s">
        <v>160</v>
      </c>
      <c r="CU15">
        <v>2</v>
      </c>
      <c r="CV15" t="s">
        <v>160</v>
      </c>
      <c r="CW15" t="s">
        <v>160</v>
      </c>
      <c r="CX15" t="s">
        <v>160</v>
      </c>
      <c r="CY15" t="s">
        <v>160</v>
      </c>
      <c r="CZ15" t="s">
        <v>160</v>
      </c>
      <c r="DA15" t="s">
        <v>160</v>
      </c>
      <c r="DB15" t="s">
        <v>160</v>
      </c>
      <c r="DC15" t="s">
        <v>160</v>
      </c>
      <c r="DD15" t="s">
        <v>160</v>
      </c>
      <c r="DE15" t="s">
        <v>160</v>
      </c>
      <c r="DF15" t="s">
        <v>160</v>
      </c>
      <c r="DG15" t="s">
        <v>160</v>
      </c>
      <c r="DH15" t="s">
        <v>160</v>
      </c>
      <c r="DI15" t="s">
        <v>160</v>
      </c>
      <c r="DJ15" t="s">
        <v>160</v>
      </c>
      <c r="DK15" t="s">
        <v>160</v>
      </c>
      <c r="DL15" t="s">
        <v>160</v>
      </c>
      <c r="DM15" t="s">
        <v>160</v>
      </c>
      <c r="DN15" t="s">
        <v>160</v>
      </c>
      <c r="DO15" t="s">
        <v>160</v>
      </c>
      <c r="DP15" t="s">
        <v>160</v>
      </c>
      <c r="DQ15" t="str">
        <f>VLOOKUP(A15,Sheet1!$A$2:$AP$3067,3,FALSE)</f>
        <v>U07.1</v>
      </c>
      <c r="DR15" t="str">
        <f>VLOOKUP($A15,Sheet1!$A$2:$AP$3067,4,FALSE)</f>
        <v>A41.89</v>
      </c>
      <c r="DS15" t="str">
        <f>VLOOKUP($A15,Sheet1!$A$2:$AP$3067,5,FALSE)</f>
        <v>U07.1</v>
      </c>
      <c r="DT15" t="str">
        <f>VLOOKUP($A15,Sheet1!$A$2:$AP$3067,6,FALSE)</f>
        <v>J12.89</v>
      </c>
      <c r="DU15" t="str">
        <f>VLOOKUP($A15,Sheet1!$A$2:$AP$3067,7,FALSE)</f>
        <v>D61.818</v>
      </c>
      <c r="DV15" t="str">
        <f>VLOOKUP($A15,Sheet1!$A$2:$AP$3067,8,FALSE)</f>
        <v>I25.10</v>
      </c>
      <c r="DW15" t="str">
        <f>VLOOKUP($A15,Sheet1!$A$2:$AP$3067,9,FALSE)</f>
        <v>E66.01</v>
      </c>
      <c r="DX15" t="str">
        <f>VLOOKUP($A15,Sheet1!$A$2:$AP$3067,10,FALSE)</f>
        <v>G40.909</v>
      </c>
      <c r="DY15" t="str">
        <f>VLOOKUP($A15,Sheet1!$A$2:$AP$3067,11,FALSE)</f>
        <v>F78</v>
      </c>
      <c r="DZ15" t="str">
        <f>VLOOKUP($A15,Sheet1!$A$2:$AP$3067,12,FALSE)</f>
        <v>Z68.34</v>
      </c>
      <c r="EA15">
        <f>VLOOKUP($A15,Sheet1!$A$2:$AP$3067,13,FALSE)</f>
        <v>0</v>
      </c>
      <c r="EB15">
        <f>VLOOKUP($A15,Sheet1!$A$2:$AP$3067,14,FALSE)</f>
        <v>0</v>
      </c>
      <c r="EC15">
        <f>VLOOKUP($A15,Sheet1!$A$2:$AP$3067,15,FALSE)</f>
        <v>0</v>
      </c>
      <c r="ED15">
        <f>VLOOKUP($A15,Sheet1!$A$2:$AP$3067,16,FALSE)</f>
        <v>0</v>
      </c>
      <c r="EE15">
        <f>VLOOKUP($A15,Sheet1!$A$2:$AP$3067,17,FALSE)</f>
        <v>0</v>
      </c>
      <c r="EF15">
        <f>VLOOKUP($A15,Sheet1!$A$2:$AP$3067,18,FALSE)</f>
        <v>0</v>
      </c>
      <c r="EG15">
        <f>VLOOKUP($A15,Sheet1!$A$2:$AP$3067,19,FALSE)</f>
        <v>0</v>
      </c>
      <c r="EH15">
        <f>VLOOKUP($A15,Sheet1!$A$2:$AP$3067,20,FALSE)</f>
        <v>0</v>
      </c>
      <c r="EI15">
        <f>VLOOKUP($A15,Sheet1!$A$2:$AP$3067,21,FALSE)</f>
        <v>0</v>
      </c>
      <c r="EJ15">
        <f>VLOOKUP($A15,Sheet1!$A$2:$AP$3067,22,FALSE)</f>
        <v>0</v>
      </c>
      <c r="EK15">
        <f>VLOOKUP($A15,Sheet1!$A$2:$AP$3067,23,FALSE)</f>
        <v>0</v>
      </c>
      <c r="EL15">
        <f>VLOOKUP($A15,Sheet1!$A$2:$AP$3067,24,FALSE)</f>
        <v>0</v>
      </c>
      <c r="EM15">
        <f>VLOOKUP($A15,Sheet1!$A$2:$AP$3067,25,FALSE)</f>
        <v>0</v>
      </c>
      <c r="EN15">
        <f>VLOOKUP($A15,Sheet1!$A$2:$AP$3067,26,FALSE)</f>
        <v>0</v>
      </c>
      <c r="EO15">
        <f>VLOOKUP($A15,Sheet1!$A$2:$AP$3067,27,FALSE)</f>
        <v>0</v>
      </c>
      <c r="EP15">
        <f>VLOOKUP($A15,Sheet1!$A$2:$AP$3067,28,FALSE)</f>
        <v>0</v>
      </c>
      <c r="EQ15">
        <f>VLOOKUP($A15,Sheet1!$A$2:$AP$3067,29,FALSE)</f>
        <v>0</v>
      </c>
      <c r="ER15">
        <f>VLOOKUP($A15,Sheet1!$A$2:$AP$3067,30,FALSE)</f>
        <v>0</v>
      </c>
      <c r="ES15">
        <f>VLOOKUP($A15,Sheet1!$A$2:$AP$3067,31,FALSE)</f>
        <v>0</v>
      </c>
      <c r="ET15">
        <f>VLOOKUP($A15,Sheet1!$A$2:$AP$3067,32,FALSE)</f>
        <v>0</v>
      </c>
      <c r="EU15">
        <f>VLOOKUP($A15,Sheet1!$A$2:$AP$3067,33,FALSE)</f>
        <v>0</v>
      </c>
      <c r="EV15">
        <f>VLOOKUP($A15,Sheet1!$A$2:$AP$3067,34,FALSE)</f>
        <v>0</v>
      </c>
      <c r="EW15">
        <f>VLOOKUP($A15,Sheet1!$A$2:$AP$3067,35,FALSE)</f>
        <v>0</v>
      </c>
      <c r="EX15">
        <f>VLOOKUP($A15,Sheet1!$A$2:$AP$3067,36,FALSE)</f>
        <v>0</v>
      </c>
      <c r="EY15">
        <f>VLOOKUP($A15,Sheet1!$A$2:$AP$3067,37,FALSE)</f>
        <v>0</v>
      </c>
      <c r="EZ15">
        <f>VLOOKUP($A15,Sheet1!$A$2:$AP$3067,38,FALSE)</f>
        <v>0</v>
      </c>
      <c r="FA15">
        <f>VLOOKUP($A15,Sheet1!$A$2:$AP$3067,39,FALSE)</f>
        <v>0</v>
      </c>
      <c r="FB15">
        <f>VLOOKUP($A15,Sheet1!$A$2:$AP$3067,40,FALSE)</f>
        <v>0</v>
      </c>
      <c r="FC15">
        <f>VLOOKUP($A15,Sheet1!$A$2:$AP$3067,41,FALSE)</f>
        <v>0</v>
      </c>
      <c r="FD15">
        <f>VLOOKUP($A15,Sheet1!$A$2:$AP$3067,42,FALSE)</f>
        <v>0</v>
      </c>
    </row>
    <row r="16" spans="1:160">
      <c r="A16" s="1">
        <v>223420</v>
      </c>
      <c r="B16" t="s">
        <v>1</v>
      </c>
      <c r="C16">
        <v>1</v>
      </c>
      <c r="D16" t="s">
        <v>155</v>
      </c>
      <c r="E16" t="s">
        <v>156</v>
      </c>
      <c r="L16" s="2">
        <f>VLOOKUP(A16,Sheet2!$B$2:$W$3067,2,FALSE)</f>
        <v>44278</v>
      </c>
      <c r="M16" s="2">
        <f>VLOOKUP(A16,Sheet2!$B$2:$W$3067,3,FALSE)</f>
        <v>44283.65</v>
      </c>
      <c r="R16">
        <v>81</v>
      </c>
      <c r="S16" t="s">
        <v>161</v>
      </c>
      <c r="T16" t="s">
        <v>158</v>
      </c>
      <c r="U16">
        <v>180.3</v>
      </c>
      <c r="V16">
        <v>106.3</v>
      </c>
      <c r="W16">
        <v>32.699552629999999</v>
      </c>
      <c r="X16" t="s">
        <v>159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5</v>
      </c>
      <c r="AF16">
        <v>0</v>
      </c>
      <c r="AG16">
        <v>3</v>
      </c>
      <c r="AH16">
        <v>0</v>
      </c>
      <c r="AI16">
        <v>5</v>
      </c>
      <c r="AJ16">
        <v>4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2</v>
      </c>
      <c r="BW16">
        <v>0</v>
      </c>
      <c r="BX16" t="s">
        <v>160</v>
      </c>
      <c r="BY16" t="s">
        <v>160</v>
      </c>
      <c r="BZ16">
        <v>32</v>
      </c>
      <c r="CA16">
        <v>38</v>
      </c>
      <c r="CB16" t="s">
        <v>160</v>
      </c>
      <c r="CC16" t="s">
        <v>160</v>
      </c>
      <c r="CD16">
        <v>269</v>
      </c>
      <c r="CE16">
        <v>392</v>
      </c>
      <c r="CF16" t="s">
        <v>160</v>
      </c>
      <c r="CG16">
        <v>465.6</v>
      </c>
      <c r="CH16">
        <v>214</v>
      </c>
      <c r="CI16">
        <v>3</v>
      </c>
      <c r="CJ16">
        <v>0.24</v>
      </c>
      <c r="CK16">
        <v>193</v>
      </c>
      <c r="CL16">
        <v>1.1599999999999999</v>
      </c>
      <c r="CM16">
        <v>1</v>
      </c>
      <c r="CN16">
        <v>3</v>
      </c>
      <c r="CO16">
        <v>5</v>
      </c>
      <c r="CP16">
        <v>5</v>
      </c>
      <c r="CQ16" t="s">
        <v>160</v>
      </c>
      <c r="CR16" t="s">
        <v>160</v>
      </c>
      <c r="CS16" t="s">
        <v>160</v>
      </c>
      <c r="CT16" t="s">
        <v>160</v>
      </c>
      <c r="CU16">
        <v>2</v>
      </c>
      <c r="CV16">
        <v>1.1850000000000001</v>
      </c>
      <c r="CW16">
        <v>0</v>
      </c>
      <c r="CX16">
        <v>0.39</v>
      </c>
      <c r="CY16">
        <v>2.4900000000000002</v>
      </c>
      <c r="CZ16">
        <v>0.15</v>
      </c>
      <c r="DA16">
        <v>0</v>
      </c>
      <c r="DB16">
        <v>6.6849999999999996</v>
      </c>
      <c r="DC16">
        <v>0</v>
      </c>
      <c r="DD16">
        <v>25.594999999999999</v>
      </c>
      <c r="DE16">
        <v>2.5049999999999999</v>
      </c>
      <c r="DF16">
        <v>0.51</v>
      </c>
      <c r="DG16">
        <v>0</v>
      </c>
      <c r="DH16">
        <v>0</v>
      </c>
      <c r="DI16">
        <v>0</v>
      </c>
      <c r="DJ16">
        <v>72.844999999999999</v>
      </c>
      <c r="DK16">
        <v>26.225000000000001</v>
      </c>
      <c r="DL16">
        <v>62.78</v>
      </c>
      <c r="DM16">
        <v>0.40500000000000003</v>
      </c>
      <c r="DN16">
        <v>48.52</v>
      </c>
      <c r="DO16">
        <v>0.71</v>
      </c>
      <c r="DP16">
        <v>0</v>
      </c>
      <c r="DQ16" t="str">
        <f>VLOOKUP(A16,Sheet1!$A$2:$AP$3067,3,FALSE)</f>
        <v>U07.1</v>
      </c>
      <c r="DR16" t="str">
        <f>VLOOKUP($A16,Sheet1!$A$2:$AP$3067,4,FALSE)</f>
        <v>A41.89</v>
      </c>
      <c r="DS16" t="str">
        <f>VLOOKUP($A16,Sheet1!$A$2:$AP$3067,5,FALSE)</f>
        <v>U07.1</v>
      </c>
      <c r="DT16" t="str">
        <f>VLOOKUP($A16,Sheet1!$A$2:$AP$3067,6,FALSE)</f>
        <v>J12.82</v>
      </c>
      <c r="DU16" t="str">
        <f>VLOOKUP($A16,Sheet1!$A$2:$AP$3067,7,FALSE)</f>
        <v>E87.2</v>
      </c>
      <c r="DV16" t="str">
        <f>VLOOKUP($A16,Sheet1!$A$2:$AP$3067,8,FALSE)</f>
        <v>J96.11</v>
      </c>
      <c r="DW16" t="str">
        <f>VLOOKUP($A16,Sheet1!$A$2:$AP$3067,9,FALSE)</f>
        <v>Q21.1</v>
      </c>
      <c r="DX16" t="str">
        <f>VLOOKUP($A16,Sheet1!$A$2:$AP$3067,10,FALSE)</f>
        <v>E86.0</v>
      </c>
      <c r="DY16" t="str">
        <f>VLOOKUP($A16,Sheet1!$A$2:$AP$3067,11,FALSE)</f>
        <v>Z86.73</v>
      </c>
      <c r="DZ16" t="str">
        <f>VLOOKUP($A16,Sheet1!$A$2:$AP$3067,12,FALSE)</f>
        <v>E03.9</v>
      </c>
      <c r="EA16" t="str">
        <f>VLOOKUP($A16,Sheet1!$A$2:$AP$3067,13,FALSE)</f>
        <v>E66.01</v>
      </c>
      <c r="EB16" t="str">
        <f>VLOOKUP($A16,Sheet1!$A$2:$AP$3067,14,FALSE)</f>
        <v>Z68.32</v>
      </c>
      <c r="EC16" t="str">
        <f>VLOOKUP($A16,Sheet1!$A$2:$AP$3067,15,FALSE)</f>
        <v>G47.33</v>
      </c>
      <c r="ED16" t="str">
        <f>VLOOKUP($A16,Sheet1!$A$2:$AP$3067,16,FALSE)</f>
        <v>F01.50</v>
      </c>
      <c r="EE16" t="str">
        <f>VLOOKUP($A16,Sheet1!$A$2:$AP$3067,17,FALSE)</f>
        <v>F41.9</v>
      </c>
      <c r="EF16" t="str">
        <f>VLOOKUP($A16,Sheet1!$A$2:$AP$3067,18,FALSE)</f>
        <v>F32.9</v>
      </c>
      <c r="EG16" t="str">
        <f>VLOOKUP($A16,Sheet1!$A$2:$AP$3067,19,FALSE)</f>
        <v>I25.10</v>
      </c>
      <c r="EH16" t="str">
        <f>VLOOKUP($A16,Sheet1!$A$2:$AP$3067,20,FALSE)</f>
        <v>I48.0</v>
      </c>
      <c r="EI16">
        <f>VLOOKUP($A16,Sheet1!$A$2:$AP$3067,21,FALSE)</f>
        <v>0</v>
      </c>
      <c r="EJ16">
        <f>VLOOKUP($A16,Sheet1!$A$2:$AP$3067,22,FALSE)</f>
        <v>0</v>
      </c>
      <c r="EK16">
        <f>VLOOKUP($A16,Sheet1!$A$2:$AP$3067,23,FALSE)</f>
        <v>0</v>
      </c>
      <c r="EL16">
        <f>VLOOKUP($A16,Sheet1!$A$2:$AP$3067,24,FALSE)</f>
        <v>0</v>
      </c>
      <c r="EM16">
        <f>VLOOKUP($A16,Sheet1!$A$2:$AP$3067,25,FALSE)</f>
        <v>0</v>
      </c>
      <c r="EN16">
        <f>VLOOKUP($A16,Sheet1!$A$2:$AP$3067,26,FALSE)</f>
        <v>0</v>
      </c>
      <c r="EO16">
        <f>VLOOKUP($A16,Sheet1!$A$2:$AP$3067,27,FALSE)</f>
        <v>0</v>
      </c>
      <c r="EP16">
        <f>VLOOKUP($A16,Sheet1!$A$2:$AP$3067,28,FALSE)</f>
        <v>0</v>
      </c>
      <c r="EQ16">
        <f>VLOOKUP($A16,Sheet1!$A$2:$AP$3067,29,FALSE)</f>
        <v>0</v>
      </c>
      <c r="ER16">
        <f>VLOOKUP($A16,Sheet1!$A$2:$AP$3067,30,FALSE)</f>
        <v>0</v>
      </c>
      <c r="ES16">
        <f>VLOOKUP($A16,Sheet1!$A$2:$AP$3067,31,FALSE)</f>
        <v>0</v>
      </c>
      <c r="ET16">
        <f>VLOOKUP($A16,Sheet1!$A$2:$AP$3067,32,FALSE)</f>
        <v>0</v>
      </c>
      <c r="EU16">
        <f>VLOOKUP($A16,Sheet1!$A$2:$AP$3067,33,FALSE)</f>
        <v>0</v>
      </c>
      <c r="EV16">
        <f>VLOOKUP($A16,Sheet1!$A$2:$AP$3067,34,FALSE)</f>
        <v>0</v>
      </c>
      <c r="EW16">
        <f>VLOOKUP($A16,Sheet1!$A$2:$AP$3067,35,FALSE)</f>
        <v>0</v>
      </c>
      <c r="EX16">
        <f>VLOOKUP($A16,Sheet1!$A$2:$AP$3067,36,FALSE)</f>
        <v>0</v>
      </c>
      <c r="EY16">
        <f>VLOOKUP($A16,Sheet1!$A$2:$AP$3067,37,FALSE)</f>
        <v>0</v>
      </c>
      <c r="EZ16">
        <f>VLOOKUP($A16,Sheet1!$A$2:$AP$3067,38,FALSE)</f>
        <v>0</v>
      </c>
      <c r="FA16">
        <f>VLOOKUP($A16,Sheet1!$A$2:$AP$3067,39,FALSE)</f>
        <v>0</v>
      </c>
      <c r="FB16">
        <f>VLOOKUP($A16,Sheet1!$A$2:$AP$3067,40,FALSE)</f>
        <v>0</v>
      </c>
      <c r="FC16">
        <f>VLOOKUP($A16,Sheet1!$A$2:$AP$3067,41,FALSE)</f>
        <v>0</v>
      </c>
      <c r="FD16">
        <f>VLOOKUP($A16,Sheet1!$A$2:$AP$3067,42,FALSE)</f>
        <v>0</v>
      </c>
    </row>
    <row r="17" spans="1:160">
      <c r="A17" s="1">
        <v>322840</v>
      </c>
      <c r="B17" t="s">
        <v>1</v>
      </c>
      <c r="C17">
        <v>1</v>
      </c>
      <c r="D17" t="s">
        <v>155</v>
      </c>
      <c r="E17" t="s">
        <v>156</v>
      </c>
      <c r="L17" s="2" t="e">
        <f>VLOOKUP(A17,Sheet2!$B$2:$W$3067,2,FALSE)</f>
        <v>#N/A</v>
      </c>
      <c r="M17" s="2" t="e">
        <f>VLOOKUP(A17,Sheet2!$B$2:$W$3067,3,FALSE)</f>
        <v>#N/A</v>
      </c>
      <c r="R17">
        <v>71</v>
      </c>
      <c r="S17" t="s">
        <v>157</v>
      </c>
      <c r="T17" t="s">
        <v>158</v>
      </c>
      <c r="U17">
        <v>167.6</v>
      </c>
      <c r="V17">
        <v>201.2</v>
      </c>
      <c r="W17">
        <v>71.627525480000003</v>
      </c>
      <c r="X17" t="s">
        <v>164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</v>
      </c>
      <c r="AF17">
        <v>0</v>
      </c>
      <c r="AG17">
        <v>3</v>
      </c>
      <c r="AH17">
        <v>1</v>
      </c>
      <c r="AI17">
        <v>6</v>
      </c>
      <c r="AJ17">
        <v>3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2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1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 t="s">
        <v>160</v>
      </c>
      <c r="BY17" t="s">
        <v>160</v>
      </c>
      <c r="BZ17">
        <v>8</v>
      </c>
      <c r="CA17">
        <v>12</v>
      </c>
      <c r="CB17" t="s">
        <v>160</v>
      </c>
      <c r="CC17" t="s">
        <v>160</v>
      </c>
      <c r="CD17" t="s">
        <v>160</v>
      </c>
      <c r="CE17">
        <v>720</v>
      </c>
      <c r="CF17" t="s">
        <v>160</v>
      </c>
      <c r="CG17">
        <v>94.72</v>
      </c>
      <c r="CH17">
        <v>176</v>
      </c>
      <c r="CI17">
        <v>1.9</v>
      </c>
      <c r="CJ17" t="s">
        <v>160</v>
      </c>
      <c r="CK17">
        <v>86</v>
      </c>
      <c r="CL17">
        <v>0.78</v>
      </c>
      <c r="CM17">
        <v>0</v>
      </c>
      <c r="CN17">
        <v>2</v>
      </c>
      <c r="CO17">
        <v>4</v>
      </c>
      <c r="CP17" t="s">
        <v>160</v>
      </c>
      <c r="CQ17" t="s">
        <v>160</v>
      </c>
      <c r="CR17" t="s">
        <v>160</v>
      </c>
      <c r="CS17" t="s">
        <v>160</v>
      </c>
      <c r="CT17" t="s">
        <v>160</v>
      </c>
      <c r="CU17">
        <v>1</v>
      </c>
      <c r="CV17">
        <v>10.494999999999999</v>
      </c>
      <c r="CW17">
        <v>13.875</v>
      </c>
      <c r="CX17">
        <v>1.54</v>
      </c>
      <c r="CY17">
        <v>2.6549999999999998</v>
      </c>
      <c r="CZ17">
        <v>4.55</v>
      </c>
      <c r="DA17">
        <v>14.545</v>
      </c>
      <c r="DB17">
        <v>41.02</v>
      </c>
      <c r="DC17">
        <v>16.2</v>
      </c>
      <c r="DD17">
        <v>8.1300000000000008</v>
      </c>
      <c r="DE17">
        <v>2.1949999999999998</v>
      </c>
      <c r="DF17">
        <v>2.72</v>
      </c>
      <c r="DG17">
        <v>7.2249999999999996</v>
      </c>
      <c r="DH17">
        <v>2.8</v>
      </c>
      <c r="DI17">
        <v>5.4450000000000003</v>
      </c>
      <c r="DJ17">
        <v>53.055</v>
      </c>
      <c r="DK17">
        <v>28.32</v>
      </c>
      <c r="DL17">
        <v>21.905000000000001</v>
      </c>
      <c r="DM17">
        <v>1.7050000000000001</v>
      </c>
      <c r="DN17">
        <v>26.52</v>
      </c>
      <c r="DO17">
        <v>4.4249999999999998</v>
      </c>
      <c r="DP17">
        <v>10.005000000000001</v>
      </c>
      <c r="DQ17" t="e">
        <f>VLOOKUP(A17,Sheet1!$A$2:$AP$3067,3,FALSE)</f>
        <v>#N/A</v>
      </c>
      <c r="DR17" t="e">
        <f>VLOOKUP($A17,Sheet1!$A$2:$AP$3067,4,FALSE)</f>
        <v>#N/A</v>
      </c>
      <c r="DS17" t="e">
        <f>VLOOKUP($A17,Sheet1!$A$2:$AP$3067,5,FALSE)</f>
        <v>#N/A</v>
      </c>
      <c r="DT17" t="e">
        <f>VLOOKUP($A17,Sheet1!$A$2:$AP$3067,6,FALSE)</f>
        <v>#N/A</v>
      </c>
      <c r="DU17" t="e">
        <f>VLOOKUP($A17,Sheet1!$A$2:$AP$3067,7,FALSE)</f>
        <v>#N/A</v>
      </c>
      <c r="DV17" t="e">
        <f>VLOOKUP($A17,Sheet1!$A$2:$AP$3067,8,FALSE)</f>
        <v>#N/A</v>
      </c>
      <c r="DW17" t="e">
        <f>VLOOKUP($A17,Sheet1!$A$2:$AP$3067,9,FALSE)</f>
        <v>#N/A</v>
      </c>
      <c r="DX17" t="e">
        <f>VLOOKUP($A17,Sheet1!$A$2:$AP$3067,10,FALSE)</f>
        <v>#N/A</v>
      </c>
      <c r="DY17" t="e">
        <f>VLOOKUP($A17,Sheet1!$A$2:$AP$3067,11,FALSE)</f>
        <v>#N/A</v>
      </c>
      <c r="DZ17" t="e">
        <f>VLOOKUP($A17,Sheet1!$A$2:$AP$3067,12,FALSE)</f>
        <v>#N/A</v>
      </c>
      <c r="EA17" t="e">
        <f>VLOOKUP($A17,Sheet1!$A$2:$AP$3067,13,FALSE)</f>
        <v>#N/A</v>
      </c>
      <c r="EB17" t="e">
        <f>VLOOKUP($A17,Sheet1!$A$2:$AP$3067,14,FALSE)</f>
        <v>#N/A</v>
      </c>
      <c r="EC17" t="e">
        <f>VLOOKUP($A17,Sheet1!$A$2:$AP$3067,15,FALSE)</f>
        <v>#N/A</v>
      </c>
      <c r="ED17" t="e">
        <f>VLOOKUP($A17,Sheet1!$A$2:$AP$3067,16,FALSE)</f>
        <v>#N/A</v>
      </c>
      <c r="EE17" t="e">
        <f>VLOOKUP($A17,Sheet1!$A$2:$AP$3067,17,FALSE)</f>
        <v>#N/A</v>
      </c>
      <c r="EF17" t="e">
        <f>VLOOKUP($A17,Sheet1!$A$2:$AP$3067,18,FALSE)</f>
        <v>#N/A</v>
      </c>
      <c r="EG17" t="e">
        <f>VLOOKUP($A17,Sheet1!$A$2:$AP$3067,19,FALSE)</f>
        <v>#N/A</v>
      </c>
      <c r="EH17" t="e">
        <f>VLOOKUP($A17,Sheet1!$A$2:$AP$3067,20,FALSE)</f>
        <v>#N/A</v>
      </c>
      <c r="EI17" t="e">
        <f>VLOOKUP($A17,Sheet1!$A$2:$AP$3067,21,FALSE)</f>
        <v>#N/A</v>
      </c>
      <c r="EJ17" t="e">
        <f>VLOOKUP($A17,Sheet1!$A$2:$AP$3067,22,FALSE)</f>
        <v>#N/A</v>
      </c>
      <c r="EK17" t="e">
        <f>VLOOKUP($A17,Sheet1!$A$2:$AP$3067,23,FALSE)</f>
        <v>#N/A</v>
      </c>
      <c r="EL17" t="e">
        <f>VLOOKUP($A17,Sheet1!$A$2:$AP$3067,24,FALSE)</f>
        <v>#N/A</v>
      </c>
      <c r="EM17" t="e">
        <f>VLOOKUP($A17,Sheet1!$A$2:$AP$3067,25,FALSE)</f>
        <v>#N/A</v>
      </c>
      <c r="EN17" t="e">
        <f>VLOOKUP($A17,Sheet1!$A$2:$AP$3067,26,FALSE)</f>
        <v>#N/A</v>
      </c>
      <c r="EO17" t="e">
        <f>VLOOKUP($A17,Sheet1!$A$2:$AP$3067,27,FALSE)</f>
        <v>#N/A</v>
      </c>
      <c r="EP17" t="e">
        <f>VLOOKUP($A17,Sheet1!$A$2:$AP$3067,28,FALSE)</f>
        <v>#N/A</v>
      </c>
      <c r="EQ17" t="e">
        <f>VLOOKUP($A17,Sheet1!$A$2:$AP$3067,29,FALSE)</f>
        <v>#N/A</v>
      </c>
      <c r="ER17" t="e">
        <f>VLOOKUP($A17,Sheet1!$A$2:$AP$3067,30,FALSE)</f>
        <v>#N/A</v>
      </c>
      <c r="ES17" t="e">
        <f>VLOOKUP($A17,Sheet1!$A$2:$AP$3067,31,FALSE)</f>
        <v>#N/A</v>
      </c>
      <c r="ET17" t="e">
        <f>VLOOKUP($A17,Sheet1!$A$2:$AP$3067,32,FALSE)</f>
        <v>#N/A</v>
      </c>
      <c r="EU17" t="e">
        <f>VLOOKUP($A17,Sheet1!$A$2:$AP$3067,33,FALSE)</f>
        <v>#N/A</v>
      </c>
      <c r="EV17" t="e">
        <f>VLOOKUP($A17,Sheet1!$A$2:$AP$3067,34,FALSE)</f>
        <v>#N/A</v>
      </c>
      <c r="EW17" t="e">
        <f>VLOOKUP($A17,Sheet1!$A$2:$AP$3067,35,FALSE)</f>
        <v>#N/A</v>
      </c>
      <c r="EX17" t="e">
        <f>VLOOKUP($A17,Sheet1!$A$2:$AP$3067,36,FALSE)</f>
        <v>#N/A</v>
      </c>
      <c r="EY17" t="e">
        <f>VLOOKUP($A17,Sheet1!$A$2:$AP$3067,37,FALSE)</f>
        <v>#N/A</v>
      </c>
      <c r="EZ17" t="e">
        <f>VLOOKUP($A17,Sheet1!$A$2:$AP$3067,38,FALSE)</f>
        <v>#N/A</v>
      </c>
      <c r="FA17" t="e">
        <f>VLOOKUP($A17,Sheet1!$A$2:$AP$3067,39,FALSE)</f>
        <v>#N/A</v>
      </c>
      <c r="FB17" t="e">
        <f>VLOOKUP($A17,Sheet1!$A$2:$AP$3067,40,FALSE)</f>
        <v>#N/A</v>
      </c>
      <c r="FC17" t="e">
        <f>VLOOKUP($A17,Sheet1!$A$2:$AP$3067,41,FALSE)</f>
        <v>#N/A</v>
      </c>
      <c r="FD17" t="e">
        <f>VLOOKUP($A17,Sheet1!$A$2:$AP$3067,42,FALSE)</f>
        <v>#N/A</v>
      </c>
    </row>
    <row r="18" spans="1:160">
      <c r="A18" s="1">
        <v>337792</v>
      </c>
      <c r="B18" t="s">
        <v>162</v>
      </c>
      <c r="C18">
        <v>0</v>
      </c>
      <c r="D18" t="s">
        <v>155</v>
      </c>
      <c r="E18" t="s">
        <v>156</v>
      </c>
      <c r="L18" s="2">
        <f>VLOOKUP(A18,Sheet2!$B$2:$W$3067,2,FALSE)</f>
        <v>44119</v>
      </c>
      <c r="M18" s="2">
        <f>VLOOKUP(A18,Sheet2!$B$2:$W$3067,3,FALSE)</f>
        <v>44123.761805555558</v>
      </c>
      <c r="R18">
        <v>83</v>
      </c>
      <c r="S18" t="s">
        <v>157</v>
      </c>
      <c r="T18" t="s">
        <v>158</v>
      </c>
      <c r="U18">
        <v>165.1</v>
      </c>
      <c r="V18">
        <v>82.3</v>
      </c>
      <c r="W18">
        <v>30.19295979</v>
      </c>
      <c r="X18" t="s">
        <v>159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4</v>
      </c>
      <c r="AF18">
        <v>0</v>
      </c>
      <c r="AG18">
        <v>2</v>
      </c>
      <c r="AH18">
        <v>0</v>
      </c>
      <c r="AI18">
        <v>4</v>
      </c>
      <c r="AJ18">
        <v>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0</v>
      </c>
      <c r="BF18">
        <v>1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2</v>
      </c>
      <c r="BW18">
        <v>0</v>
      </c>
      <c r="BX18" t="s">
        <v>160</v>
      </c>
      <c r="BY18" t="s">
        <v>160</v>
      </c>
      <c r="BZ18">
        <v>12</v>
      </c>
      <c r="CA18">
        <v>19</v>
      </c>
      <c r="CB18" t="s">
        <v>160</v>
      </c>
      <c r="CC18" t="s">
        <v>160</v>
      </c>
      <c r="CD18" t="s">
        <v>160</v>
      </c>
      <c r="CE18" t="s">
        <v>160</v>
      </c>
      <c r="CF18" t="s">
        <v>160</v>
      </c>
      <c r="CG18">
        <v>690.6</v>
      </c>
      <c r="CH18">
        <v>228</v>
      </c>
      <c r="CI18" t="s">
        <v>160</v>
      </c>
      <c r="CJ18">
        <v>0.1</v>
      </c>
      <c r="CK18">
        <v>96</v>
      </c>
      <c r="CL18">
        <v>0.41</v>
      </c>
      <c r="CM18">
        <v>0</v>
      </c>
      <c r="CN18">
        <v>2</v>
      </c>
      <c r="CO18">
        <v>5</v>
      </c>
      <c r="CP18">
        <v>5</v>
      </c>
      <c r="CQ18" t="s">
        <v>160</v>
      </c>
      <c r="CR18" t="s">
        <v>160</v>
      </c>
      <c r="CS18" t="s">
        <v>160</v>
      </c>
      <c r="CT18" t="s">
        <v>160</v>
      </c>
      <c r="CU18">
        <v>1</v>
      </c>
      <c r="CV18" t="s">
        <v>160</v>
      </c>
      <c r="CW18" t="s">
        <v>160</v>
      </c>
      <c r="CX18" t="s">
        <v>160</v>
      </c>
      <c r="CY18" t="s">
        <v>160</v>
      </c>
      <c r="CZ18" t="s">
        <v>160</v>
      </c>
      <c r="DA18" t="s">
        <v>160</v>
      </c>
      <c r="DB18" t="s">
        <v>160</v>
      </c>
      <c r="DC18" t="s">
        <v>160</v>
      </c>
      <c r="DD18" t="s">
        <v>160</v>
      </c>
      <c r="DE18" t="s">
        <v>160</v>
      </c>
      <c r="DF18" t="s">
        <v>160</v>
      </c>
      <c r="DG18" t="s">
        <v>160</v>
      </c>
      <c r="DH18" t="s">
        <v>160</v>
      </c>
      <c r="DI18" t="s">
        <v>160</v>
      </c>
      <c r="DJ18" t="s">
        <v>160</v>
      </c>
      <c r="DK18" t="s">
        <v>160</v>
      </c>
      <c r="DL18" t="s">
        <v>160</v>
      </c>
      <c r="DM18" t="s">
        <v>160</v>
      </c>
      <c r="DN18" t="s">
        <v>160</v>
      </c>
      <c r="DO18" t="s">
        <v>160</v>
      </c>
      <c r="DP18" t="s">
        <v>160</v>
      </c>
      <c r="DQ18" t="str">
        <f>VLOOKUP(A18,Sheet1!$A$2:$AP$3067,3,FALSE)</f>
        <v>R09.02</v>
      </c>
      <c r="DR18" t="str">
        <f>VLOOKUP($A18,Sheet1!$A$2:$AP$3067,4,FALSE)</f>
        <v>U07.1</v>
      </c>
      <c r="DS18" t="str">
        <f>VLOOKUP($A18,Sheet1!$A$2:$AP$3067,5,FALSE)</f>
        <v>J12.89</v>
      </c>
      <c r="DT18" t="str">
        <f>VLOOKUP($A18,Sheet1!$A$2:$AP$3067,6,FALSE)</f>
        <v>I10</v>
      </c>
      <c r="DU18" t="str">
        <f>VLOOKUP($A18,Sheet1!$A$2:$AP$3067,7,FALSE)</f>
        <v>E86.0</v>
      </c>
      <c r="DV18" t="str">
        <f>VLOOKUP($A18,Sheet1!$A$2:$AP$3067,8,FALSE)</f>
        <v>R09.02</v>
      </c>
      <c r="DW18">
        <f>VLOOKUP($A18,Sheet1!$A$2:$AP$3067,9,FALSE)</f>
        <v>0</v>
      </c>
      <c r="DX18">
        <f>VLOOKUP($A18,Sheet1!$A$2:$AP$3067,10,FALSE)</f>
        <v>0</v>
      </c>
      <c r="DY18">
        <f>VLOOKUP($A18,Sheet1!$A$2:$AP$3067,11,FALSE)</f>
        <v>0</v>
      </c>
      <c r="DZ18">
        <f>VLOOKUP($A18,Sheet1!$A$2:$AP$3067,12,FALSE)</f>
        <v>0</v>
      </c>
      <c r="EA18">
        <f>VLOOKUP($A18,Sheet1!$A$2:$AP$3067,13,FALSE)</f>
        <v>0</v>
      </c>
      <c r="EB18">
        <f>VLOOKUP($A18,Sheet1!$A$2:$AP$3067,14,FALSE)</f>
        <v>0</v>
      </c>
      <c r="EC18">
        <f>VLOOKUP($A18,Sheet1!$A$2:$AP$3067,15,FALSE)</f>
        <v>0</v>
      </c>
      <c r="ED18">
        <f>VLOOKUP($A18,Sheet1!$A$2:$AP$3067,16,FALSE)</f>
        <v>0</v>
      </c>
      <c r="EE18">
        <f>VLOOKUP($A18,Sheet1!$A$2:$AP$3067,17,FALSE)</f>
        <v>0</v>
      </c>
      <c r="EF18">
        <f>VLOOKUP($A18,Sheet1!$A$2:$AP$3067,18,FALSE)</f>
        <v>0</v>
      </c>
      <c r="EG18">
        <f>VLOOKUP($A18,Sheet1!$A$2:$AP$3067,19,FALSE)</f>
        <v>0</v>
      </c>
      <c r="EH18">
        <f>VLOOKUP($A18,Sheet1!$A$2:$AP$3067,20,FALSE)</f>
        <v>0</v>
      </c>
      <c r="EI18">
        <f>VLOOKUP($A18,Sheet1!$A$2:$AP$3067,21,FALSE)</f>
        <v>0</v>
      </c>
      <c r="EJ18">
        <f>VLOOKUP($A18,Sheet1!$A$2:$AP$3067,22,FALSE)</f>
        <v>0</v>
      </c>
      <c r="EK18">
        <f>VLOOKUP($A18,Sheet1!$A$2:$AP$3067,23,FALSE)</f>
        <v>0</v>
      </c>
      <c r="EL18">
        <f>VLOOKUP($A18,Sheet1!$A$2:$AP$3067,24,FALSE)</f>
        <v>0</v>
      </c>
      <c r="EM18">
        <f>VLOOKUP($A18,Sheet1!$A$2:$AP$3067,25,FALSE)</f>
        <v>0</v>
      </c>
      <c r="EN18">
        <f>VLOOKUP($A18,Sheet1!$A$2:$AP$3067,26,FALSE)</f>
        <v>0</v>
      </c>
      <c r="EO18">
        <f>VLOOKUP($A18,Sheet1!$A$2:$AP$3067,27,FALSE)</f>
        <v>0</v>
      </c>
      <c r="EP18">
        <f>VLOOKUP($A18,Sheet1!$A$2:$AP$3067,28,FALSE)</f>
        <v>0</v>
      </c>
      <c r="EQ18">
        <f>VLOOKUP($A18,Sheet1!$A$2:$AP$3067,29,FALSE)</f>
        <v>0</v>
      </c>
      <c r="ER18">
        <f>VLOOKUP($A18,Sheet1!$A$2:$AP$3067,30,FALSE)</f>
        <v>0</v>
      </c>
      <c r="ES18">
        <f>VLOOKUP($A18,Sheet1!$A$2:$AP$3067,31,FALSE)</f>
        <v>0</v>
      </c>
      <c r="ET18">
        <f>VLOOKUP($A18,Sheet1!$A$2:$AP$3067,32,FALSE)</f>
        <v>0</v>
      </c>
      <c r="EU18">
        <f>VLOOKUP($A18,Sheet1!$A$2:$AP$3067,33,FALSE)</f>
        <v>0</v>
      </c>
      <c r="EV18">
        <f>VLOOKUP($A18,Sheet1!$A$2:$AP$3067,34,FALSE)</f>
        <v>0</v>
      </c>
      <c r="EW18">
        <f>VLOOKUP($A18,Sheet1!$A$2:$AP$3067,35,FALSE)</f>
        <v>0</v>
      </c>
      <c r="EX18">
        <f>VLOOKUP($A18,Sheet1!$A$2:$AP$3067,36,FALSE)</f>
        <v>0</v>
      </c>
      <c r="EY18">
        <f>VLOOKUP($A18,Sheet1!$A$2:$AP$3067,37,FALSE)</f>
        <v>0</v>
      </c>
      <c r="EZ18">
        <f>VLOOKUP($A18,Sheet1!$A$2:$AP$3067,38,FALSE)</f>
        <v>0</v>
      </c>
      <c r="FA18">
        <f>VLOOKUP($A18,Sheet1!$A$2:$AP$3067,39,FALSE)</f>
        <v>0</v>
      </c>
      <c r="FB18">
        <f>VLOOKUP($A18,Sheet1!$A$2:$AP$3067,40,FALSE)</f>
        <v>0</v>
      </c>
      <c r="FC18">
        <f>VLOOKUP($A18,Sheet1!$A$2:$AP$3067,41,FALSE)</f>
        <v>0</v>
      </c>
      <c r="FD18">
        <f>VLOOKUP($A18,Sheet1!$A$2:$AP$3067,42,FALSE)</f>
        <v>0</v>
      </c>
    </row>
    <row r="19" spans="1:160">
      <c r="A19" s="1">
        <v>341512</v>
      </c>
      <c r="B19" t="s">
        <v>1</v>
      </c>
      <c r="C19">
        <v>1</v>
      </c>
      <c r="D19" t="s">
        <v>155</v>
      </c>
      <c r="E19" t="s">
        <v>156</v>
      </c>
      <c r="L19" s="2" t="e">
        <f>VLOOKUP(A19,Sheet2!$B$2:$W$3067,2,FALSE)</f>
        <v>#N/A</v>
      </c>
      <c r="M19" s="2" t="e">
        <f>VLOOKUP(A19,Sheet2!$B$2:$W$3067,3,FALSE)</f>
        <v>#N/A</v>
      </c>
      <c r="R19">
        <v>62</v>
      </c>
      <c r="S19" t="s">
        <v>157</v>
      </c>
      <c r="T19" t="s">
        <v>158</v>
      </c>
      <c r="U19">
        <v>144.80000000000001</v>
      </c>
      <c r="V19">
        <v>42</v>
      </c>
      <c r="W19">
        <v>20.031439819999999</v>
      </c>
      <c r="X19" t="s">
        <v>160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4</v>
      </c>
      <c r="AF19">
        <v>0</v>
      </c>
      <c r="AG19">
        <v>3</v>
      </c>
      <c r="AH19">
        <v>0</v>
      </c>
      <c r="AI19">
        <v>2</v>
      </c>
      <c r="AJ19">
        <v>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 t="s">
        <v>160</v>
      </c>
      <c r="BY19" t="s">
        <v>160</v>
      </c>
      <c r="BZ19">
        <v>20</v>
      </c>
      <c r="CA19">
        <v>36</v>
      </c>
      <c r="CB19" t="s">
        <v>160</v>
      </c>
      <c r="CC19" t="s">
        <v>160</v>
      </c>
      <c r="CD19">
        <v>355</v>
      </c>
      <c r="CE19">
        <v>255</v>
      </c>
      <c r="CF19">
        <v>8</v>
      </c>
      <c r="CG19">
        <v>1525</v>
      </c>
      <c r="CH19">
        <v>357</v>
      </c>
      <c r="CI19" t="s">
        <v>160</v>
      </c>
      <c r="CJ19" t="s">
        <v>160</v>
      </c>
      <c r="CK19">
        <v>103</v>
      </c>
      <c r="CL19">
        <v>0.28999999999999998</v>
      </c>
      <c r="CM19">
        <v>0</v>
      </c>
      <c r="CN19">
        <v>1</v>
      </c>
      <c r="CO19">
        <v>5</v>
      </c>
      <c r="CP19">
        <v>5</v>
      </c>
      <c r="CQ19" t="s">
        <v>160</v>
      </c>
      <c r="CR19" t="s">
        <v>160</v>
      </c>
      <c r="CS19" t="s">
        <v>160</v>
      </c>
      <c r="CT19" t="s">
        <v>160</v>
      </c>
      <c r="CU19">
        <v>2</v>
      </c>
      <c r="CV19">
        <v>1.28</v>
      </c>
      <c r="CW19">
        <v>0</v>
      </c>
      <c r="CX19">
        <v>0</v>
      </c>
      <c r="CY19">
        <v>1.9450000000000001</v>
      </c>
      <c r="CZ19">
        <v>0</v>
      </c>
      <c r="DA19">
        <v>0</v>
      </c>
      <c r="DB19">
        <v>8.14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0.34499999999999997</v>
      </c>
      <c r="DJ19">
        <v>86.144999999999996</v>
      </c>
      <c r="DK19">
        <v>25.155000000000001</v>
      </c>
      <c r="DL19">
        <v>44.01</v>
      </c>
      <c r="DM19">
        <v>0</v>
      </c>
      <c r="DN19">
        <v>0.64</v>
      </c>
      <c r="DO19">
        <v>1.29</v>
      </c>
      <c r="DP19">
        <v>0</v>
      </c>
      <c r="DQ19" t="e">
        <f>VLOOKUP(A19,Sheet1!$A$2:$AP$3067,3,FALSE)</f>
        <v>#N/A</v>
      </c>
      <c r="DR19" t="e">
        <f>VLOOKUP($A19,Sheet1!$A$2:$AP$3067,4,FALSE)</f>
        <v>#N/A</v>
      </c>
      <c r="DS19" t="e">
        <f>VLOOKUP($A19,Sheet1!$A$2:$AP$3067,5,FALSE)</f>
        <v>#N/A</v>
      </c>
      <c r="DT19" t="e">
        <f>VLOOKUP($A19,Sheet1!$A$2:$AP$3067,6,FALSE)</f>
        <v>#N/A</v>
      </c>
      <c r="DU19" t="e">
        <f>VLOOKUP($A19,Sheet1!$A$2:$AP$3067,7,FALSE)</f>
        <v>#N/A</v>
      </c>
      <c r="DV19" t="e">
        <f>VLOOKUP($A19,Sheet1!$A$2:$AP$3067,8,FALSE)</f>
        <v>#N/A</v>
      </c>
      <c r="DW19" t="e">
        <f>VLOOKUP($A19,Sheet1!$A$2:$AP$3067,9,FALSE)</f>
        <v>#N/A</v>
      </c>
      <c r="DX19" t="e">
        <f>VLOOKUP($A19,Sheet1!$A$2:$AP$3067,10,FALSE)</f>
        <v>#N/A</v>
      </c>
      <c r="DY19" t="e">
        <f>VLOOKUP($A19,Sheet1!$A$2:$AP$3067,11,FALSE)</f>
        <v>#N/A</v>
      </c>
      <c r="DZ19" t="e">
        <f>VLOOKUP($A19,Sheet1!$A$2:$AP$3067,12,FALSE)</f>
        <v>#N/A</v>
      </c>
      <c r="EA19" t="e">
        <f>VLOOKUP($A19,Sheet1!$A$2:$AP$3067,13,FALSE)</f>
        <v>#N/A</v>
      </c>
      <c r="EB19" t="e">
        <f>VLOOKUP($A19,Sheet1!$A$2:$AP$3067,14,FALSE)</f>
        <v>#N/A</v>
      </c>
      <c r="EC19" t="e">
        <f>VLOOKUP($A19,Sheet1!$A$2:$AP$3067,15,FALSE)</f>
        <v>#N/A</v>
      </c>
      <c r="ED19" t="e">
        <f>VLOOKUP($A19,Sheet1!$A$2:$AP$3067,16,FALSE)</f>
        <v>#N/A</v>
      </c>
      <c r="EE19" t="e">
        <f>VLOOKUP($A19,Sheet1!$A$2:$AP$3067,17,FALSE)</f>
        <v>#N/A</v>
      </c>
      <c r="EF19" t="e">
        <f>VLOOKUP($A19,Sheet1!$A$2:$AP$3067,18,FALSE)</f>
        <v>#N/A</v>
      </c>
      <c r="EG19" t="e">
        <f>VLOOKUP($A19,Sheet1!$A$2:$AP$3067,19,FALSE)</f>
        <v>#N/A</v>
      </c>
      <c r="EH19" t="e">
        <f>VLOOKUP($A19,Sheet1!$A$2:$AP$3067,20,FALSE)</f>
        <v>#N/A</v>
      </c>
      <c r="EI19" t="e">
        <f>VLOOKUP($A19,Sheet1!$A$2:$AP$3067,21,FALSE)</f>
        <v>#N/A</v>
      </c>
      <c r="EJ19" t="e">
        <f>VLOOKUP($A19,Sheet1!$A$2:$AP$3067,22,FALSE)</f>
        <v>#N/A</v>
      </c>
      <c r="EK19" t="e">
        <f>VLOOKUP($A19,Sheet1!$A$2:$AP$3067,23,FALSE)</f>
        <v>#N/A</v>
      </c>
      <c r="EL19" t="e">
        <f>VLOOKUP($A19,Sheet1!$A$2:$AP$3067,24,FALSE)</f>
        <v>#N/A</v>
      </c>
      <c r="EM19" t="e">
        <f>VLOOKUP($A19,Sheet1!$A$2:$AP$3067,25,FALSE)</f>
        <v>#N/A</v>
      </c>
      <c r="EN19" t="e">
        <f>VLOOKUP($A19,Sheet1!$A$2:$AP$3067,26,FALSE)</f>
        <v>#N/A</v>
      </c>
      <c r="EO19" t="e">
        <f>VLOOKUP($A19,Sheet1!$A$2:$AP$3067,27,FALSE)</f>
        <v>#N/A</v>
      </c>
      <c r="EP19" t="e">
        <f>VLOOKUP($A19,Sheet1!$A$2:$AP$3067,28,FALSE)</f>
        <v>#N/A</v>
      </c>
      <c r="EQ19" t="e">
        <f>VLOOKUP($A19,Sheet1!$A$2:$AP$3067,29,FALSE)</f>
        <v>#N/A</v>
      </c>
      <c r="ER19" t="e">
        <f>VLOOKUP($A19,Sheet1!$A$2:$AP$3067,30,FALSE)</f>
        <v>#N/A</v>
      </c>
      <c r="ES19" t="e">
        <f>VLOOKUP($A19,Sheet1!$A$2:$AP$3067,31,FALSE)</f>
        <v>#N/A</v>
      </c>
      <c r="ET19" t="e">
        <f>VLOOKUP($A19,Sheet1!$A$2:$AP$3067,32,FALSE)</f>
        <v>#N/A</v>
      </c>
      <c r="EU19" t="e">
        <f>VLOOKUP($A19,Sheet1!$A$2:$AP$3067,33,FALSE)</f>
        <v>#N/A</v>
      </c>
      <c r="EV19" t="e">
        <f>VLOOKUP($A19,Sheet1!$A$2:$AP$3067,34,FALSE)</f>
        <v>#N/A</v>
      </c>
      <c r="EW19" t="e">
        <f>VLOOKUP($A19,Sheet1!$A$2:$AP$3067,35,FALSE)</f>
        <v>#N/A</v>
      </c>
      <c r="EX19" t="e">
        <f>VLOOKUP($A19,Sheet1!$A$2:$AP$3067,36,FALSE)</f>
        <v>#N/A</v>
      </c>
      <c r="EY19" t="e">
        <f>VLOOKUP($A19,Sheet1!$A$2:$AP$3067,37,FALSE)</f>
        <v>#N/A</v>
      </c>
      <c r="EZ19" t="e">
        <f>VLOOKUP($A19,Sheet1!$A$2:$AP$3067,38,FALSE)</f>
        <v>#N/A</v>
      </c>
      <c r="FA19" t="e">
        <f>VLOOKUP($A19,Sheet1!$A$2:$AP$3067,39,FALSE)</f>
        <v>#N/A</v>
      </c>
      <c r="FB19" t="e">
        <f>VLOOKUP($A19,Sheet1!$A$2:$AP$3067,40,FALSE)</f>
        <v>#N/A</v>
      </c>
      <c r="FC19" t="e">
        <f>VLOOKUP($A19,Sheet1!$A$2:$AP$3067,41,FALSE)</f>
        <v>#N/A</v>
      </c>
      <c r="FD19" t="e">
        <f>VLOOKUP($A19,Sheet1!$A$2:$AP$3067,42,FALSE)</f>
        <v>#N/A</v>
      </c>
    </row>
    <row r="20" spans="1:160">
      <c r="A20" s="1">
        <v>352486</v>
      </c>
      <c r="B20" t="s">
        <v>1</v>
      </c>
      <c r="C20">
        <v>0</v>
      </c>
      <c r="D20" t="s">
        <v>155</v>
      </c>
      <c r="E20" t="s">
        <v>156</v>
      </c>
      <c r="L20" s="2" t="e">
        <f>VLOOKUP(A20,Sheet2!$B$2:$W$3067,2,FALSE)</f>
        <v>#N/A</v>
      </c>
      <c r="M20" s="2" t="e">
        <f>VLOOKUP(A20,Sheet2!$B$2:$W$3067,3,FALSE)</f>
        <v>#N/A</v>
      </c>
      <c r="R20">
        <v>60</v>
      </c>
      <c r="S20" t="s">
        <v>157</v>
      </c>
      <c r="T20" t="s">
        <v>158</v>
      </c>
      <c r="U20">
        <v>162.6</v>
      </c>
      <c r="V20">
        <v>99.3</v>
      </c>
      <c r="W20">
        <v>37.558493669999997</v>
      </c>
      <c r="X20" t="s">
        <v>165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</v>
      </c>
      <c r="AF20">
        <v>0</v>
      </c>
      <c r="AG20">
        <v>3</v>
      </c>
      <c r="AH20">
        <v>0</v>
      </c>
      <c r="AI20">
        <v>2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</v>
      </c>
      <c r="BW20">
        <v>0</v>
      </c>
      <c r="BX20">
        <v>5.6</v>
      </c>
      <c r="BY20" t="s">
        <v>160</v>
      </c>
      <c r="BZ20">
        <v>32</v>
      </c>
      <c r="CA20">
        <v>35</v>
      </c>
      <c r="CB20" t="s">
        <v>160</v>
      </c>
      <c r="CC20" t="s">
        <v>160</v>
      </c>
      <c r="CD20" t="s">
        <v>160</v>
      </c>
      <c r="CE20">
        <v>721</v>
      </c>
      <c r="CF20" t="s">
        <v>160</v>
      </c>
      <c r="CG20">
        <v>194.2</v>
      </c>
      <c r="CH20">
        <v>278</v>
      </c>
      <c r="CI20" t="s">
        <v>160</v>
      </c>
      <c r="CJ20" t="s">
        <v>160</v>
      </c>
      <c r="CK20">
        <v>114</v>
      </c>
      <c r="CL20">
        <v>0.53</v>
      </c>
      <c r="CM20">
        <v>0</v>
      </c>
      <c r="CN20">
        <v>1</v>
      </c>
      <c r="CO20">
        <v>5</v>
      </c>
      <c r="CP20">
        <v>4</v>
      </c>
      <c r="CQ20" t="s">
        <v>160</v>
      </c>
      <c r="CR20" t="s">
        <v>160</v>
      </c>
      <c r="CS20" t="s">
        <v>160</v>
      </c>
      <c r="CT20" t="s">
        <v>160</v>
      </c>
      <c r="CU20">
        <v>1</v>
      </c>
      <c r="CV20">
        <v>1.28</v>
      </c>
      <c r="CW20">
        <v>0</v>
      </c>
      <c r="CX20">
        <v>1.1299999999999999</v>
      </c>
      <c r="CY20">
        <v>1.1950000000000001</v>
      </c>
      <c r="CZ20">
        <v>0.83499999999999996</v>
      </c>
      <c r="DA20">
        <v>1.45</v>
      </c>
      <c r="DB20">
        <v>18.164999999999999</v>
      </c>
      <c r="DC20">
        <v>1.08</v>
      </c>
      <c r="DD20">
        <v>0</v>
      </c>
      <c r="DE20">
        <v>0.56999999999999995</v>
      </c>
      <c r="DF20">
        <v>0.17</v>
      </c>
      <c r="DG20">
        <v>0.82</v>
      </c>
      <c r="DH20">
        <v>0</v>
      </c>
      <c r="DI20">
        <v>0.86</v>
      </c>
      <c r="DJ20">
        <v>40.79</v>
      </c>
      <c r="DK20">
        <v>41.38</v>
      </c>
      <c r="DL20">
        <v>7.86</v>
      </c>
      <c r="DM20">
        <v>0</v>
      </c>
      <c r="DN20">
        <v>2.56</v>
      </c>
      <c r="DO20">
        <v>0.94499999999999995</v>
      </c>
      <c r="DP20">
        <v>0</v>
      </c>
      <c r="DQ20" t="e">
        <f>VLOOKUP(A20,Sheet1!$A$2:$AP$3067,3,FALSE)</f>
        <v>#N/A</v>
      </c>
      <c r="DR20" t="e">
        <f>VLOOKUP($A20,Sheet1!$A$2:$AP$3067,4,FALSE)</f>
        <v>#N/A</v>
      </c>
      <c r="DS20" t="e">
        <f>VLOOKUP($A20,Sheet1!$A$2:$AP$3067,5,FALSE)</f>
        <v>#N/A</v>
      </c>
      <c r="DT20" t="e">
        <f>VLOOKUP($A20,Sheet1!$A$2:$AP$3067,6,FALSE)</f>
        <v>#N/A</v>
      </c>
      <c r="DU20" t="e">
        <f>VLOOKUP($A20,Sheet1!$A$2:$AP$3067,7,FALSE)</f>
        <v>#N/A</v>
      </c>
      <c r="DV20" t="e">
        <f>VLOOKUP($A20,Sheet1!$A$2:$AP$3067,8,FALSE)</f>
        <v>#N/A</v>
      </c>
      <c r="DW20" t="e">
        <f>VLOOKUP($A20,Sheet1!$A$2:$AP$3067,9,FALSE)</f>
        <v>#N/A</v>
      </c>
      <c r="DX20" t="e">
        <f>VLOOKUP($A20,Sheet1!$A$2:$AP$3067,10,FALSE)</f>
        <v>#N/A</v>
      </c>
      <c r="DY20" t="e">
        <f>VLOOKUP($A20,Sheet1!$A$2:$AP$3067,11,FALSE)</f>
        <v>#N/A</v>
      </c>
      <c r="DZ20" t="e">
        <f>VLOOKUP($A20,Sheet1!$A$2:$AP$3067,12,FALSE)</f>
        <v>#N/A</v>
      </c>
      <c r="EA20" t="e">
        <f>VLOOKUP($A20,Sheet1!$A$2:$AP$3067,13,FALSE)</f>
        <v>#N/A</v>
      </c>
      <c r="EB20" t="e">
        <f>VLOOKUP($A20,Sheet1!$A$2:$AP$3067,14,FALSE)</f>
        <v>#N/A</v>
      </c>
      <c r="EC20" t="e">
        <f>VLOOKUP($A20,Sheet1!$A$2:$AP$3067,15,FALSE)</f>
        <v>#N/A</v>
      </c>
      <c r="ED20" t="e">
        <f>VLOOKUP($A20,Sheet1!$A$2:$AP$3067,16,FALSE)</f>
        <v>#N/A</v>
      </c>
      <c r="EE20" t="e">
        <f>VLOOKUP($A20,Sheet1!$A$2:$AP$3067,17,FALSE)</f>
        <v>#N/A</v>
      </c>
      <c r="EF20" t="e">
        <f>VLOOKUP($A20,Sheet1!$A$2:$AP$3067,18,FALSE)</f>
        <v>#N/A</v>
      </c>
      <c r="EG20" t="e">
        <f>VLOOKUP($A20,Sheet1!$A$2:$AP$3067,19,FALSE)</f>
        <v>#N/A</v>
      </c>
      <c r="EH20" t="e">
        <f>VLOOKUP($A20,Sheet1!$A$2:$AP$3067,20,FALSE)</f>
        <v>#N/A</v>
      </c>
      <c r="EI20" t="e">
        <f>VLOOKUP($A20,Sheet1!$A$2:$AP$3067,21,FALSE)</f>
        <v>#N/A</v>
      </c>
      <c r="EJ20" t="e">
        <f>VLOOKUP($A20,Sheet1!$A$2:$AP$3067,22,FALSE)</f>
        <v>#N/A</v>
      </c>
      <c r="EK20" t="e">
        <f>VLOOKUP($A20,Sheet1!$A$2:$AP$3067,23,FALSE)</f>
        <v>#N/A</v>
      </c>
      <c r="EL20" t="e">
        <f>VLOOKUP($A20,Sheet1!$A$2:$AP$3067,24,FALSE)</f>
        <v>#N/A</v>
      </c>
      <c r="EM20" t="e">
        <f>VLOOKUP($A20,Sheet1!$A$2:$AP$3067,25,FALSE)</f>
        <v>#N/A</v>
      </c>
      <c r="EN20" t="e">
        <f>VLOOKUP($A20,Sheet1!$A$2:$AP$3067,26,FALSE)</f>
        <v>#N/A</v>
      </c>
      <c r="EO20" t="e">
        <f>VLOOKUP($A20,Sheet1!$A$2:$AP$3067,27,FALSE)</f>
        <v>#N/A</v>
      </c>
      <c r="EP20" t="e">
        <f>VLOOKUP($A20,Sheet1!$A$2:$AP$3067,28,FALSE)</f>
        <v>#N/A</v>
      </c>
      <c r="EQ20" t="e">
        <f>VLOOKUP($A20,Sheet1!$A$2:$AP$3067,29,FALSE)</f>
        <v>#N/A</v>
      </c>
      <c r="ER20" t="e">
        <f>VLOOKUP($A20,Sheet1!$A$2:$AP$3067,30,FALSE)</f>
        <v>#N/A</v>
      </c>
      <c r="ES20" t="e">
        <f>VLOOKUP($A20,Sheet1!$A$2:$AP$3067,31,FALSE)</f>
        <v>#N/A</v>
      </c>
      <c r="ET20" t="e">
        <f>VLOOKUP($A20,Sheet1!$A$2:$AP$3067,32,FALSE)</f>
        <v>#N/A</v>
      </c>
      <c r="EU20" t="e">
        <f>VLOOKUP($A20,Sheet1!$A$2:$AP$3067,33,FALSE)</f>
        <v>#N/A</v>
      </c>
      <c r="EV20" t="e">
        <f>VLOOKUP($A20,Sheet1!$A$2:$AP$3067,34,FALSE)</f>
        <v>#N/A</v>
      </c>
      <c r="EW20" t="e">
        <f>VLOOKUP($A20,Sheet1!$A$2:$AP$3067,35,FALSE)</f>
        <v>#N/A</v>
      </c>
      <c r="EX20" t="e">
        <f>VLOOKUP($A20,Sheet1!$A$2:$AP$3067,36,FALSE)</f>
        <v>#N/A</v>
      </c>
      <c r="EY20" t="e">
        <f>VLOOKUP($A20,Sheet1!$A$2:$AP$3067,37,FALSE)</f>
        <v>#N/A</v>
      </c>
      <c r="EZ20" t="e">
        <f>VLOOKUP($A20,Sheet1!$A$2:$AP$3067,38,FALSE)</f>
        <v>#N/A</v>
      </c>
      <c r="FA20" t="e">
        <f>VLOOKUP($A20,Sheet1!$A$2:$AP$3067,39,FALSE)</f>
        <v>#N/A</v>
      </c>
      <c r="FB20" t="e">
        <f>VLOOKUP($A20,Sheet1!$A$2:$AP$3067,40,FALSE)</f>
        <v>#N/A</v>
      </c>
      <c r="FC20" t="e">
        <f>VLOOKUP($A20,Sheet1!$A$2:$AP$3067,41,FALSE)</f>
        <v>#N/A</v>
      </c>
      <c r="FD20" t="e">
        <f>VLOOKUP($A20,Sheet1!$A$2:$AP$3067,42,FALSE)</f>
        <v>#N/A</v>
      </c>
    </row>
    <row r="21" spans="1:160">
      <c r="A21" s="1">
        <v>375729</v>
      </c>
      <c r="B21" t="s">
        <v>1</v>
      </c>
      <c r="C21">
        <v>1</v>
      </c>
      <c r="D21" t="s">
        <v>155</v>
      </c>
      <c r="E21" t="s">
        <v>156</v>
      </c>
      <c r="L21" s="2" t="e">
        <f>VLOOKUP(A21,Sheet2!$B$2:$W$3067,2,FALSE)</f>
        <v>#N/A</v>
      </c>
      <c r="M21" s="2" t="e">
        <f>VLOOKUP(A21,Sheet2!$B$2:$W$3067,3,FALSE)</f>
        <v>#N/A</v>
      </c>
      <c r="R21">
        <v>55</v>
      </c>
      <c r="S21" t="s">
        <v>161</v>
      </c>
      <c r="T21" t="s">
        <v>163</v>
      </c>
      <c r="U21">
        <v>170.2</v>
      </c>
      <c r="V21">
        <v>79.7</v>
      </c>
      <c r="W21">
        <v>27.51307993</v>
      </c>
      <c r="X21" t="s">
        <v>160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17</v>
      </c>
      <c r="AF21">
        <v>0</v>
      </c>
      <c r="AG21">
        <v>3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1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6.6</v>
      </c>
      <c r="BY21">
        <v>85</v>
      </c>
      <c r="BZ21">
        <v>34</v>
      </c>
      <c r="CA21">
        <v>46</v>
      </c>
      <c r="CB21" t="s">
        <v>160</v>
      </c>
      <c r="CC21" t="s">
        <v>160</v>
      </c>
      <c r="CD21">
        <v>673.4</v>
      </c>
      <c r="CE21">
        <v>0.32</v>
      </c>
      <c r="CF21" t="s">
        <v>160</v>
      </c>
      <c r="CG21">
        <v>1692</v>
      </c>
      <c r="CH21">
        <v>400</v>
      </c>
      <c r="CI21" t="s">
        <v>160</v>
      </c>
      <c r="CJ21" t="s">
        <v>160</v>
      </c>
      <c r="CK21">
        <v>142</v>
      </c>
      <c r="CL21">
        <v>0.63</v>
      </c>
      <c r="CM21">
        <v>0</v>
      </c>
      <c r="CN21">
        <v>1</v>
      </c>
      <c r="CO21">
        <v>5</v>
      </c>
      <c r="CP21">
        <v>5</v>
      </c>
      <c r="CQ21">
        <v>6</v>
      </c>
      <c r="CR21">
        <v>4</v>
      </c>
      <c r="CS21" t="s">
        <v>160</v>
      </c>
      <c r="CT21" t="s">
        <v>160</v>
      </c>
      <c r="CU21">
        <v>1</v>
      </c>
      <c r="CV21">
        <v>1.825</v>
      </c>
      <c r="CW21">
        <v>0</v>
      </c>
      <c r="CX21">
        <v>0.2</v>
      </c>
      <c r="CY21">
        <v>1.1950000000000001</v>
      </c>
      <c r="CZ21">
        <v>0</v>
      </c>
      <c r="DA21">
        <v>0</v>
      </c>
      <c r="DB21">
        <v>17.739999999999998</v>
      </c>
      <c r="DC21">
        <v>0</v>
      </c>
      <c r="DD21">
        <v>8.52</v>
      </c>
      <c r="DE21">
        <v>0.52500000000000002</v>
      </c>
      <c r="DF21">
        <v>0.57499999999999996</v>
      </c>
      <c r="DG21">
        <v>0.48499999999999999</v>
      </c>
      <c r="DH21">
        <v>1.145</v>
      </c>
      <c r="DI21">
        <v>0</v>
      </c>
      <c r="DJ21">
        <v>55.77</v>
      </c>
      <c r="DK21">
        <v>28.51</v>
      </c>
      <c r="DL21">
        <v>13.22</v>
      </c>
      <c r="DM21">
        <v>0</v>
      </c>
      <c r="DN21">
        <v>3.5249999999999999</v>
      </c>
      <c r="DO21">
        <v>0.59</v>
      </c>
      <c r="DP21">
        <v>7.0000000000000007E-2</v>
      </c>
      <c r="DQ21" t="e">
        <f>VLOOKUP(A21,Sheet1!$A$2:$AP$3067,3,FALSE)</f>
        <v>#N/A</v>
      </c>
      <c r="DR21" t="e">
        <f>VLOOKUP($A21,Sheet1!$A$2:$AP$3067,4,FALSE)</f>
        <v>#N/A</v>
      </c>
      <c r="DS21" t="e">
        <f>VLOOKUP($A21,Sheet1!$A$2:$AP$3067,5,FALSE)</f>
        <v>#N/A</v>
      </c>
      <c r="DT21" t="e">
        <f>VLOOKUP($A21,Sheet1!$A$2:$AP$3067,6,FALSE)</f>
        <v>#N/A</v>
      </c>
      <c r="DU21" t="e">
        <f>VLOOKUP($A21,Sheet1!$A$2:$AP$3067,7,FALSE)</f>
        <v>#N/A</v>
      </c>
      <c r="DV21" t="e">
        <f>VLOOKUP($A21,Sheet1!$A$2:$AP$3067,8,FALSE)</f>
        <v>#N/A</v>
      </c>
      <c r="DW21" t="e">
        <f>VLOOKUP($A21,Sheet1!$A$2:$AP$3067,9,FALSE)</f>
        <v>#N/A</v>
      </c>
      <c r="DX21" t="e">
        <f>VLOOKUP($A21,Sheet1!$A$2:$AP$3067,10,FALSE)</f>
        <v>#N/A</v>
      </c>
      <c r="DY21" t="e">
        <f>VLOOKUP($A21,Sheet1!$A$2:$AP$3067,11,FALSE)</f>
        <v>#N/A</v>
      </c>
      <c r="DZ21" t="e">
        <f>VLOOKUP($A21,Sheet1!$A$2:$AP$3067,12,FALSE)</f>
        <v>#N/A</v>
      </c>
      <c r="EA21" t="e">
        <f>VLOOKUP($A21,Sheet1!$A$2:$AP$3067,13,FALSE)</f>
        <v>#N/A</v>
      </c>
      <c r="EB21" t="e">
        <f>VLOOKUP($A21,Sheet1!$A$2:$AP$3067,14,FALSE)</f>
        <v>#N/A</v>
      </c>
      <c r="EC21" t="e">
        <f>VLOOKUP($A21,Sheet1!$A$2:$AP$3067,15,FALSE)</f>
        <v>#N/A</v>
      </c>
      <c r="ED21" t="e">
        <f>VLOOKUP($A21,Sheet1!$A$2:$AP$3067,16,FALSE)</f>
        <v>#N/A</v>
      </c>
      <c r="EE21" t="e">
        <f>VLOOKUP($A21,Sheet1!$A$2:$AP$3067,17,FALSE)</f>
        <v>#N/A</v>
      </c>
      <c r="EF21" t="e">
        <f>VLOOKUP($A21,Sheet1!$A$2:$AP$3067,18,FALSE)</f>
        <v>#N/A</v>
      </c>
      <c r="EG21" t="e">
        <f>VLOOKUP($A21,Sheet1!$A$2:$AP$3067,19,FALSE)</f>
        <v>#N/A</v>
      </c>
      <c r="EH21" t="e">
        <f>VLOOKUP($A21,Sheet1!$A$2:$AP$3067,20,FALSE)</f>
        <v>#N/A</v>
      </c>
      <c r="EI21" t="e">
        <f>VLOOKUP($A21,Sheet1!$A$2:$AP$3067,21,FALSE)</f>
        <v>#N/A</v>
      </c>
      <c r="EJ21" t="e">
        <f>VLOOKUP($A21,Sheet1!$A$2:$AP$3067,22,FALSE)</f>
        <v>#N/A</v>
      </c>
      <c r="EK21" t="e">
        <f>VLOOKUP($A21,Sheet1!$A$2:$AP$3067,23,FALSE)</f>
        <v>#N/A</v>
      </c>
      <c r="EL21" t="e">
        <f>VLOOKUP($A21,Sheet1!$A$2:$AP$3067,24,FALSE)</f>
        <v>#N/A</v>
      </c>
      <c r="EM21" t="e">
        <f>VLOOKUP($A21,Sheet1!$A$2:$AP$3067,25,FALSE)</f>
        <v>#N/A</v>
      </c>
      <c r="EN21" t="e">
        <f>VLOOKUP($A21,Sheet1!$A$2:$AP$3067,26,FALSE)</f>
        <v>#N/A</v>
      </c>
      <c r="EO21" t="e">
        <f>VLOOKUP($A21,Sheet1!$A$2:$AP$3067,27,FALSE)</f>
        <v>#N/A</v>
      </c>
      <c r="EP21" t="e">
        <f>VLOOKUP($A21,Sheet1!$A$2:$AP$3067,28,FALSE)</f>
        <v>#N/A</v>
      </c>
      <c r="EQ21" t="e">
        <f>VLOOKUP($A21,Sheet1!$A$2:$AP$3067,29,FALSE)</f>
        <v>#N/A</v>
      </c>
      <c r="ER21" t="e">
        <f>VLOOKUP($A21,Sheet1!$A$2:$AP$3067,30,FALSE)</f>
        <v>#N/A</v>
      </c>
      <c r="ES21" t="e">
        <f>VLOOKUP($A21,Sheet1!$A$2:$AP$3067,31,FALSE)</f>
        <v>#N/A</v>
      </c>
      <c r="ET21" t="e">
        <f>VLOOKUP($A21,Sheet1!$A$2:$AP$3067,32,FALSE)</f>
        <v>#N/A</v>
      </c>
      <c r="EU21" t="e">
        <f>VLOOKUP($A21,Sheet1!$A$2:$AP$3067,33,FALSE)</f>
        <v>#N/A</v>
      </c>
      <c r="EV21" t="e">
        <f>VLOOKUP($A21,Sheet1!$A$2:$AP$3067,34,FALSE)</f>
        <v>#N/A</v>
      </c>
      <c r="EW21" t="e">
        <f>VLOOKUP($A21,Sheet1!$A$2:$AP$3067,35,FALSE)</f>
        <v>#N/A</v>
      </c>
      <c r="EX21" t="e">
        <f>VLOOKUP($A21,Sheet1!$A$2:$AP$3067,36,FALSE)</f>
        <v>#N/A</v>
      </c>
      <c r="EY21" t="e">
        <f>VLOOKUP($A21,Sheet1!$A$2:$AP$3067,37,FALSE)</f>
        <v>#N/A</v>
      </c>
      <c r="EZ21" t="e">
        <f>VLOOKUP($A21,Sheet1!$A$2:$AP$3067,38,FALSE)</f>
        <v>#N/A</v>
      </c>
      <c r="FA21" t="e">
        <f>VLOOKUP($A21,Sheet1!$A$2:$AP$3067,39,FALSE)</f>
        <v>#N/A</v>
      </c>
      <c r="FB21" t="e">
        <f>VLOOKUP($A21,Sheet1!$A$2:$AP$3067,40,FALSE)</f>
        <v>#N/A</v>
      </c>
      <c r="FC21" t="e">
        <f>VLOOKUP($A21,Sheet1!$A$2:$AP$3067,41,FALSE)</f>
        <v>#N/A</v>
      </c>
      <c r="FD21" t="e">
        <f>VLOOKUP($A21,Sheet1!$A$2:$AP$3067,42,FALSE)</f>
        <v>#N/A</v>
      </c>
    </row>
    <row r="22" spans="1:160">
      <c r="A22" s="1">
        <v>383453</v>
      </c>
      <c r="B22" t="s">
        <v>1</v>
      </c>
      <c r="C22">
        <v>1</v>
      </c>
      <c r="D22" t="s">
        <v>155</v>
      </c>
      <c r="E22" t="s">
        <v>156</v>
      </c>
      <c r="L22" s="2">
        <f>VLOOKUP(A22,Sheet2!$B$2:$W$3067,2,FALSE)</f>
        <v>44287</v>
      </c>
      <c r="M22" s="2">
        <f>VLOOKUP(A22,Sheet2!$B$2:$W$3067,3,FALSE)</f>
        <v>44289.659722222219</v>
      </c>
      <c r="R22">
        <v>77</v>
      </c>
      <c r="S22" t="s">
        <v>161</v>
      </c>
      <c r="T22" t="s">
        <v>158</v>
      </c>
      <c r="U22">
        <v>177.8</v>
      </c>
      <c r="V22">
        <v>144.4</v>
      </c>
      <c r="W22">
        <v>45.677642380000002</v>
      </c>
      <c r="X22" t="s">
        <v>164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2</v>
      </c>
      <c r="AF22">
        <v>0</v>
      </c>
      <c r="AG22">
        <v>3</v>
      </c>
      <c r="AH22">
        <v>0</v>
      </c>
      <c r="AI22">
        <v>4</v>
      </c>
      <c r="AJ22">
        <v>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 t="s">
        <v>160</v>
      </c>
      <c r="BY22" t="s">
        <v>160</v>
      </c>
      <c r="BZ22">
        <v>27</v>
      </c>
      <c r="CA22">
        <v>55</v>
      </c>
      <c r="CB22" t="s">
        <v>160</v>
      </c>
      <c r="CC22" t="s">
        <v>160</v>
      </c>
      <c r="CD22">
        <v>487</v>
      </c>
      <c r="CE22">
        <v>495</v>
      </c>
      <c r="CF22" t="s">
        <v>160</v>
      </c>
      <c r="CG22">
        <v>129.6</v>
      </c>
      <c r="CH22">
        <v>216</v>
      </c>
      <c r="CI22">
        <v>1</v>
      </c>
      <c r="CJ22">
        <v>0.08</v>
      </c>
      <c r="CK22">
        <v>101</v>
      </c>
      <c r="CL22">
        <v>0.81</v>
      </c>
      <c r="CM22">
        <v>0</v>
      </c>
      <c r="CN22">
        <v>2</v>
      </c>
      <c r="CO22">
        <v>5</v>
      </c>
      <c r="CP22" t="s">
        <v>160</v>
      </c>
      <c r="CQ22" t="s">
        <v>160</v>
      </c>
      <c r="CR22" t="s">
        <v>160</v>
      </c>
      <c r="CS22" t="s">
        <v>160</v>
      </c>
      <c r="CT22" t="s">
        <v>160</v>
      </c>
      <c r="CU22">
        <v>1</v>
      </c>
      <c r="CV22">
        <v>0</v>
      </c>
      <c r="CW22">
        <v>0</v>
      </c>
      <c r="CX22">
        <v>1.27</v>
      </c>
      <c r="CY22">
        <v>1.89</v>
      </c>
      <c r="CZ22">
        <v>0</v>
      </c>
      <c r="DA22">
        <v>0</v>
      </c>
      <c r="DB22">
        <v>10.92</v>
      </c>
      <c r="DC22">
        <v>0.68</v>
      </c>
      <c r="DD22">
        <v>0</v>
      </c>
      <c r="DE22">
        <v>1.0349999999999999</v>
      </c>
      <c r="DF22">
        <v>0.42</v>
      </c>
      <c r="DG22">
        <v>0</v>
      </c>
      <c r="DH22">
        <v>0</v>
      </c>
      <c r="DI22">
        <v>0.35</v>
      </c>
      <c r="DJ22">
        <v>73.025000000000006</v>
      </c>
      <c r="DK22">
        <v>24.34</v>
      </c>
      <c r="DL22">
        <v>22.04</v>
      </c>
      <c r="DM22">
        <v>0</v>
      </c>
      <c r="DN22">
        <v>0</v>
      </c>
      <c r="DO22">
        <v>0.83</v>
      </c>
      <c r="DP22">
        <v>0</v>
      </c>
      <c r="DQ22" t="str">
        <f>VLOOKUP(A22,Sheet1!$A$2:$AP$3067,3,FALSE)</f>
        <v>R50.9</v>
      </c>
      <c r="DR22" t="str">
        <f>VLOOKUP($A22,Sheet1!$A$2:$AP$3067,4,FALSE)</f>
        <v>U07.1</v>
      </c>
      <c r="DS22" t="str">
        <f>VLOOKUP($A22,Sheet1!$A$2:$AP$3067,5,FALSE)</f>
        <v>J12.82</v>
      </c>
      <c r="DT22" t="str">
        <f>VLOOKUP($A22,Sheet1!$A$2:$AP$3067,6,FALSE)</f>
        <v>Z68.42</v>
      </c>
      <c r="DU22" t="str">
        <f>VLOOKUP($A22,Sheet1!$A$2:$AP$3067,7,FALSE)</f>
        <v>J45.909</v>
      </c>
      <c r="DV22" t="str">
        <f>VLOOKUP($A22,Sheet1!$A$2:$AP$3067,8,FALSE)</f>
        <v>N40.0</v>
      </c>
      <c r="DW22" t="str">
        <f>VLOOKUP($A22,Sheet1!$A$2:$AP$3067,9,FALSE)</f>
        <v>E66.9</v>
      </c>
      <c r="DX22" t="str">
        <f>VLOOKUP($A22,Sheet1!$A$2:$AP$3067,10,FALSE)</f>
        <v>I10</v>
      </c>
      <c r="DY22">
        <f>VLOOKUP($A22,Sheet1!$A$2:$AP$3067,11,FALSE)</f>
        <v>0</v>
      </c>
      <c r="DZ22">
        <f>VLOOKUP($A22,Sheet1!$A$2:$AP$3067,12,FALSE)</f>
        <v>0</v>
      </c>
      <c r="EA22">
        <f>VLOOKUP($A22,Sheet1!$A$2:$AP$3067,13,FALSE)</f>
        <v>0</v>
      </c>
      <c r="EB22">
        <f>VLOOKUP($A22,Sheet1!$A$2:$AP$3067,14,FALSE)</f>
        <v>0</v>
      </c>
      <c r="EC22">
        <f>VLOOKUP($A22,Sheet1!$A$2:$AP$3067,15,FALSE)</f>
        <v>0</v>
      </c>
      <c r="ED22">
        <f>VLOOKUP($A22,Sheet1!$A$2:$AP$3067,16,FALSE)</f>
        <v>0</v>
      </c>
      <c r="EE22">
        <f>VLOOKUP($A22,Sheet1!$A$2:$AP$3067,17,FALSE)</f>
        <v>0</v>
      </c>
      <c r="EF22">
        <f>VLOOKUP($A22,Sheet1!$A$2:$AP$3067,18,FALSE)</f>
        <v>0</v>
      </c>
      <c r="EG22">
        <f>VLOOKUP($A22,Sheet1!$A$2:$AP$3067,19,FALSE)</f>
        <v>0</v>
      </c>
      <c r="EH22">
        <f>VLOOKUP($A22,Sheet1!$A$2:$AP$3067,20,FALSE)</f>
        <v>0</v>
      </c>
      <c r="EI22">
        <f>VLOOKUP($A22,Sheet1!$A$2:$AP$3067,21,FALSE)</f>
        <v>0</v>
      </c>
      <c r="EJ22">
        <f>VLOOKUP($A22,Sheet1!$A$2:$AP$3067,22,FALSE)</f>
        <v>0</v>
      </c>
      <c r="EK22">
        <f>VLOOKUP($A22,Sheet1!$A$2:$AP$3067,23,FALSE)</f>
        <v>0</v>
      </c>
      <c r="EL22">
        <f>VLOOKUP($A22,Sheet1!$A$2:$AP$3067,24,FALSE)</f>
        <v>0</v>
      </c>
      <c r="EM22">
        <f>VLOOKUP($A22,Sheet1!$A$2:$AP$3067,25,FALSE)</f>
        <v>0</v>
      </c>
      <c r="EN22">
        <f>VLOOKUP($A22,Sheet1!$A$2:$AP$3067,26,FALSE)</f>
        <v>0</v>
      </c>
      <c r="EO22">
        <f>VLOOKUP($A22,Sheet1!$A$2:$AP$3067,27,FALSE)</f>
        <v>0</v>
      </c>
      <c r="EP22">
        <f>VLOOKUP($A22,Sheet1!$A$2:$AP$3067,28,FALSE)</f>
        <v>0</v>
      </c>
      <c r="EQ22">
        <f>VLOOKUP($A22,Sheet1!$A$2:$AP$3067,29,FALSE)</f>
        <v>0</v>
      </c>
      <c r="ER22">
        <f>VLOOKUP($A22,Sheet1!$A$2:$AP$3067,30,FALSE)</f>
        <v>0</v>
      </c>
      <c r="ES22">
        <f>VLOOKUP($A22,Sheet1!$A$2:$AP$3067,31,FALSE)</f>
        <v>0</v>
      </c>
      <c r="ET22">
        <f>VLOOKUP($A22,Sheet1!$A$2:$AP$3067,32,FALSE)</f>
        <v>0</v>
      </c>
      <c r="EU22">
        <f>VLOOKUP($A22,Sheet1!$A$2:$AP$3067,33,FALSE)</f>
        <v>0</v>
      </c>
      <c r="EV22">
        <f>VLOOKUP($A22,Sheet1!$A$2:$AP$3067,34,FALSE)</f>
        <v>0</v>
      </c>
      <c r="EW22">
        <f>VLOOKUP($A22,Sheet1!$A$2:$AP$3067,35,FALSE)</f>
        <v>0</v>
      </c>
      <c r="EX22">
        <f>VLOOKUP($A22,Sheet1!$A$2:$AP$3067,36,FALSE)</f>
        <v>0</v>
      </c>
      <c r="EY22">
        <f>VLOOKUP($A22,Sheet1!$A$2:$AP$3067,37,FALSE)</f>
        <v>0</v>
      </c>
      <c r="EZ22">
        <f>VLOOKUP($A22,Sheet1!$A$2:$AP$3067,38,FALSE)</f>
        <v>0</v>
      </c>
      <c r="FA22">
        <f>VLOOKUP($A22,Sheet1!$A$2:$AP$3067,39,FALSE)</f>
        <v>0</v>
      </c>
      <c r="FB22">
        <f>VLOOKUP($A22,Sheet1!$A$2:$AP$3067,40,FALSE)</f>
        <v>0</v>
      </c>
      <c r="FC22">
        <f>VLOOKUP($A22,Sheet1!$A$2:$AP$3067,41,FALSE)</f>
        <v>0</v>
      </c>
      <c r="FD22">
        <f>VLOOKUP($A22,Sheet1!$A$2:$AP$3067,42,FALSE)</f>
        <v>0</v>
      </c>
    </row>
    <row r="23" spans="1:160">
      <c r="A23" s="1">
        <v>441881</v>
      </c>
      <c r="B23" t="s">
        <v>162</v>
      </c>
      <c r="C23">
        <v>0</v>
      </c>
      <c r="D23" t="s">
        <v>155</v>
      </c>
      <c r="E23" t="s">
        <v>156</v>
      </c>
      <c r="L23" s="2">
        <f>VLOOKUP(A23,Sheet2!$B$2:$W$3067,2,FALSE)</f>
        <v>44168</v>
      </c>
      <c r="M23" s="2">
        <f>VLOOKUP(A23,Sheet2!$B$2:$W$3067,3,FALSE)</f>
        <v>44175.638888888891</v>
      </c>
      <c r="R23">
        <v>55</v>
      </c>
      <c r="S23" t="s">
        <v>157</v>
      </c>
      <c r="T23" t="s">
        <v>166</v>
      </c>
      <c r="U23">
        <v>177.8</v>
      </c>
      <c r="V23">
        <v>85.1</v>
      </c>
      <c r="W23">
        <v>26.919441590000002</v>
      </c>
      <c r="X23" t="s">
        <v>160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7</v>
      </c>
      <c r="AF23">
        <v>0</v>
      </c>
      <c r="AG23">
        <v>2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2</v>
      </c>
      <c r="BW23">
        <v>0</v>
      </c>
      <c r="BX23" t="s">
        <v>160</v>
      </c>
      <c r="BY23" t="s">
        <v>160</v>
      </c>
      <c r="BZ23">
        <v>83</v>
      </c>
      <c r="CA23">
        <v>60</v>
      </c>
      <c r="CB23" t="s">
        <v>160</v>
      </c>
      <c r="CC23" t="s">
        <v>160</v>
      </c>
      <c r="CD23" t="s">
        <v>160</v>
      </c>
      <c r="CE23">
        <v>0.46</v>
      </c>
      <c r="CF23" t="s">
        <v>160</v>
      </c>
      <c r="CG23">
        <v>644.9</v>
      </c>
      <c r="CH23">
        <v>210</v>
      </c>
      <c r="CI23">
        <v>1.7</v>
      </c>
      <c r="CJ23">
        <v>0.12</v>
      </c>
      <c r="CK23">
        <v>160</v>
      </c>
      <c r="CL23">
        <v>0.54</v>
      </c>
      <c r="CM23">
        <v>0</v>
      </c>
      <c r="CN23">
        <v>0</v>
      </c>
      <c r="CO23">
        <v>5</v>
      </c>
      <c r="CP23">
        <v>5</v>
      </c>
      <c r="CQ23">
        <v>4</v>
      </c>
      <c r="CR23" t="s">
        <v>160</v>
      </c>
      <c r="CS23" t="s">
        <v>160</v>
      </c>
      <c r="CT23" t="s">
        <v>160</v>
      </c>
      <c r="CU23">
        <v>1</v>
      </c>
      <c r="CV23" t="s">
        <v>160</v>
      </c>
      <c r="CW23" t="s">
        <v>160</v>
      </c>
      <c r="CX23" t="s">
        <v>160</v>
      </c>
      <c r="CY23" t="s">
        <v>160</v>
      </c>
      <c r="CZ23" t="s">
        <v>160</v>
      </c>
      <c r="DA23" t="s">
        <v>160</v>
      </c>
      <c r="DB23" t="s">
        <v>160</v>
      </c>
      <c r="DC23" t="s">
        <v>160</v>
      </c>
      <c r="DD23" t="s">
        <v>160</v>
      </c>
      <c r="DE23" t="s">
        <v>160</v>
      </c>
      <c r="DF23" t="s">
        <v>160</v>
      </c>
      <c r="DG23" t="s">
        <v>160</v>
      </c>
      <c r="DH23" t="s">
        <v>160</v>
      </c>
      <c r="DI23" t="s">
        <v>160</v>
      </c>
      <c r="DJ23" t="s">
        <v>160</v>
      </c>
      <c r="DK23" t="s">
        <v>160</v>
      </c>
      <c r="DL23" t="s">
        <v>160</v>
      </c>
      <c r="DM23" t="s">
        <v>160</v>
      </c>
      <c r="DN23" t="s">
        <v>160</v>
      </c>
      <c r="DO23" t="s">
        <v>160</v>
      </c>
      <c r="DP23" t="s">
        <v>160</v>
      </c>
      <c r="DQ23" t="str">
        <f>VLOOKUP(A23,Sheet1!$A$2:$AP$3067,3,FALSE)</f>
        <v>U07.1</v>
      </c>
      <c r="DR23" t="str">
        <f>VLOOKUP($A23,Sheet1!$A$2:$AP$3067,4,FALSE)</f>
        <v>U07.1</v>
      </c>
      <c r="DS23" t="str">
        <f>VLOOKUP($A23,Sheet1!$A$2:$AP$3067,5,FALSE)</f>
        <v>J12.89</v>
      </c>
      <c r="DT23" t="str">
        <f>VLOOKUP($A23,Sheet1!$A$2:$AP$3067,6,FALSE)</f>
        <v>R09.02</v>
      </c>
      <c r="DU23" t="str">
        <f>VLOOKUP($A23,Sheet1!$A$2:$AP$3067,7,FALSE)</f>
        <v>R63.0</v>
      </c>
      <c r="DV23" t="str">
        <f>VLOOKUP($A23,Sheet1!$A$2:$AP$3067,8,FALSE)</f>
        <v>M54.2</v>
      </c>
      <c r="DW23" t="str">
        <f>VLOOKUP($A23,Sheet1!$A$2:$AP$3067,9,FALSE)</f>
        <v>J20.9</v>
      </c>
      <c r="DX23">
        <f>VLOOKUP($A23,Sheet1!$A$2:$AP$3067,10,FALSE)</f>
        <v>0</v>
      </c>
      <c r="DY23">
        <f>VLOOKUP($A23,Sheet1!$A$2:$AP$3067,11,FALSE)</f>
        <v>0</v>
      </c>
      <c r="DZ23">
        <f>VLOOKUP($A23,Sheet1!$A$2:$AP$3067,12,FALSE)</f>
        <v>0</v>
      </c>
      <c r="EA23">
        <f>VLOOKUP($A23,Sheet1!$A$2:$AP$3067,13,FALSE)</f>
        <v>0</v>
      </c>
      <c r="EB23">
        <f>VLOOKUP($A23,Sheet1!$A$2:$AP$3067,14,FALSE)</f>
        <v>0</v>
      </c>
      <c r="EC23">
        <f>VLOOKUP($A23,Sheet1!$A$2:$AP$3067,15,FALSE)</f>
        <v>0</v>
      </c>
      <c r="ED23">
        <f>VLOOKUP($A23,Sheet1!$A$2:$AP$3067,16,FALSE)</f>
        <v>0</v>
      </c>
      <c r="EE23">
        <f>VLOOKUP($A23,Sheet1!$A$2:$AP$3067,17,FALSE)</f>
        <v>0</v>
      </c>
      <c r="EF23">
        <f>VLOOKUP($A23,Sheet1!$A$2:$AP$3067,18,FALSE)</f>
        <v>0</v>
      </c>
      <c r="EG23">
        <f>VLOOKUP($A23,Sheet1!$A$2:$AP$3067,19,FALSE)</f>
        <v>0</v>
      </c>
      <c r="EH23">
        <f>VLOOKUP($A23,Sheet1!$A$2:$AP$3067,20,FALSE)</f>
        <v>0</v>
      </c>
      <c r="EI23">
        <f>VLOOKUP($A23,Sheet1!$A$2:$AP$3067,21,FALSE)</f>
        <v>0</v>
      </c>
      <c r="EJ23">
        <f>VLOOKUP($A23,Sheet1!$A$2:$AP$3067,22,FALSE)</f>
        <v>0</v>
      </c>
      <c r="EK23">
        <f>VLOOKUP($A23,Sheet1!$A$2:$AP$3067,23,FALSE)</f>
        <v>0</v>
      </c>
      <c r="EL23">
        <f>VLOOKUP($A23,Sheet1!$A$2:$AP$3067,24,FALSE)</f>
        <v>0</v>
      </c>
      <c r="EM23">
        <f>VLOOKUP($A23,Sheet1!$A$2:$AP$3067,25,FALSE)</f>
        <v>0</v>
      </c>
      <c r="EN23">
        <f>VLOOKUP($A23,Sheet1!$A$2:$AP$3067,26,FALSE)</f>
        <v>0</v>
      </c>
      <c r="EO23">
        <f>VLOOKUP($A23,Sheet1!$A$2:$AP$3067,27,FALSE)</f>
        <v>0</v>
      </c>
      <c r="EP23">
        <f>VLOOKUP($A23,Sheet1!$A$2:$AP$3067,28,FALSE)</f>
        <v>0</v>
      </c>
      <c r="EQ23">
        <f>VLOOKUP($A23,Sheet1!$A$2:$AP$3067,29,FALSE)</f>
        <v>0</v>
      </c>
      <c r="ER23">
        <f>VLOOKUP($A23,Sheet1!$A$2:$AP$3067,30,FALSE)</f>
        <v>0</v>
      </c>
      <c r="ES23">
        <f>VLOOKUP($A23,Sheet1!$A$2:$AP$3067,31,FALSE)</f>
        <v>0</v>
      </c>
      <c r="ET23">
        <f>VLOOKUP($A23,Sheet1!$A$2:$AP$3067,32,FALSE)</f>
        <v>0</v>
      </c>
      <c r="EU23">
        <f>VLOOKUP($A23,Sheet1!$A$2:$AP$3067,33,FALSE)</f>
        <v>0</v>
      </c>
      <c r="EV23">
        <f>VLOOKUP($A23,Sheet1!$A$2:$AP$3067,34,FALSE)</f>
        <v>0</v>
      </c>
      <c r="EW23">
        <f>VLOOKUP($A23,Sheet1!$A$2:$AP$3067,35,FALSE)</f>
        <v>0</v>
      </c>
      <c r="EX23">
        <f>VLOOKUP($A23,Sheet1!$A$2:$AP$3067,36,FALSE)</f>
        <v>0</v>
      </c>
      <c r="EY23">
        <f>VLOOKUP($A23,Sheet1!$A$2:$AP$3067,37,FALSE)</f>
        <v>0</v>
      </c>
      <c r="EZ23">
        <f>VLOOKUP($A23,Sheet1!$A$2:$AP$3067,38,FALSE)</f>
        <v>0</v>
      </c>
      <c r="FA23">
        <f>VLOOKUP($A23,Sheet1!$A$2:$AP$3067,39,FALSE)</f>
        <v>0</v>
      </c>
      <c r="FB23">
        <f>VLOOKUP($A23,Sheet1!$A$2:$AP$3067,40,FALSE)</f>
        <v>0</v>
      </c>
      <c r="FC23">
        <f>VLOOKUP($A23,Sheet1!$A$2:$AP$3067,41,FALSE)</f>
        <v>0</v>
      </c>
      <c r="FD23">
        <f>VLOOKUP($A23,Sheet1!$A$2:$AP$3067,42,FALSE)</f>
        <v>0</v>
      </c>
    </row>
    <row r="24" spans="1:160">
      <c r="A24" s="1">
        <v>449249</v>
      </c>
      <c r="B24" t="s">
        <v>1</v>
      </c>
      <c r="C24">
        <v>1</v>
      </c>
      <c r="D24" t="s">
        <v>155</v>
      </c>
      <c r="E24" t="s">
        <v>156</v>
      </c>
      <c r="L24" s="2" t="e">
        <f>VLOOKUP(A24,Sheet2!$B$2:$W$3067,2,FALSE)</f>
        <v>#N/A</v>
      </c>
      <c r="M24" s="2" t="e">
        <f>VLOOKUP(A24,Sheet2!$B$2:$W$3067,3,FALSE)</f>
        <v>#N/A</v>
      </c>
      <c r="R24">
        <v>55</v>
      </c>
      <c r="S24" t="s">
        <v>157</v>
      </c>
      <c r="T24" t="s">
        <v>158</v>
      </c>
      <c r="U24">
        <v>180.3</v>
      </c>
      <c r="V24">
        <v>87.7</v>
      </c>
      <c r="W24">
        <v>26.977899959999998</v>
      </c>
      <c r="X24" t="s">
        <v>160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6</v>
      </c>
      <c r="AF24">
        <v>0</v>
      </c>
      <c r="AG24">
        <v>3</v>
      </c>
      <c r="AH24">
        <v>1</v>
      </c>
      <c r="AI24">
        <v>3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1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 t="s">
        <v>160</v>
      </c>
      <c r="BY24" t="s">
        <v>160</v>
      </c>
      <c r="BZ24">
        <v>29</v>
      </c>
      <c r="CA24">
        <v>25</v>
      </c>
      <c r="CB24" t="s">
        <v>160</v>
      </c>
      <c r="CC24" t="s">
        <v>160</v>
      </c>
      <c r="CD24" t="s">
        <v>160</v>
      </c>
      <c r="CE24">
        <v>295</v>
      </c>
      <c r="CF24" t="s">
        <v>160</v>
      </c>
      <c r="CG24" t="s">
        <v>160</v>
      </c>
      <c r="CH24" t="s">
        <v>160</v>
      </c>
      <c r="CI24" t="s">
        <v>160</v>
      </c>
      <c r="CJ24" t="s">
        <v>160</v>
      </c>
      <c r="CK24">
        <v>109</v>
      </c>
      <c r="CL24">
        <v>0.74</v>
      </c>
      <c r="CM24">
        <v>1</v>
      </c>
      <c r="CN24">
        <v>2</v>
      </c>
      <c r="CO24">
        <v>5</v>
      </c>
      <c r="CP24">
        <v>5</v>
      </c>
      <c r="CQ24" t="s">
        <v>160</v>
      </c>
      <c r="CR24" t="s">
        <v>160</v>
      </c>
      <c r="CS24" t="s">
        <v>160</v>
      </c>
      <c r="CT24" t="s">
        <v>160</v>
      </c>
      <c r="CU24">
        <v>1</v>
      </c>
      <c r="CV24">
        <v>1.28</v>
      </c>
      <c r="CW24">
        <v>0</v>
      </c>
      <c r="CX24">
        <v>0</v>
      </c>
      <c r="CY24">
        <v>1.6</v>
      </c>
      <c r="CZ24">
        <v>1.115</v>
      </c>
      <c r="DA24">
        <v>0</v>
      </c>
      <c r="DB24">
        <v>9.6349999999999998</v>
      </c>
      <c r="DC24">
        <v>1.48</v>
      </c>
      <c r="DD24">
        <v>0</v>
      </c>
      <c r="DE24">
        <v>0.37</v>
      </c>
      <c r="DF24">
        <v>0</v>
      </c>
      <c r="DG24">
        <v>2.06</v>
      </c>
      <c r="DH24">
        <v>0</v>
      </c>
      <c r="DI24">
        <v>1.2749999999999999</v>
      </c>
      <c r="DJ24">
        <v>34.42</v>
      </c>
      <c r="DK24">
        <v>14.26</v>
      </c>
      <c r="DL24">
        <v>9.75</v>
      </c>
      <c r="DM24">
        <v>0</v>
      </c>
      <c r="DN24">
        <v>0</v>
      </c>
      <c r="DO24">
        <v>1.9650000000000001</v>
      </c>
      <c r="DP24">
        <v>0</v>
      </c>
      <c r="DQ24" t="e">
        <f>VLOOKUP(A24,Sheet1!$A$2:$AP$3067,3,FALSE)</f>
        <v>#N/A</v>
      </c>
      <c r="DR24" t="e">
        <f>VLOOKUP($A24,Sheet1!$A$2:$AP$3067,4,FALSE)</f>
        <v>#N/A</v>
      </c>
      <c r="DS24" t="e">
        <f>VLOOKUP($A24,Sheet1!$A$2:$AP$3067,5,FALSE)</f>
        <v>#N/A</v>
      </c>
      <c r="DT24" t="e">
        <f>VLOOKUP($A24,Sheet1!$A$2:$AP$3067,6,FALSE)</f>
        <v>#N/A</v>
      </c>
      <c r="DU24" t="e">
        <f>VLOOKUP($A24,Sheet1!$A$2:$AP$3067,7,FALSE)</f>
        <v>#N/A</v>
      </c>
      <c r="DV24" t="e">
        <f>VLOOKUP($A24,Sheet1!$A$2:$AP$3067,8,FALSE)</f>
        <v>#N/A</v>
      </c>
      <c r="DW24" t="e">
        <f>VLOOKUP($A24,Sheet1!$A$2:$AP$3067,9,FALSE)</f>
        <v>#N/A</v>
      </c>
      <c r="DX24" t="e">
        <f>VLOOKUP($A24,Sheet1!$A$2:$AP$3067,10,FALSE)</f>
        <v>#N/A</v>
      </c>
      <c r="DY24" t="e">
        <f>VLOOKUP($A24,Sheet1!$A$2:$AP$3067,11,FALSE)</f>
        <v>#N/A</v>
      </c>
      <c r="DZ24" t="e">
        <f>VLOOKUP($A24,Sheet1!$A$2:$AP$3067,12,FALSE)</f>
        <v>#N/A</v>
      </c>
      <c r="EA24" t="e">
        <f>VLOOKUP($A24,Sheet1!$A$2:$AP$3067,13,FALSE)</f>
        <v>#N/A</v>
      </c>
      <c r="EB24" t="e">
        <f>VLOOKUP($A24,Sheet1!$A$2:$AP$3067,14,FALSE)</f>
        <v>#N/A</v>
      </c>
      <c r="EC24" t="e">
        <f>VLOOKUP($A24,Sheet1!$A$2:$AP$3067,15,FALSE)</f>
        <v>#N/A</v>
      </c>
      <c r="ED24" t="e">
        <f>VLOOKUP($A24,Sheet1!$A$2:$AP$3067,16,FALSE)</f>
        <v>#N/A</v>
      </c>
      <c r="EE24" t="e">
        <f>VLOOKUP($A24,Sheet1!$A$2:$AP$3067,17,FALSE)</f>
        <v>#N/A</v>
      </c>
      <c r="EF24" t="e">
        <f>VLOOKUP($A24,Sheet1!$A$2:$AP$3067,18,FALSE)</f>
        <v>#N/A</v>
      </c>
      <c r="EG24" t="e">
        <f>VLOOKUP($A24,Sheet1!$A$2:$AP$3067,19,FALSE)</f>
        <v>#N/A</v>
      </c>
      <c r="EH24" t="e">
        <f>VLOOKUP($A24,Sheet1!$A$2:$AP$3067,20,FALSE)</f>
        <v>#N/A</v>
      </c>
      <c r="EI24" t="e">
        <f>VLOOKUP($A24,Sheet1!$A$2:$AP$3067,21,FALSE)</f>
        <v>#N/A</v>
      </c>
      <c r="EJ24" t="e">
        <f>VLOOKUP($A24,Sheet1!$A$2:$AP$3067,22,FALSE)</f>
        <v>#N/A</v>
      </c>
      <c r="EK24" t="e">
        <f>VLOOKUP($A24,Sheet1!$A$2:$AP$3067,23,FALSE)</f>
        <v>#N/A</v>
      </c>
      <c r="EL24" t="e">
        <f>VLOOKUP($A24,Sheet1!$A$2:$AP$3067,24,FALSE)</f>
        <v>#N/A</v>
      </c>
      <c r="EM24" t="e">
        <f>VLOOKUP($A24,Sheet1!$A$2:$AP$3067,25,FALSE)</f>
        <v>#N/A</v>
      </c>
      <c r="EN24" t="e">
        <f>VLOOKUP($A24,Sheet1!$A$2:$AP$3067,26,FALSE)</f>
        <v>#N/A</v>
      </c>
      <c r="EO24" t="e">
        <f>VLOOKUP($A24,Sheet1!$A$2:$AP$3067,27,FALSE)</f>
        <v>#N/A</v>
      </c>
      <c r="EP24" t="e">
        <f>VLOOKUP($A24,Sheet1!$A$2:$AP$3067,28,FALSE)</f>
        <v>#N/A</v>
      </c>
      <c r="EQ24" t="e">
        <f>VLOOKUP($A24,Sheet1!$A$2:$AP$3067,29,FALSE)</f>
        <v>#N/A</v>
      </c>
      <c r="ER24" t="e">
        <f>VLOOKUP($A24,Sheet1!$A$2:$AP$3067,30,FALSE)</f>
        <v>#N/A</v>
      </c>
      <c r="ES24" t="e">
        <f>VLOOKUP($A24,Sheet1!$A$2:$AP$3067,31,FALSE)</f>
        <v>#N/A</v>
      </c>
      <c r="ET24" t="e">
        <f>VLOOKUP($A24,Sheet1!$A$2:$AP$3067,32,FALSE)</f>
        <v>#N/A</v>
      </c>
      <c r="EU24" t="e">
        <f>VLOOKUP($A24,Sheet1!$A$2:$AP$3067,33,FALSE)</f>
        <v>#N/A</v>
      </c>
      <c r="EV24" t="e">
        <f>VLOOKUP($A24,Sheet1!$A$2:$AP$3067,34,FALSE)</f>
        <v>#N/A</v>
      </c>
      <c r="EW24" t="e">
        <f>VLOOKUP($A24,Sheet1!$A$2:$AP$3067,35,FALSE)</f>
        <v>#N/A</v>
      </c>
      <c r="EX24" t="e">
        <f>VLOOKUP($A24,Sheet1!$A$2:$AP$3067,36,FALSE)</f>
        <v>#N/A</v>
      </c>
      <c r="EY24" t="e">
        <f>VLOOKUP($A24,Sheet1!$A$2:$AP$3067,37,FALSE)</f>
        <v>#N/A</v>
      </c>
      <c r="EZ24" t="e">
        <f>VLOOKUP($A24,Sheet1!$A$2:$AP$3067,38,FALSE)</f>
        <v>#N/A</v>
      </c>
      <c r="FA24" t="e">
        <f>VLOOKUP($A24,Sheet1!$A$2:$AP$3067,39,FALSE)</f>
        <v>#N/A</v>
      </c>
      <c r="FB24" t="e">
        <f>VLOOKUP($A24,Sheet1!$A$2:$AP$3067,40,FALSE)</f>
        <v>#N/A</v>
      </c>
      <c r="FC24" t="e">
        <f>VLOOKUP($A24,Sheet1!$A$2:$AP$3067,41,FALSE)</f>
        <v>#N/A</v>
      </c>
      <c r="FD24" t="e">
        <f>VLOOKUP($A24,Sheet1!$A$2:$AP$3067,42,FALSE)</f>
        <v>#N/A</v>
      </c>
    </row>
    <row r="25" spans="1:160">
      <c r="A25" s="1">
        <v>450191</v>
      </c>
      <c r="B25" t="s">
        <v>162</v>
      </c>
      <c r="C25">
        <v>0</v>
      </c>
      <c r="D25" t="s">
        <v>155</v>
      </c>
      <c r="E25" t="s">
        <v>156</v>
      </c>
      <c r="L25" s="2">
        <f>VLOOKUP(A25,Sheet2!$B$2:$W$3067,2,FALSE)</f>
        <v>43934</v>
      </c>
      <c r="M25" s="2">
        <f>VLOOKUP(A25,Sheet2!$B$2:$W$3067,3,FALSE)</f>
        <v>43943.694444444445</v>
      </c>
      <c r="R25">
        <v>59</v>
      </c>
      <c r="S25" t="s">
        <v>161</v>
      </c>
      <c r="T25" t="s">
        <v>158</v>
      </c>
      <c r="U25">
        <v>172.7</v>
      </c>
      <c r="V25">
        <v>88.7</v>
      </c>
      <c r="W25">
        <v>29.73986171</v>
      </c>
      <c r="X25" t="s">
        <v>160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9</v>
      </c>
      <c r="AF25">
        <v>0</v>
      </c>
      <c r="AG25">
        <v>1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 t="s">
        <v>160</v>
      </c>
      <c r="BY25" t="s">
        <v>160</v>
      </c>
      <c r="BZ25">
        <v>90</v>
      </c>
      <c r="CA25">
        <v>39</v>
      </c>
      <c r="CB25" t="s">
        <v>160</v>
      </c>
      <c r="CC25">
        <v>3.07</v>
      </c>
      <c r="CD25" t="s">
        <v>160</v>
      </c>
      <c r="CE25">
        <v>1.08</v>
      </c>
      <c r="CF25">
        <v>52</v>
      </c>
      <c r="CG25">
        <v>1442</v>
      </c>
      <c r="CH25">
        <v>418</v>
      </c>
      <c r="CI25">
        <v>1.8</v>
      </c>
      <c r="CJ25" t="s">
        <v>160</v>
      </c>
      <c r="CK25">
        <v>132</v>
      </c>
      <c r="CL25">
        <v>0.82</v>
      </c>
      <c r="CM25">
        <v>0</v>
      </c>
      <c r="CN25">
        <v>0</v>
      </c>
      <c r="CO25">
        <v>6</v>
      </c>
      <c r="CP25">
        <v>6</v>
      </c>
      <c r="CQ25">
        <v>6</v>
      </c>
      <c r="CR25" t="s">
        <v>160</v>
      </c>
      <c r="CS25" t="s">
        <v>160</v>
      </c>
      <c r="CT25" t="s">
        <v>160</v>
      </c>
      <c r="CU25">
        <v>1</v>
      </c>
      <c r="CV25" t="s">
        <v>160</v>
      </c>
      <c r="CW25" t="s">
        <v>160</v>
      </c>
      <c r="CX25" t="s">
        <v>160</v>
      </c>
      <c r="CY25" t="s">
        <v>160</v>
      </c>
      <c r="CZ25" t="s">
        <v>160</v>
      </c>
      <c r="DA25" t="s">
        <v>160</v>
      </c>
      <c r="DB25" t="s">
        <v>160</v>
      </c>
      <c r="DC25" t="s">
        <v>160</v>
      </c>
      <c r="DD25" t="s">
        <v>160</v>
      </c>
      <c r="DE25" t="s">
        <v>160</v>
      </c>
      <c r="DF25" t="s">
        <v>160</v>
      </c>
      <c r="DG25" t="s">
        <v>160</v>
      </c>
      <c r="DH25" t="s">
        <v>160</v>
      </c>
      <c r="DI25" t="s">
        <v>160</v>
      </c>
      <c r="DJ25" t="s">
        <v>160</v>
      </c>
      <c r="DK25" t="s">
        <v>160</v>
      </c>
      <c r="DL25" t="s">
        <v>160</v>
      </c>
      <c r="DM25" t="s">
        <v>160</v>
      </c>
      <c r="DN25" t="s">
        <v>160</v>
      </c>
      <c r="DO25" t="s">
        <v>160</v>
      </c>
      <c r="DP25" t="s">
        <v>160</v>
      </c>
      <c r="DQ25" t="str">
        <f>VLOOKUP(A25,Sheet1!$A$2:$AP$3067,3,FALSE)</f>
        <v>J18.9</v>
      </c>
      <c r="DR25" t="str">
        <f>VLOOKUP($A25,Sheet1!$A$2:$AP$3067,4,FALSE)</f>
        <v>A41.89</v>
      </c>
      <c r="DS25" t="str">
        <f>VLOOKUP($A25,Sheet1!$A$2:$AP$3067,5,FALSE)</f>
        <v>U07.1</v>
      </c>
      <c r="DT25" t="str">
        <f>VLOOKUP($A25,Sheet1!$A$2:$AP$3067,6,FALSE)</f>
        <v>J12.89</v>
      </c>
      <c r="DU25" t="str">
        <f>VLOOKUP($A25,Sheet1!$A$2:$AP$3067,7,FALSE)</f>
        <v>J80</v>
      </c>
      <c r="DV25" t="str">
        <f>VLOOKUP($A25,Sheet1!$A$2:$AP$3067,8,FALSE)</f>
        <v>J02.9</v>
      </c>
      <c r="DW25" t="str">
        <f>VLOOKUP($A25,Sheet1!$A$2:$AP$3067,9,FALSE)</f>
        <v>E87.6</v>
      </c>
      <c r="DX25" t="str">
        <f>VLOOKUP($A25,Sheet1!$A$2:$AP$3067,10,FALSE)</f>
        <v>D72.829</v>
      </c>
      <c r="DY25" t="str">
        <f>VLOOKUP($A25,Sheet1!$A$2:$AP$3067,11,FALSE)</f>
        <v>D72.810</v>
      </c>
      <c r="DZ25" t="str">
        <f>VLOOKUP($A25,Sheet1!$A$2:$AP$3067,12,FALSE)</f>
        <v>D47.3</v>
      </c>
      <c r="EA25" t="str">
        <f>VLOOKUP($A25,Sheet1!$A$2:$AP$3067,13,FALSE)</f>
        <v>R51</v>
      </c>
      <c r="EB25" t="str">
        <f>VLOOKUP($A25,Sheet1!$A$2:$AP$3067,14,FALSE)</f>
        <v>R74.0</v>
      </c>
      <c r="EC25" t="str">
        <f>VLOOKUP($A25,Sheet1!$A$2:$AP$3067,15,FALSE)</f>
        <v>T80.89XA</v>
      </c>
      <c r="ED25" t="str">
        <f>VLOOKUP($A25,Sheet1!$A$2:$AP$3067,16,FALSE)</f>
        <v>R06.02</v>
      </c>
      <c r="EE25">
        <f>VLOOKUP($A25,Sheet1!$A$2:$AP$3067,17,FALSE)</f>
        <v>0</v>
      </c>
      <c r="EF25">
        <f>VLOOKUP($A25,Sheet1!$A$2:$AP$3067,18,FALSE)</f>
        <v>0</v>
      </c>
      <c r="EG25">
        <f>VLOOKUP($A25,Sheet1!$A$2:$AP$3067,19,FALSE)</f>
        <v>0</v>
      </c>
      <c r="EH25">
        <f>VLOOKUP($A25,Sheet1!$A$2:$AP$3067,20,FALSE)</f>
        <v>0</v>
      </c>
      <c r="EI25">
        <f>VLOOKUP($A25,Sheet1!$A$2:$AP$3067,21,FALSE)</f>
        <v>0</v>
      </c>
      <c r="EJ25">
        <f>VLOOKUP($A25,Sheet1!$A$2:$AP$3067,22,FALSE)</f>
        <v>0</v>
      </c>
      <c r="EK25">
        <f>VLOOKUP($A25,Sheet1!$A$2:$AP$3067,23,FALSE)</f>
        <v>0</v>
      </c>
      <c r="EL25">
        <f>VLOOKUP($A25,Sheet1!$A$2:$AP$3067,24,FALSE)</f>
        <v>0</v>
      </c>
      <c r="EM25">
        <f>VLOOKUP($A25,Sheet1!$A$2:$AP$3067,25,FALSE)</f>
        <v>0</v>
      </c>
      <c r="EN25">
        <f>VLOOKUP($A25,Sheet1!$A$2:$AP$3067,26,FALSE)</f>
        <v>0</v>
      </c>
      <c r="EO25">
        <f>VLOOKUP($A25,Sheet1!$A$2:$AP$3067,27,FALSE)</f>
        <v>0</v>
      </c>
      <c r="EP25">
        <f>VLOOKUP($A25,Sheet1!$A$2:$AP$3067,28,FALSE)</f>
        <v>0</v>
      </c>
      <c r="EQ25">
        <f>VLOOKUP($A25,Sheet1!$A$2:$AP$3067,29,FALSE)</f>
        <v>0</v>
      </c>
      <c r="ER25">
        <f>VLOOKUP($A25,Sheet1!$A$2:$AP$3067,30,FALSE)</f>
        <v>0</v>
      </c>
      <c r="ES25">
        <f>VLOOKUP($A25,Sheet1!$A$2:$AP$3067,31,FALSE)</f>
        <v>0</v>
      </c>
      <c r="ET25">
        <f>VLOOKUP($A25,Sheet1!$A$2:$AP$3067,32,FALSE)</f>
        <v>0</v>
      </c>
      <c r="EU25">
        <f>VLOOKUP($A25,Sheet1!$A$2:$AP$3067,33,FALSE)</f>
        <v>0</v>
      </c>
      <c r="EV25">
        <f>VLOOKUP($A25,Sheet1!$A$2:$AP$3067,34,FALSE)</f>
        <v>0</v>
      </c>
      <c r="EW25">
        <f>VLOOKUP($A25,Sheet1!$A$2:$AP$3067,35,FALSE)</f>
        <v>0</v>
      </c>
      <c r="EX25">
        <f>VLOOKUP($A25,Sheet1!$A$2:$AP$3067,36,FALSE)</f>
        <v>0</v>
      </c>
      <c r="EY25">
        <f>VLOOKUP($A25,Sheet1!$A$2:$AP$3067,37,FALSE)</f>
        <v>0</v>
      </c>
      <c r="EZ25">
        <f>VLOOKUP($A25,Sheet1!$A$2:$AP$3067,38,FALSE)</f>
        <v>0</v>
      </c>
      <c r="FA25">
        <f>VLOOKUP($A25,Sheet1!$A$2:$AP$3067,39,FALSE)</f>
        <v>0</v>
      </c>
      <c r="FB25">
        <f>VLOOKUP($A25,Sheet1!$A$2:$AP$3067,40,FALSE)</f>
        <v>0</v>
      </c>
      <c r="FC25">
        <f>VLOOKUP($A25,Sheet1!$A$2:$AP$3067,41,FALSE)</f>
        <v>0</v>
      </c>
      <c r="FD25">
        <f>VLOOKUP($A25,Sheet1!$A$2:$AP$3067,42,FALSE)</f>
        <v>0</v>
      </c>
    </row>
    <row r="26" spans="1:160">
      <c r="A26" s="1">
        <v>453155</v>
      </c>
      <c r="B26" t="s">
        <v>162</v>
      </c>
      <c r="C26">
        <v>0</v>
      </c>
      <c r="D26" t="s">
        <v>155</v>
      </c>
      <c r="E26" t="s">
        <v>156</v>
      </c>
      <c r="L26" s="2">
        <f>VLOOKUP(A26,Sheet2!$B$2:$W$3067,2,FALSE)</f>
        <v>44159</v>
      </c>
      <c r="M26" s="2">
        <f>VLOOKUP(A26,Sheet2!$B$2:$W$3067,3,FALSE)</f>
        <v>44162.54791666667</v>
      </c>
      <c r="R26">
        <v>57</v>
      </c>
      <c r="S26" t="s">
        <v>157</v>
      </c>
      <c r="T26" t="s">
        <v>158</v>
      </c>
      <c r="U26">
        <v>152.4</v>
      </c>
      <c r="V26">
        <v>62.2</v>
      </c>
      <c r="W26">
        <v>26.780609120000001</v>
      </c>
      <c r="X26" t="s">
        <v>160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3</v>
      </c>
      <c r="AF26">
        <v>0</v>
      </c>
      <c r="AG26">
        <v>2</v>
      </c>
      <c r="AH26">
        <v>0</v>
      </c>
      <c r="AI26">
        <v>3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1</v>
      </c>
      <c r="BR26">
        <v>1</v>
      </c>
      <c r="BS26">
        <v>1</v>
      </c>
      <c r="BT26">
        <v>0</v>
      </c>
      <c r="BU26">
        <v>0</v>
      </c>
      <c r="BV26">
        <v>2</v>
      </c>
      <c r="BW26">
        <v>0</v>
      </c>
      <c r="BX26">
        <v>10</v>
      </c>
      <c r="BY26" t="s">
        <v>160</v>
      </c>
      <c r="BZ26">
        <v>78</v>
      </c>
      <c r="CA26">
        <v>90</v>
      </c>
      <c r="CB26" t="s">
        <v>160</v>
      </c>
      <c r="CC26" t="s">
        <v>160</v>
      </c>
      <c r="CD26">
        <v>615.5</v>
      </c>
      <c r="CE26">
        <v>0.21</v>
      </c>
      <c r="CF26" t="s">
        <v>160</v>
      </c>
      <c r="CG26">
        <v>163</v>
      </c>
      <c r="CH26">
        <v>237</v>
      </c>
      <c r="CI26">
        <v>1.4</v>
      </c>
      <c r="CJ26">
        <v>0.24</v>
      </c>
      <c r="CK26">
        <v>296</v>
      </c>
      <c r="CL26">
        <v>0.76</v>
      </c>
      <c r="CM26">
        <v>0</v>
      </c>
      <c r="CN26">
        <v>1</v>
      </c>
      <c r="CO26">
        <v>4</v>
      </c>
      <c r="CP26">
        <v>4</v>
      </c>
      <c r="CQ26" t="s">
        <v>160</v>
      </c>
      <c r="CR26" t="s">
        <v>160</v>
      </c>
      <c r="CS26" t="s">
        <v>160</v>
      </c>
      <c r="CT26" t="s">
        <v>160</v>
      </c>
      <c r="CU26">
        <v>1</v>
      </c>
      <c r="CV26" t="s">
        <v>160</v>
      </c>
      <c r="CW26" t="s">
        <v>160</v>
      </c>
      <c r="CX26" t="s">
        <v>160</v>
      </c>
      <c r="CY26" t="s">
        <v>160</v>
      </c>
      <c r="CZ26" t="s">
        <v>160</v>
      </c>
      <c r="DA26" t="s">
        <v>160</v>
      </c>
      <c r="DB26" t="s">
        <v>160</v>
      </c>
      <c r="DC26" t="s">
        <v>160</v>
      </c>
      <c r="DD26" t="s">
        <v>160</v>
      </c>
      <c r="DE26" t="s">
        <v>160</v>
      </c>
      <c r="DF26" t="s">
        <v>160</v>
      </c>
      <c r="DG26" t="s">
        <v>160</v>
      </c>
      <c r="DH26" t="s">
        <v>160</v>
      </c>
      <c r="DI26" t="s">
        <v>160</v>
      </c>
      <c r="DJ26" t="s">
        <v>160</v>
      </c>
      <c r="DK26" t="s">
        <v>160</v>
      </c>
      <c r="DL26" t="s">
        <v>160</v>
      </c>
      <c r="DM26" t="s">
        <v>160</v>
      </c>
      <c r="DN26" t="s">
        <v>160</v>
      </c>
      <c r="DO26" t="s">
        <v>160</v>
      </c>
      <c r="DP26" t="s">
        <v>160</v>
      </c>
      <c r="DQ26" t="str">
        <f>VLOOKUP(A26,Sheet1!$A$2:$AP$3067,3,FALSE)</f>
        <v>U07.1</v>
      </c>
      <c r="DR26" t="str">
        <f>VLOOKUP($A26,Sheet1!$A$2:$AP$3067,4,FALSE)</f>
        <v>U07.1</v>
      </c>
      <c r="DS26" t="str">
        <f>VLOOKUP($A26,Sheet1!$A$2:$AP$3067,5,FALSE)</f>
        <v>E87.1</v>
      </c>
      <c r="DT26" t="str">
        <f>VLOOKUP($A26,Sheet1!$A$2:$AP$3067,6,FALSE)</f>
        <v>K76.0</v>
      </c>
      <c r="DU26" t="str">
        <f>VLOOKUP($A26,Sheet1!$A$2:$AP$3067,7,FALSE)</f>
        <v>E11.65</v>
      </c>
      <c r="DV26" t="str">
        <f>VLOOKUP($A26,Sheet1!$A$2:$AP$3067,8,FALSE)</f>
        <v>E83.42</v>
      </c>
      <c r="DW26" t="str">
        <f>VLOOKUP($A26,Sheet1!$A$2:$AP$3067,9,FALSE)</f>
        <v>E87.6</v>
      </c>
      <c r="DX26" t="str">
        <f>VLOOKUP($A26,Sheet1!$A$2:$AP$3067,10,FALSE)</f>
        <v>R09.02</v>
      </c>
      <c r="DY26" t="str">
        <f>VLOOKUP($A26,Sheet1!$A$2:$AP$3067,11,FALSE)</f>
        <v>Z79.84</v>
      </c>
      <c r="DZ26" t="str">
        <f>VLOOKUP($A26,Sheet1!$A$2:$AP$3067,12,FALSE)</f>
        <v>Z90.49</v>
      </c>
      <c r="EA26" t="str">
        <f>VLOOKUP($A26,Sheet1!$A$2:$AP$3067,13,FALSE)</f>
        <v>R74.01</v>
      </c>
      <c r="EB26" t="str">
        <f>VLOOKUP($A26,Sheet1!$A$2:$AP$3067,14,FALSE)</f>
        <v>R50.9</v>
      </c>
      <c r="EC26">
        <f>VLOOKUP($A26,Sheet1!$A$2:$AP$3067,15,FALSE)</f>
        <v>0</v>
      </c>
      <c r="ED26">
        <f>VLOOKUP($A26,Sheet1!$A$2:$AP$3067,16,FALSE)</f>
        <v>0</v>
      </c>
      <c r="EE26">
        <f>VLOOKUP($A26,Sheet1!$A$2:$AP$3067,17,FALSE)</f>
        <v>0</v>
      </c>
      <c r="EF26">
        <f>VLOOKUP($A26,Sheet1!$A$2:$AP$3067,18,FALSE)</f>
        <v>0</v>
      </c>
      <c r="EG26">
        <f>VLOOKUP($A26,Sheet1!$A$2:$AP$3067,19,FALSE)</f>
        <v>0</v>
      </c>
      <c r="EH26">
        <f>VLOOKUP($A26,Sheet1!$A$2:$AP$3067,20,FALSE)</f>
        <v>0</v>
      </c>
      <c r="EI26">
        <f>VLOOKUP($A26,Sheet1!$A$2:$AP$3067,21,FALSE)</f>
        <v>0</v>
      </c>
      <c r="EJ26">
        <f>VLOOKUP($A26,Sheet1!$A$2:$AP$3067,22,FALSE)</f>
        <v>0</v>
      </c>
      <c r="EK26">
        <f>VLOOKUP($A26,Sheet1!$A$2:$AP$3067,23,FALSE)</f>
        <v>0</v>
      </c>
      <c r="EL26">
        <f>VLOOKUP($A26,Sheet1!$A$2:$AP$3067,24,FALSE)</f>
        <v>0</v>
      </c>
      <c r="EM26">
        <f>VLOOKUP($A26,Sheet1!$A$2:$AP$3067,25,FALSE)</f>
        <v>0</v>
      </c>
      <c r="EN26">
        <f>VLOOKUP($A26,Sheet1!$A$2:$AP$3067,26,FALSE)</f>
        <v>0</v>
      </c>
      <c r="EO26">
        <f>VLOOKUP($A26,Sheet1!$A$2:$AP$3067,27,FALSE)</f>
        <v>0</v>
      </c>
      <c r="EP26">
        <f>VLOOKUP($A26,Sheet1!$A$2:$AP$3067,28,FALSE)</f>
        <v>0</v>
      </c>
      <c r="EQ26">
        <f>VLOOKUP($A26,Sheet1!$A$2:$AP$3067,29,FALSE)</f>
        <v>0</v>
      </c>
      <c r="ER26">
        <f>VLOOKUP($A26,Sheet1!$A$2:$AP$3067,30,FALSE)</f>
        <v>0</v>
      </c>
      <c r="ES26">
        <f>VLOOKUP($A26,Sheet1!$A$2:$AP$3067,31,FALSE)</f>
        <v>0</v>
      </c>
      <c r="ET26">
        <f>VLOOKUP($A26,Sheet1!$A$2:$AP$3067,32,FALSE)</f>
        <v>0</v>
      </c>
      <c r="EU26">
        <f>VLOOKUP($A26,Sheet1!$A$2:$AP$3067,33,FALSE)</f>
        <v>0</v>
      </c>
      <c r="EV26">
        <f>VLOOKUP($A26,Sheet1!$A$2:$AP$3067,34,FALSE)</f>
        <v>0</v>
      </c>
      <c r="EW26">
        <f>VLOOKUP($A26,Sheet1!$A$2:$AP$3067,35,FALSE)</f>
        <v>0</v>
      </c>
      <c r="EX26">
        <f>VLOOKUP($A26,Sheet1!$A$2:$AP$3067,36,FALSE)</f>
        <v>0</v>
      </c>
      <c r="EY26">
        <f>VLOOKUP($A26,Sheet1!$A$2:$AP$3067,37,FALSE)</f>
        <v>0</v>
      </c>
      <c r="EZ26">
        <f>VLOOKUP($A26,Sheet1!$A$2:$AP$3067,38,FALSE)</f>
        <v>0</v>
      </c>
      <c r="FA26">
        <f>VLOOKUP($A26,Sheet1!$A$2:$AP$3067,39,FALSE)</f>
        <v>0</v>
      </c>
      <c r="FB26">
        <f>VLOOKUP($A26,Sheet1!$A$2:$AP$3067,40,FALSE)</f>
        <v>0</v>
      </c>
      <c r="FC26">
        <f>VLOOKUP($A26,Sheet1!$A$2:$AP$3067,41,FALSE)</f>
        <v>0</v>
      </c>
      <c r="FD26">
        <f>VLOOKUP($A26,Sheet1!$A$2:$AP$3067,42,FALSE)</f>
        <v>0</v>
      </c>
    </row>
    <row r="27" spans="1:160">
      <c r="A27" s="1">
        <v>457084</v>
      </c>
      <c r="B27" t="s">
        <v>162</v>
      </c>
      <c r="C27">
        <v>0</v>
      </c>
      <c r="D27" t="s">
        <v>155</v>
      </c>
      <c r="E27" t="s">
        <v>156</v>
      </c>
      <c r="L27" s="2">
        <f>VLOOKUP(A27,Sheet2!$B$2:$W$3067,2,FALSE)</f>
        <v>44168</v>
      </c>
      <c r="M27" s="2">
        <f>VLOOKUP(A27,Sheet2!$B$2:$W$3067,3,FALSE)</f>
        <v>44176.588194444441</v>
      </c>
      <c r="R27">
        <v>86</v>
      </c>
      <c r="S27" t="s">
        <v>161</v>
      </c>
      <c r="T27" t="s">
        <v>158</v>
      </c>
      <c r="U27">
        <v>160</v>
      </c>
      <c r="V27">
        <v>95.2</v>
      </c>
      <c r="W27">
        <v>37.1875</v>
      </c>
      <c r="X27" t="s">
        <v>165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8</v>
      </c>
      <c r="AF27">
        <v>1</v>
      </c>
      <c r="AG27">
        <v>2</v>
      </c>
      <c r="AH27">
        <v>0</v>
      </c>
      <c r="AI27">
        <v>7</v>
      </c>
      <c r="AJ27">
        <v>4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1</v>
      </c>
      <c r="BE27">
        <v>0</v>
      </c>
      <c r="BF27">
        <v>1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2</v>
      </c>
      <c r="BW27">
        <v>0</v>
      </c>
      <c r="BX27" t="s">
        <v>160</v>
      </c>
      <c r="BY27" t="s">
        <v>160</v>
      </c>
      <c r="BZ27">
        <v>23</v>
      </c>
      <c r="CA27">
        <v>26</v>
      </c>
      <c r="CB27" t="s">
        <v>160</v>
      </c>
      <c r="CC27" t="s">
        <v>160</v>
      </c>
      <c r="CD27">
        <v>520.5</v>
      </c>
      <c r="CE27">
        <v>1.78</v>
      </c>
      <c r="CF27" t="s">
        <v>160</v>
      </c>
      <c r="CG27">
        <v>296.5</v>
      </c>
      <c r="CH27">
        <v>235</v>
      </c>
      <c r="CI27">
        <v>1.7</v>
      </c>
      <c r="CJ27">
        <v>0.1</v>
      </c>
      <c r="CK27">
        <v>112</v>
      </c>
      <c r="CL27">
        <v>1.59</v>
      </c>
      <c r="CM27">
        <v>1</v>
      </c>
      <c r="CN27">
        <v>4</v>
      </c>
      <c r="CO27">
        <v>5</v>
      </c>
      <c r="CP27">
        <v>5</v>
      </c>
      <c r="CQ27">
        <v>5</v>
      </c>
      <c r="CR27" t="s">
        <v>160</v>
      </c>
      <c r="CS27" t="s">
        <v>160</v>
      </c>
      <c r="CT27" t="s">
        <v>160</v>
      </c>
      <c r="CU27">
        <v>2</v>
      </c>
      <c r="CV27" t="s">
        <v>160</v>
      </c>
      <c r="CW27" t="s">
        <v>160</v>
      </c>
      <c r="CX27" t="s">
        <v>160</v>
      </c>
      <c r="CY27" t="s">
        <v>160</v>
      </c>
      <c r="CZ27" t="s">
        <v>160</v>
      </c>
      <c r="DA27" t="s">
        <v>160</v>
      </c>
      <c r="DB27" t="s">
        <v>160</v>
      </c>
      <c r="DC27" t="s">
        <v>160</v>
      </c>
      <c r="DD27" t="s">
        <v>160</v>
      </c>
      <c r="DE27" t="s">
        <v>160</v>
      </c>
      <c r="DF27" t="s">
        <v>160</v>
      </c>
      <c r="DG27" t="s">
        <v>160</v>
      </c>
      <c r="DH27" t="s">
        <v>160</v>
      </c>
      <c r="DI27" t="s">
        <v>160</v>
      </c>
      <c r="DJ27" t="s">
        <v>160</v>
      </c>
      <c r="DK27" t="s">
        <v>160</v>
      </c>
      <c r="DL27" t="s">
        <v>160</v>
      </c>
      <c r="DM27" t="s">
        <v>160</v>
      </c>
      <c r="DN27" t="s">
        <v>160</v>
      </c>
      <c r="DO27" t="s">
        <v>160</v>
      </c>
      <c r="DP27" t="s">
        <v>160</v>
      </c>
      <c r="DQ27" t="str">
        <f>VLOOKUP(A27,Sheet1!$A$2:$AP$3067,3,FALSE)</f>
        <v>U07.1</v>
      </c>
      <c r="DR27" t="str">
        <f>VLOOKUP($A27,Sheet1!$A$2:$AP$3067,4,FALSE)</f>
        <v>U07.1</v>
      </c>
      <c r="DS27" t="str">
        <f>VLOOKUP($A27,Sheet1!$A$2:$AP$3067,5,FALSE)</f>
        <v>J12.89</v>
      </c>
      <c r="DT27" t="str">
        <f>VLOOKUP($A27,Sheet1!$A$2:$AP$3067,6,FALSE)</f>
        <v>J44.1</v>
      </c>
      <c r="DU27" t="str">
        <f>VLOOKUP($A27,Sheet1!$A$2:$AP$3067,7,FALSE)</f>
        <v>N39.0</v>
      </c>
      <c r="DV27" t="str">
        <f>VLOOKUP($A27,Sheet1!$A$2:$AP$3067,8,FALSE)</f>
        <v>N17.9</v>
      </c>
      <c r="DW27" t="str">
        <f>VLOOKUP($A27,Sheet1!$A$2:$AP$3067,9,FALSE)</f>
        <v>I50.32</v>
      </c>
      <c r="DX27" t="str">
        <f>VLOOKUP($A27,Sheet1!$A$2:$AP$3067,10,FALSE)</f>
        <v>Z66</v>
      </c>
      <c r="DY27" t="str">
        <f>VLOOKUP($A27,Sheet1!$A$2:$AP$3067,11,FALSE)</f>
        <v>I48.91</v>
      </c>
      <c r="DZ27" t="str">
        <f>VLOOKUP($A27,Sheet1!$A$2:$AP$3067,12,FALSE)</f>
        <v>I11.0</v>
      </c>
      <c r="EA27" t="str">
        <f>VLOOKUP($A27,Sheet1!$A$2:$AP$3067,13,FALSE)</f>
        <v>E78.5</v>
      </c>
      <c r="EB27" t="str">
        <f>VLOOKUP($A27,Sheet1!$A$2:$AP$3067,14,FALSE)</f>
        <v>E66.9</v>
      </c>
      <c r="EC27" t="str">
        <f>VLOOKUP($A27,Sheet1!$A$2:$AP$3067,15,FALSE)</f>
        <v>Z87.891</v>
      </c>
      <c r="ED27" t="str">
        <f>VLOOKUP($A27,Sheet1!$A$2:$AP$3067,16,FALSE)</f>
        <v>Z96.653</v>
      </c>
      <c r="EE27" t="str">
        <f>VLOOKUP($A27,Sheet1!$A$2:$AP$3067,17,FALSE)</f>
        <v>E11.9</v>
      </c>
      <c r="EF27" t="str">
        <f>VLOOKUP($A27,Sheet1!$A$2:$AP$3067,18,FALSE)</f>
        <v>N40.0</v>
      </c>
      <c r="EG27" t="str">
        <f>VLOOKUP($A27,Sheet1!$A$2:$AP$3067,19,FALSE)</f>
        <v>B96.20</v>
      </c>
      <c r="EH27" t="str">
        <f>VLOOKUP($A27,Sheet1!$A$2:$AP$3067,20,FALSE)</f>
        <v>D72.829</v>
      </c>
      <c r="EI27" t="str">
        <f>VLOOKUP($A27,Sheet1!$A$2:$AP$3067,21,FALSE)</f>
        <v>T38.0X5A</v>
      </c>
      <c r="EJ27">
        <f>VLOOKUP($A27,Sheet1!$A$2:$AP$3067,22,FALSE)</f>
        <v>0</v>
      </c>
      <c r="EK27">
        <f>VLOOKUP($A27,Sheet1!$A$2:$AP$3067,23,FALSE)</f>
        <v>0</v>
      </c>
      <c r="EL27">
        <f>VLOOKUP($A27,Sheet1!$A$2:$AP$3067,24,FALSE)</f>
        <v>0</v>
      </c>
      <c r="EM27">
        <f>VLOOKUP($A27,Sheet1!$A$2:$AP$3067,25,FALSE)</f>
        <v>0</v>
      </c>
      <c r="EN27">
        <f>VLOOKUP($A27,Sheet1!$A$2:$AP$3067,26,FALSE)</f>
        <v>0</v>
      </c>
      <c r="EO27">
        <f>VLOOKUP($A27,Sheet1!$A$2:$AP$3067,27,FALSE)</f>
        <v>0</v>
      </c>
      <c r="EP27">
        <f>VLOOKUP($A27,Sheet1!$A$2:$AP$3067,28,FALSE)</f>
        <v>0</v>
      </c>
      <c r="EQ27">
        <f>VLOOKUP($A27,Sheet1!$A$2:$AP$3067,29,FALSE)</f>
        <v>0</v>
      </c>
      <c r="ER27">
        <f>VLOOKUP($A27,Sheet1!$A$2:$AP$3067,30,FALSE)</f>
        <v>0</v>
      </c>
      <c r="ES27">
        <f>VLOOKUP($A27,Sheet1!$A$2:$AP$3067,31,FALSE)</f>
        <v>0</v>
      </c>
      <c r="ET27">
        <f>VLOOKUP($A27,Sheet1!$A$2:$AP$3067,32,FALSE)</f>
        <v>0</v>
      </c>
      <c r="EU27">
        <f>VLOOKUP($A27,Sheet1!$A$2:$AP$3067,33,FALSE)</f>
        <v>0</v>
      </c>
      <c r="EV27">
        <f>VLOOKUP($A27,Sheet1!$A$2:$AP$3067,34,FALSE)</f>
        <v>0</v>
      </c>
      <c r="EW27">
        <f>VLOOKUP($A27,Sheet1!$A$2:$AP$3067,35,FALSE)</f>
        <v>0</v>
      </c>
      <c r="EX27">
        <f>VLOOKUP($A27,Sheet1!$A$2:$AP$3067,36,FALSE)</f>
        <v>0</v>
      </c>
      <c r="EY27">
        <f>VLOOKUP($A27,Sheet1!$A$2:$AP$3067,37,FALSE)</f>
        <v>0</v>
      </c>
      <c r="EZ27">
        <f>VLOOKUP($A27,Sheet1!$A$2:$AP$3067,38,FALSE)</f>
        <v>0</v>
      </c>
      <c r="FA27">
        <f>VLOOKUP($A27,Sheet1!$A$2:$AP$3067,39,FALSE)</f>
        <v>0</v>
      </c>
      <c r="FB27">
        <f>VLOOKUP($A27,Sheet1!$A$2:$AP$3067,40,FALSE)</f>
        <v>0</v>
      </c>
      <c r="FC27">
        <f>VLOOKUP($A27,Sheet1!$A$2:$AP$3067,41,FALSE)</f>
        <v>0</v>
      </c>
      <c r="FD27">
        <f>VLOOKUP($A27,Sheet1!$A$2:$AP$3067,42,FALSE)</f>
        <v>0</v>
      </c>
    </row>
    <row r="28" spans="1:160">
      <c r="A28" s="1">
        <v>462131</v>
      </c>
      <c r="B28" t="s">
        <v>1</v>
      </c>
      <c r="C28">
        <v>1</v>
      </c>
      <c r="D28" t="s">
        <v>155</v>
      </c>
      <c r="E28" t="s">
        <v>156</v>
      </c>
      <c r="L28" s="2">
        <f>VLOOKUP(A28,Sheet2!$B$2:$W$3067,2,FALSE)</f>
        <v>44281</v>
      </c>
      <c r="M28" s="2">
        <f>VLOOKUP(A28,Sheet2!$B$2:$W$3067,3,FALSE)</f>
        <v>44285.916666666664</v>
      </c>
      <c r="R28">
        <v>83</v>
      </c>
      <c r="S28" t="s">
        <v>157</v>
      </c>
      <c r="T28" t="s">
        <v>158</v>
      </c>
      <c r="U28">
        <v>157.5</v>
      </c>
      <c r="V28">
        <v>83.2</v>
      </c>
      <c r="W28">
        <v>33.53993449</v>
      </c>
      <c r="X28" t="s">
        <v>159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4</v>
      </c>
      <c r="AF28">
        <v>0</v>
      </c>
      <c r="AG28">
        <v>3</v>
      </c>
      <c r="AH28">
        <v>0</v>
      </c>
      <c r="AI28">
        <v>6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1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7.9</v>
      </c>
      <c r="BY28" t="s">
        <v>160</v>
      </c>
      <c r="BZ28">
        <v>15</v>
      </c>
      <c r="CA28">
        <v>18</v>
      </c>
      <c r="CB28" t="s">
        <v>160</v>
      </c>
      <c r="CC28" t="s">
        <v>160</v>
      </c>
      <c r="CD28" t="s">
        <v>160</v>
      </c>
      <c r="CE28">
        <v>315</v>
      </c>
      <c r="CF28">
        <v>15</v>
      </c>
      <c r="CG28">
        <v>116.2</v>
      </c>
      <c r="CH28" t="s">
        <v>160</v>
      </c>
      <c r="CI28">
        <v>1.8</v>
      </c>
      <c r="CJ28">
        <v>0.09</v>
      </c>
      <c r="CK28">
        <v>120</v>
      </c>
      <c r="CL28">
        <v>0.5</v>
      </c>
      <c r="CM28">
        <v>1</v>
      </c>
      <c r="CN28">
        <v>3</v>
      </c>
      <c r="CO28">
        <v>4</v>
      </c>
      <c r="CP28">
        <v>4</v>
      </c>
      <c r="CQ28" t="s">
        <v>160</v>
      </c>
      <c r="CR28" t="s">
        <v>160</v>
      </c>
      <c r="CS28" t="s">
        <v>160</v>
      </c>
      <c r="CT28" t="s">
        <v>160</v>
      </c>
      <c r="CU28">
        <v>2</v>
      </c>
      <c r="CV28">
        <v>0</v>
      </c>
      <c r="CW28">
        <v>0</v>
      </c>
      <c r="CX28">
        <v>2.42</v>
      </c>
      <c r="CY28">
        <v>3.56</v>
      </c>
      <c r="CZ28">
        <v>0.41</v>
      </c>
      <c r="DA28">
        <v>0.72499999999999998</v>
      </c>
      <c r="DB28">
        <v>23.195</v>
      </c>
      <c r="DC28">
        <v>3.14</v>
      </c>
      <c r="DD28">
        <v>4.5</v>
      </c>
      <c r="DE28">
        <v>1.175</v>
      </c>
      <c r="DF28">
        <v>1.2749999999999999</v>
      </c>
      <c r="DG28">
        <v>0</v>
      </c>
      <c r="DH28">
        <v>0</v>
      </c>
      <c r="DI28">
        <v>0.86</v>
      </c>
      <c r="DJ28">
        <v>86.644999999999996</v>
      </c>
      <c r="DK28">
        <v>38.854999999999997</v>
      </c>
      <c r="DL28">
        <v>48.475000000000001</v>
      </c>
      <c r="DM28">
        <v>0.04</v>
      </c>
      <c r="DN28">
        <v>8.5250000000000004</v>
      </c>
      <c r="DO28">
        <v>1.06</v>
      </c>
      <c r="DP28">
        <v>0</v>
      </c>
      <c r="DQ28" t="str">
        <f>VLOOKUP(A28,Sheet1!$A$2:$AP$3067,3,FALSE)</f>
        <v>U07.1</v>
      </c>
      <c r="DR28" t="str">
        <f>VLOOKUP($A28,Sheet1!$A$2:$AP$3067,4,FALSE)</f>
        <v>U07.1</v>
      </c>
      <c r="DS28" t="str">
        <f>VLOOKUP($A28,Sheet1!$A$2:$AP$3067,5,FALSE)</f>
        <v>G93.41</v>
      </c>
      <c r="DT28" t="str">
        <f>VLOOKUP($A28,Sheet1!$A$2:$AP$3067,6,FALSE)</f>
        <v>N39.0</v>
      </c>
      <c r="DU28" t="str">
        <f>VLOOKUP($A28,Sheet1!$A$2:$AP$3067,7,FALSE)</f>
        <v>F03.90</v>
      </c>
      <c r="DV28" t="str">
        <f>VLOOKUP($A28,Sheet1!$A$2:$AP$3067,8,FALSE)</f>
        <v>E11.9</v>
      </c>
      <c r="DW28" t="str">
        <f>VLOOKUP($A28,Sheet1!$A$2:$AP$3067,9,FALSE)</f>
        <v>E78.5</v>
      </c>
      <c r="DX28" t="str">
        <f>VLOOKUP($A28,Sheet1!$A$2:$AP$3067,10,FALSE)</f>
        <v>W18.30XA</v>
      </c>
      <c r="DY28" t="str">
        <f>VLOOKUP($A28,Sheet1!$A$2:$AP$3067,11,FALSE)</f>
        <v>Z79.4</v>
      </c>
      <c r="DZ28" t="str">
        <f>VLOOKUP($A28,Sheet1!$A$2:$AP$3067,12,FALSE)</f>
        <v>Z79.84</v>
      </c>
      <c r="EA28" t="str">
        <f>VLOOKUP($A28,Sheet1!$A$2:$AP$3067,13,FALSE)</f>
        <v>Z87.440</v>
      </c>
      <c r="EB28">
        <f>VLOOKUP($A28,Sheet1!$A$2:$AP$3067,14,FALSE)</f>
        <v>0</v>
      </c>
      <c r="EC28">
        <f>VLOOKUP($A28,Sheet1!$A$2:$AP$3067,15,FALSE)</f>
        <v>0</v>
      </c>
      <c r="ED28">
        <f>VLOOKUP($A28,Sheet1!$A$2:$AP$3067,16,FALSE)</f>
        <v>0</v>
      </c>
      <c r="EE28">
        <f>VLOOKUP($A28,Sheet1!$A$2:$AP$3067,17,FALSE)</f>
        <v>0</v>
      </c>
      <c r="EF28">
        <f>VLOOKUP($A28,Sheet1!$A$2:$AP$3067,18,FALSE)</f>
        <v>0</v>
      </c>
      <c r="EG28">
        <f>VLOOKUP($A28,Sheet1!$A$2:$AP$3067,19,FALSE)</f>
        <v>0</v>
      </c>
      <c r="EH28">
        <f>VLOOKUP($A28,Sheet1!$A$2:$AP$3067,20,FALSE)</f>
        <v>0</v>
      </c>
      <c r="EI28">
        <f>VLOOKUP($A28,Sheet1!$A$2:$AP$3067,21,FALSE)</f>
        <v>0</v>
      </c>
      <c r="EJ28">
        <f>VLOOKUP($A28,Sheet1!$A$2:$AP$3067,22,FALSE)</f>
        <v>0</v>
      </c>
      <c r="EK28">
        <f>VLOOKUP($A28,Sheet1!$A$2:$AP$3067,23,FALSE)</f>
        <v>0</v>
      </c>
      <c r="EL28">
        <f>VLOOKUP($A28,Sheet1!$A$2:$AP$3067,24,FALSE)</f>
        <v>0</v>
      </c>
      <c r="EM28">
        <f>VLOOKUP($A28,Sheet1!$A$2:$AP$3067,25,FALSE)</f>
        <v>0</v>
      </c>
      <c r="EN28">
        <f>VLOOKUP($A28,Sheet1!$A$2:$AP$3067,26,FALSE)</f>
        <v>0</v>
      </c>
      <c r="EO28">
        <f>VLOOKUP($A28,Sheet1!$A$2:$AP$3067,27,FALSE)</f>
        <v>0</v>
      </c>
      <c r="EP28">
        <f>VLOOKUP($A28,Sheet1!$A$2:$AP$3067,28,FALSE)</f>
        <v>0</v>
      </c>
      <c r="EQ28">
        <f>VLOOKUP($A28,Sheet1!$A$2:$AP$3067,29,FALSE)</f>
        <v>0</v>
      </c>
      <c r="ER28">
        <f>VLOOKUP($A28,Sheet1!$A$2:$AP$3067,30,FALSE)</f>
        <v>0</v>
      </c>
      <c r="ES28">
        <f>VLOOKUP($A28,Sheet1!$A$2:$AP$3067,31,FALSE)</f>
        <v>0</v>
      </c>
      <c r="ET28">
        <f>VLOOKUP($A28,Sheet1!$A$2:$AP$3067,32,FALSE)</f>
        <v>0</v>
      </c>
      <c r="EU28">
        <f>VLOOKUP($A28,Sheet1!$A$2:$AP$3067,33,FALSE)</f>
        <v>0</v>
      </c>
      <c r="EV28">
        <f>VLOOKUP($A28,Sheet1!$A$2:$AP$3067,34,FALSE)</f>
        <v>0</v>
      </c>
      <c r="EW28">
        <f>VLOOKUP($A28,Sheet1!$A$2:$AP$3067,35,FALSE)</f>
        <v>0</v>
      </c>
      <c r="EX28">
        <f>VLOOKUP($A28,Sheet1!$A$2:$AP$3067,36,FALSE)</f>
        <v>0</v>
      </c>
      <c r="EY28">
        <f>VLOOKUP($A28,Sheet1!$A$2:$AP$3067,37,FALSE)</f>
        <v>0</v>
      </c>
      <c r="EZ28">
        <f>VLOOKUP($A28,Sheet1!$A$2:$AP$3067,38,FALSE)</f>
        <v>0</v>
      </c>
      <c r="FA28">
        <f>VLOOKUP($A28,Sheet1!$A$2:$AP$3067,39,FALSE)</f>
        <v>0</v>
      </c>
      <c r="FB28">
        <f>VLOOKUP($A28,Sheet1!$A$2:$AP$3067,40,FALSE)</f>
        <v>0</v>
      </c>
      <c r="FC28">
        <f>VLOOKUP($A28,Sheet1!$A$2:$AP$3067,41,FALSE)</f>
        <v>0</v>
      </c>
      <c r="FD28">
        <f>VLOOKUP($A28,Sheet1!$A$2:$AP$3067,42,FALSE)</f>
        <v>0</v>
      </c>
    </row>
    <row r="29" spans="1:160">
      <c r="A29" s="1">
        <v>465716</v>
      </c>
      <c r="B29" t="s">
        <v>1</v>
      </c>
      <c r="C29">
        <v>1</v>
      </c>
      <c r="D29" t="s">
        <v>155</v>
      </c>
      <c r="E29" t="s">
        <v>156</v>
      </c>
      <c r="L29" s="2">
        <f>VLOOKUP(A29,Sheet2!$B$2:$W$3067,2,FALSE)</f>
        <v>44272</v>
      </c>
      <c r="M29" s="2">
        <f>VLOOKUP(A29,Sheet2!$B$2:$W$3067,3,FALSE)</f>
        <v>44277.6875</v>
      </c>
      <c r="R29">
        <v>81</v>
      </c>
      <c r="S29" t="s">
        <v>161</v>
      </c>
      <c r="T29" t="s">
        <v>167</v>
      </c>
      <c r="U29">
        <v>170.2</v>
      </c>
      <c r="V29">
        <v>94.7</v>
      </c>
      <c r="W29">
        <v>32.691200369999997</v>
      </c>
      <c r="X29" t="s">
        <v>159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5</v>
      </c>
      <c r="AF29">
        <v>0</v>
      </c>
      <c r="AG29">
        <v>3</v>
      </c>
      <c r="AH29">
        <v>1</v>
      </c>
      <c r="AI29">
        <v>6</v>
      </c>
      <c r="AJ29">
        <v>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2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 t="s">
        <v>160</v>
      </c>
      <c r="BY29" t="s">
        <v>160</v>
      </c>
      <c r="BZ29">
        <v>23</v>
      </c>
      <c r="CA29">
        <v>40</v>
      </c>
      <c r="CB29" t="s">
        <v>160</v>
      </c>
      <c r="CC29" t="s">
        <v>160</v>
      </c>
      <c r="CD29">
        <v>744.1</v>
      </c>
      <c r="CE29">
        <v>0.4</v>
      </c>
      <c r="CF29" t="s">
        <v>160</v>
      </c>
      <c r="CG29">
        <v>2401</v>
      </c>
      <c r="CH29">
        <v>432</v>
      </c>
      <c r="CI29">
        <v>1.2</v>
      </c>
      <c r="CJ29">
        <v>0.2</v>
      </c>
      <c r="CK29">
        <v>124</v>
      </c>
      <c r="CL29">
        <v>2.13</v>
      </c>
      <c r="CM29">
        <v>1</v>
      </c>
      <c r="CN29">
        <v>3</v>
      </c>
      <c r="CO29">
        <v>5</v>
      </c>
      <c r="CP29">
        <v>4</v>
      </c>
      <c r="CQ29" t="s">
        <v>160</v>
      </c>
      <c r="CR29" t="s">
        <v>160</v>
      </c>
      <c r="CS29" t="s">
        <v>160</v>
      </c>
      <c r="CT29" t="s">
        <v>160</v>
      </c>
      <c r="CU29">
        <v>1</v>
      </c>
      <c r="CV29">
        <v>4.2050000000000001</v>
      </c>
      <c r="CW29">
        <v>0</v>
      </c>
      <c r="CX29">
        <v>8.5000000000000006E-2</v>
      </c>
      <c r="CY29">
        <v>0.81</v>
      </c>
      <c r="CZ29">
        <v>7.4999999999999997E-2</v>
      </c>
      <c r="DA29">
        <v>0</v>
      </c>
      <c r="DB29">
        <v>28.96</v>
      </c>
      <c r="DC29">
        <v>0.59</v>
      </c>
      <c r="DD29">
        <v>10.765000000000001</v>
      </c>
      <c r="DE29">
        <v>1.845</v>
      </c>
      <c r="DF29">
        <v>0.435</v>
      </c>
      <c r="DG29">
        <v>0.96499999999999997</v>
      </c>
      <c r="DH29">
        <v>11.955</v>
      </c>
      <c r="DI29">
        <v>13.18</v>
      </c>
      <c r="DJ29">
        <v>36.92</v>
      </c>
      <c r="DK29">
        <v>61.63</v>
      </c>
      <c r="DL29">
        <v>14.99</v>
      </c>
      <c r="DM29">
        <v>6.6749999999999998</v>
      </c>
      <c r="DN29">
        <v>69.015000000000001</v>
      </c>
      <c r="DO29">
        <v>1.175</v>
      </c>
      <c r="DP29">
        <v>1.895</v>
      </c>
      <c r="DQ29" t="str">
        <f>VLOOKUP(A29,Sheet1!$A$2:$AP$3067,3,FALSE)</f>
        <v>R06.02</v>
      </c>
      <c r="DR29" t="str">
        <f>VLOOKUP($A29,Sheet1!$A$2:$AP$3067,4,FALSE)</f>
        <v>U07.1</v>
      </c>
      <c r="DS29" t="str">
        <f>VLOOKUP($A29,Sheet1!$A$2:$AP$3067,5,FALSE)</f>
        <v>J12.82</v>
      </c>
      <c r="DT29" t="str">
        <f>VLOOKUP($A29,Sheet1!$A$2:$AP$3067,6,FALSE)</f>
        <v>I48.92</v>
      </c>
      <c r="DU29" t="str">
        <f>VLOOKUP($A29,Sheet1!$A$2:$AP$3067,7,FALSE)</f>
        <v>N17.9</v>
      </c>
      <c r="DV29" t="str">
        <f>VLOOKUP($A29,Sheet1!$A$2:$AP$3067,8,FALSE)</f>
        <v>I12.9</v>
      </c>
      <c r="DW29" t="str">
        <f>VLOOKUP($A29,Sheet1!$A$2:$AP$3067,9,FALSE)</f>
        <v>E78.5</v>
      </c>
      <c r="DX29" t="str">
        <f>VLOOKUP($A29,Sheet1!$A$2:$AP$3067,10,FALSE)</f>
        <v>I25.5</v>
      </c>
      <c r="DY29" t="str">
        <f>VLOOKUP($A29,Sheet1!$A$2:$AP$3067,11,FALSE)</f>
        <v>I48.91</v>
      </c>
      <c r="DZ29" t="str">
        <f>VLOOKUP($A29,Sheet1!$A$2:$AP$3067,12,FALSE)</f>
        <v>E66.9</v>
      </c>
      <c r="EA29" t="str">
        <f>VLOOKUP($A29,Sheet1!$A$2:$AP$3067,13,FALSE)</f>
        <v>K59.00</v>
      </c>
      <c r="EB29" t="str">
        <f>VLOOKUP($A29,Sheet1!$A$2:$AP$3067,14,FALSE)</f>
        <v>T68.XXXA</v>
      </c>
      <c r="EC29" t="str">
        <f>VLOOKUP($A29,Sheet1!$A$2:$AP$3067,15,FALSE)</f>
        <v>Z95.5</v>
      </c>
      <c r="ED29" t="str">
        <f>VLOOKUP($A29,Sheet1!$A$2:$AP$3067,16,FALSE)</f>
        <v>Z87.891</v>
      </c>
      <c r="EE29" t="str">
        <f>VLOOKUP($A29,Sheet1!$A$2:$AP$3067,17,FALSE)</f>
        <v>E86.0</v>
      </c>
      <c r="EF29" t="str">
        <f>VLOOKUP($A29,Sheet1!$A$2:$AP$3067,18,FALSE)</f>
        <v>N18.9</v>
      </c>
      <c r="EG29" t="str">
        <f>VLOOKUP($A29,Sheet1!$A$2:$AP$3067,19,FALSE)</f>
        <v>E83.42</v>
      </c>
      <c r="EH29" t="str">
        <f>VLOOKUP($A29,Sheet1!$A$2:$AP$3067,20,FALSE)</f>
        <v>Z79.01</v>
      </c>
      <c r="EI29">
        <f>VLOOKUP($A29,Sheet1!$A$2:$AP$3067,21,FALSE)</f>
        <v>0</v>
      </c>
      <c r="EJ29">
        <f>VLOOKUP($A29,Sheet1!$A$2:$AP$3067,22,FALSE)</f>
        <v>0</v>
      </c>
      <c r="EK29">
        <f>VLOOKUP($A29,Sheet1!$A$2:$AP$3067,23,FALSE)</f>
        <v>0</v>
      </c>
      <c r="EL29">
        <f>VLOOKUP($A29,Sheet1!$A$2:$AP$3067,24,FALSE)</f>
        <v>0</v>
      </c>
      <c r="EM29">
        <f>VLOOKUP($A29,Sheet1!$A$2:$AP$3067,25,FALSE)</f>
        <v>0</v>
      </c>
      <c r="EN29">
        <f>VLOOKUP($A29,Sheet1!$A$2:$AP$3067,26,FALSE)</f>
        <v>0</v>
      </c>
      <c r="EO29">
        <f>VLOOKUP($A29,Sheet1!$A$2:$AP$3067,27,FALSE)</f>
        <v>0</v>
      </c>
      <c r="EP29">
        <f>VLOOKUP($A29,Sheet1!$A$2:$AP$3067,28,FALSE)</f>
        <v>0</v>
      </c>
      <c r="EQ29">
        <f>VLOOKUP($A29,Sheet1!$A$2:$AP$3067,29,FALSE)</f>
        <v>0</v>
      </c>
      <c r="ER29">
        <f>VLOOKUP($A29,Sheet1!$A$2:$AP$3067,30,FALSE)</f>
        <v>0</v>
      </c>
      <c r="ES29">
        <f>VLOOKUP($A29,Sheet1!$A$2:$AP$3067,31,FALSE)</f>
        <v>0</v>
      </c>
      <c r="ET29">
        <f>VLOOKUP($A29,Sheet1!$A$2:$AP$3067,32,FALSE)</f>
        <v>0</v>
      </c>
      <c r="EU29">
        <f>VLOOKUP($A29,Sheet1!$A$2:$AP$3067,33,FALSE)</f>
        <v>0</v>
      </c>
      <c r="EV29">
        <f>VLOOKUP($A29,Sheet1!$A$2:$AP$3067,34,FALSE)</f>
        <v>0</v>
      </c>
      <c r="EW29">
        <f>VLOOKUP($A29,Sheet1!$A$2:$AP$3067,35,FALSE)</f>
        <v>0</v>
      </c>
      <c r="EX29">
        <f>VLOOKUP($A29,Sheet1!$A$2:$AP$3067,36,FALSE)</f>
        <v>0</v>
      </c>
      <c r="EY29">
        <f>VLOOKUP($A29,Sheet1!$A$2:$AP$3067,37,FALSE)</f>
        <v>0</v>
      </c>
      <c r="EZ29">
        <f>VLOOKUP($A29,Sheet1!$A$2:$AP$3067,38,FALSE)</f>
        <v>0</v>
      </c>
      <c r="FA29">
        <f>VLOOKUP($A29,Sheet1!$A$2:$AP$3067,39,FALSE)</f>
        <v>0</v>
      </c>
      <c r="FB29">
        <f>VLOOKUP($A29,Sheet1!$A$2:$AP$3067,40,FALSE)</f>
        <v>0</v>
      </c>
      <c r="FC29">
        <f>VLOOKUP($A29,Sheet1!$A$2:$AP$3067,41,FALSE)</f>
        <v>0</v>
      </c>
      <c r="FD29">
        <f>VLOOKUP($A29,Sheet1!$A$2:$AP$3067,42,FALSE)</f>
        <v>0</v>
      </c>
    </row>
    <row r="30" spans="1:160">
      <c r="A30" s="1">
        <v>468133</v>
      </c>
      <c r="B30" t="s">
        <v>1</v>
      </c>
      <c r="C30">
        <v>1</v>
      </c>
      <c r="D30" t="s">
        <v>155</v>
      </c>
      <c r="E30" t="s">
        <v>156</v>
      </c>
      <c r="L30" s="2">
        <f>VLOOKUP(A30,Sheet2!$B$2:$W$3067,2,FALSE)</f>
        <v>44280</v>
      </c>
      <c r="M30" s="2">
        <f>VLOOKUP(A30,Sheet2!$B$2:$W$3067,3,FALSE)</f>
        <v>44281.808333333334</v>
      </c>
      <c r="R30">
        <v>68</v>
      </c>
      <c r="S30" t="s">
        <v>157</v>
      </c>
      <c r="T30" t="s">
        <v>163</v>
      </c>
      <c r="U30">
        <v>167.6</v>
      </c>
      <c r="V30">
        <v>110.4</v>
      </c>
      <c r="W30">
        <v>39.302578590000003</v>
      </c>
      <c r="X30" t="s">
        <v>165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2</v>
      </c>
      <c r="AF30">
        <v>0</v>
      </c>
      <c r="AG30">
        <v>3</v>
      </c>
      <c r="AH30">
        <v>0</v>
      </c>
      <c r="AI30">
        <v>3</v>
      </c>
      <c r="AJ30">
        <v>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1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6.8</v>
      </c>
      <c r="BY30" t="s">
        <v>160</v>
      </c>
      <c r="BZ30">
        <v>117</v>
      </c>
      <c r="CA30">
        <v>89</v>
      </c>
      <c r="CB30" t="s">
        <v>160</v>
      </c>
      <c r="CC30" t="s">
        <v>160</v>
      </c>
      <c r="CD30">
        <v>521</v>
      </c>
      <c r="CE30">
        <v>606</v>
      </c>
      <c r="CF30">
        <v>33</v>
      </c>
      <c r="CG30">
        <v>265.5</v>
      </c>
      <c r="CH30">
        <v>281</v>
      </c>
      <c r="CI30">
        <v>2.5</v>
      </c>
      <c r="CJ30">
        <v>7.0000000000000007E-2</v>
      </c>
      <c r="CK30">
        <v>173</v>
      </c>
      <c r="CL30">
        <v>0.77</v>
      </c>
      <c r="CM30">
        <v>1</v>
      </c>
      <c r="CN30">
        <v>4</v>
      </c>
      <c r="CO30">
        <v>5</v>
      </c>
      <c r="CP30" t="s">
        <v>160</v>
      </c>
      <c r="CQ30" t="s">
        <v>160</v>
      </c>
      <c r="CR30" t="s">
        <v>160</v>
      </c>
      <c r="CS30" t="s">
        <v>160</v>
      </c>
      <c r="CT30" t="s">
        <v>160</v>
      </c>
      <c r="CU30">
        <v>2</v>
      </c>
      <c r="CV30">
        <v>1.825</v>
      </c>
      <c r="CW30">
        <v>0</v>
      </c>
      <c r="CX30">
        <v>0</v>
      </c>
      <c r="CY30">
        <v>0.64500000000000002</v>
      </c>
      <c r="CZ30">
        <v>0.55000000000000004</v>
      </c>
      <c r="DA30">
        <v>0</v>
      </c>
      <c r="DB30">
        <v>4.0250000000000004</v>
      </c>
      <c r="DC30">
        <v>0.375</v>
      </c>
      <c r="DD30">
        <v>2.1349999999999998</v>
      </c>
      <c r="DE30">
        <v>0</v>
      </c>
      <c r="DF30">
        <v>0</v>
      </c>
      <c r="DG30">
        <v>0.54</v>
      </c>
      <c r="DH30">
        <v>0.435</v>
      </c>
      <c r="DI30">
        <v>0.75</v>
      </c>
      <c r="DJ30">
        <v>27.655000000000001</v>
      </c>
      <c r="DK30">
        <v>8.5250000000000004</v>
      </c>
      <c r="DL30">
        <v>18.690000000000001</v>
      </c>
      <c r="DM30">
        <v>0.02</v>
      </c>
      <c r="DN30">
        <v>0.255</v>
      </c>
      <c r="DO30">
        <v>0.94</v>
      </c>
      <c r="DP30">
        <v>0</v>
      </c>
      <c r="DQ30" t="str">
        <f>VLOOKUP(A30,Sheet1!$A$2:$AP$3067,3,FALSE)</f>
        <v>U07.1</v>
      </c>
      <c r="DR30" t="str">
        <f>VLOOKUP($A30,Sheet1!$A$2:$AP$3067,4,FALSE)</f>
        <v>U07.1</v>
      </c>
      <c r="DS30" t="str">
        <f>VLOOKUP($A30,Sheet1!$A$2:$AP$3067,5,FALSE)</f>
        <v>E87.2</v>
      </c>
      <c r="DT30" t="str">
        <f>VLOOKUP($A30,Sheet1!$A$2:$AP$3067,6,FALSE)</f>
        <v>I10</v>
      </c>
      <c r="DU30" t="str">
        <f>VLOOKUP($A30,Sheet1!$A$2:$AP$3067,7,FALSE)</f>
        <v>E11.9</v>
      </c>
      <c r="DV30" t="str">
        <f>VLOOKUP($A30,Sheet1!$A$2:$AP$3067,8,FALSE)</f>
        <v>F32.9</v>
      </c>
      <c r="DW30" t="str">
        <f>VLOOKUP($A30,Sheet1!$A$2:$AP$3067,9,FALSE)</f>
        <v>E78.5</v>
      </c>
      <c r="DX30" t="str">
        <f>VLOOKUP($A30,Sheet1!$A$2:$AP$3067,10,FALSE)</f>
        <v>R09.02</v>
      </c>
      <c r="DY30" t="str">
        <f>VLOOKUP($A30,Sheet1!$A$2:$AP$3067,11,FALSE)</f>
        <v>R07.89</v>
      </c>
      <c r="DZ30" t="str">
        <f>VLOOKUP($A30,Sheet1!$A$2:$AP$3067,12,FALSE)</f>
        <v>Z91.19</v>
      </c>
      <c r="EA30" t="str">
        <f>VLOOKUP($A30,Sheet1!$A$2:$AP$3067,13,FALSE)</f>
        <v>Z68.39</v>
      </c>
      <c r="EB30">
        <f>VLOOKUP($A30,Sheet1!$A$2:$AP$3067,14,FALSE)</f>
        <v>0</v>
      </c>
      <c r="EC30">
        <f>VLOOKUP($A30,Sheet1!$A$2:$AP$3067,15,FALSE)</f>
        <v>0</v>
      </c>
      <c r="ED30">
        <f>VLOOKUP($A30,Sheet1!$A$2:$AP$3067,16,FALSE)</f>
        <v>0</v>
      </c>
      <c r="EE30">
        <f>VLOOKUP($A30,Sheet1!$A$2:$AP$3067,17,FALSE)</f>
        <v>0</v>
      </c>
      <c r="EF30">
        <f>VLOOKUP($A30,Sheet1!$A$2:$AP$3067,18,FALSE)</f>
        <v>0</v>
      </c>
      <c r="EG30">
        <f>VLOOKUP($A30,Sheet1!$A$2:$AP$3067,19,FALSE)</f>
        <v>0</v>
      </c>
      <c r="EH30">
        <f>VLOOKUP($A30,Sheet1!$A$2:$AP$3067,20,FALSE)</f>
        <v>0</v>
      </c>
      <c r="EI30">
        <f>VLOOKUP($A30,Sheet1!$A$2:$AP$3067,21,FALSE)</f>
        <v>0</v>
      </c>
      <c r="EJ30">
        <f>VLOOKUP($A30,Sheet1!$A$2:$AP$3067,22,FALSE)</f>
        <v>0</v>
      </c>
      <c r="EK30">
        <f>VLOOKUP($A30,Sheet1!$A$2:$AP$3067,23,FALSE)</f>
        <v>0</v>
      </c>
      <c r="EL30">
        <f>VLOOKUP($A30,Sheet1!$A$2:$AP$3067,24,FALSE)</f>
        <v>0</v>
      </c>
      <c r="EM30">
        <f>VLOOKUP($A30,Sheet1!$A$2:$AP$3067,25,FALSE)</f>
        <v>0</v>
      </c>
      <c r="EN30">
        <f>VLOOKUP($A30,Sheet1!$A$2:$AP$3067,26,FALSE)</f>
        <v>0</v>
      </c>
      <c r="EO30">
        <f>VLOOKUP($A30,Sheet1!$A$2:$AP$3067,27,FALSE)</f>
        <v>0</v>
      </c>
      <c r="EP30">
        <f>VLOOKUP($A30,Sheet1!$A$2:$AP$3067,28,FALSE)</f>
        <v>0</v>
      </c>
      <c r="EQ30">
        <f>VLOOKUP($A30,Sheet1!$A$2:$AP$3067,29,FALSE)</f>
        <v>0</v>
      </c>
      <c r="ER30">
        <f>VLOOKUP($A30,Sheet1!$A$2:$AP$3067,30,FALSE)</f>
        <v>0</v>
      </c>
      <c r="ES30">
        <f>VLOOKUP($A30,Sheet1!$A$2:$AP$3067,31,FALSE)</f>
        <v>0</v>
      </c>
      <c r="ET30">
        <f>VLOOKUP($A30,Sheet1!$A$2:$AP$3067,32,FALSE)</f>
        <v>0</v>
      </c>
      <c r="EU30">
        <f>VLOOKUP($A30,Sheet1!$A$2:$AP$3067,33,FALSE)</f>
        <v>0</v>
      </c>
      <c r="EV30">
        <f>VLOOKUP($A30,Sheet1!$A$2:$AP$3067,34,FALSE)</f>
        <v>0</v>
      </c>
      <c r="EW30">
        <f>VLOOKUP($A30,Sheet1!$A$2:$AP$3067,35,FALSE)</f>
        <v>0</v>
      </c>
      <c r="EX30">
        <f>VLOOKUP($A30,Sheet1!$A$2:$AP$3067,36,FALSE)</f>
        <v>0</v>
      </c>
      <c r="EY30">
        <f>VLOOKUP($A30,Sheet1!$A$2:$AP$3067,37,FALSE)</f>
        <v>0</v>
      </c>
      <c r="EZ30">
        <f>VLOOKUP($A30,Sheet1!$A$2:$AP$3067,38,FALSE)</f>
        <v>0</v>
      </c>
      <c r="FA30">
        <f>VLOOKUP($A30,Sheet1!$A$2:$AP$3067,39,FALSE)</f>
        <v>0</v>
      </c>
      <c r="FB30">
        <f>VLOOKUP($A30,Sheet1!$A$2:$AP$3067,40,FALSE)</f>
        <v>0</v>
      </c>
      <c r="FC30">
        <f>VLOOKUP($A30,Sheet1!$A$2:$AP$3067,41,FALSE)</f>
        <v>0</v>
      </c>
      <c r="FD30">
        <f>VLOOKUP($A30,Sheet1!$A$2:$AP$3067,42,FALSE)</f>
        <v>0</v>
      </c>
    </row>
    <row r="31" spans="1:160">
      <c r="A31" s="1">
        <v>471247</v>
      </c>
      <c r="B31" t="s">
        <v>162</v>
      </c>
      <c r="C31">
        <v>0</v>
      </c>
      <c r="D31" t="s">
        <v>155</v>
      </c>
      <c r="E31" t="s">
        <v>156</v>
      </c>
      <c r="L31" s="2">
        <f>VLOOKUP(A31,Sheet2!$B$2:$W$3067,2,FALSE)</f>
        <v>44152</v>
      </c>
      <c r="M31" s="2">
        <f>VLOOKUP(A31,Sheet2!$B$2:$W$3067,3,FALSE)</f>
        <v>44154.729166666664</v>
      </c>
      <c r="R31">
        <v>62</v>
      </c>
      <c r="S31" t="s">
        <v>161</v>
      </c>
      <c r="T31" t="s">
        <v>158</v>
      </c>
      <c r="U31">
        <v>170.2</v>
      </c>
      <c r="V31">
        <v>69.7</v>
      </c>
      <c r="W31">
        <v>24.060999639999999</v>
      </c>
      <c r="X31" t="s">
        <v>160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3</v>
      </c>
      <c r="AF31">
        <v>0</v>
      </c>
      <c r="AG31">
        <v>2</v>
      </c>
      <c r="AH31">
        <v>0</v>
      </c>
      <c r="AI31">
        <v>2</v>
      </c>
      <c r="AJ31">
        <v>2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</v>
      </c>
      <c r="BW31">
        <v>0</v>
      </c>
      <c r="BX31" t="s">
        <v>160</v>
      </c>
      <c r="BY31">
        <v>93</v>
      </c>
      <c r="BZ31">
        <v>26</v>
      </c>
      <c r="CA31">
        <v>38</v>
      </c>
      <c r="CB31">
        <v>10.688000000000001</v>
      </c>
      <c r="CC31" t="s">
        <v>160</v>
      </c>
      <c r="CD31" t="s">
        <v>160</v>
      </c>
      <c r="CE31">
        <v>6.78</v>
      </c>
      <c r="CF31" t="s">
        <v>160</v>
      </c>
      <c r="CG31">
        <v>266.39999999999998</v>
      </c>
      <c r="CH31">
        <v>439</v>
      </c>
      <c r="CI31">
        <v>93</v>
      </c>
      <c r="CJ31">
        <v>0.15</v>
      </c>
      <c r="CK31">
        <v>100</v>
      </c>
      <c r="CL31">
        <v>1.1200000000000001</v>
      </c>
      <c r="CM31">
        <v>0</v>
      </c>
      <c r="CN31">
        <v>0</v>
      </c>
      <c r="CO31">
        <v>5</v>
      </c>
      <c r="CP31">
        <v>5</v>
      </c>
      <c r="CQ31" t="s">
        <v>160</v>
      </c>
      <c r="CR31" t="s">
        <v>160</v>
      </c>
      <c r="CS31" t="s">
        <v>160</v>
      </c>
      <c r="CT31" t="s">
        <v>160</v>
      </c>
      <c r="CU31">
        <v>1</v>
      </c>
      <c r="CV31" t="s">
        <v>160</v>
      </c>
      <c r="CW31" t="s">
        <v>160</v>
      </c>
      <c r="CX31" t="s">
        <v>160</v>
      </c>
      <c r="CY31" t="s">
        <v>160</v>
      </c>
      <c r="CZ31" t="s">
        <v>160</v>
      </c>
      <c r="DA31" t="s">
        <v>160</v>
      </c>
      <c r="DB31" t="s">
        <v>160</v>
      </c>
      <c r="DC31" t="s">
        <v>160</v>
      </c>
      <c r="DD31" t="s">
        <v>160</v>
      </c>
      <c r="DE31" t="s">
        <v>160</v>
      </c>
      <c r="DF31" t="s">
        <v>160</v>
      </c>
      <c r="DG31" t="s">
        <v>160</v>
      </c>
      <c r="DH31" t="s">
        <v>160</v>
      </c>
      <c r="DI31" t="s">
        <v>160</v>
      </c>
      <c r="DJ31" t="s">
        <v>160</v>
      </c>
      <c r="DK31" t="s">
        <v>160</v>
      </c>
      <c r="DL31" t="s">
        <v>160</v>
      </c>
      <c r="DM31" t="s">
        <v>160</v>
      </c>
      <c r="DN31" t="s">
        <v>160</v>
      </c>
      <c r="DO31" t="s">
        <v>160</v>
      </c>
      <c r="DP31" t="s">
        <v>160</v>
      </c>
      <c r="DQ31" t="str">
        <f>VLOOKUP(A31,Sheet1!$A$2:$AP$3067,3,FALSE)</f>
        <v>A41.89</v>
      </c>
      <c r="DR31" t="str">
        <f>VLOOKUP($A31,Sheet1!$A$2:$AP$3067,4,FALSE)</f>
        <v>A41.89</v>
      </c>
      <c r="DS31" t="str">
        <f>VLOOKUP($A31,Sheet1!$A$2:$AP$3067,5,FALSE)</f>
        <v>U07.1</v>
      </c>
      <c r="DT31" t="str">
        <f>VLOOKUP($A31,Sheet1!$A$2:$AP$3067,6,FALSE)</f>
        <v>J12.89</v>
      </c>
      <c r="DU31" t="str">
        <f>VLOOKUP($A31,Sheet1!$A$2:$AP$3067,7,FALSE)</f>
        <v>R16.1</v>
      </c>
      <c r="DV31" t="str">
        <f>VLOOKUP($A31,Sheet1!$A$2:$AP$3067,8,FALSE)</f>
        <v>R09.02</v>
      </c>
      <c r="DW31">
        <f>VLOOKUP($A31,Sheet1!$A$2:$AP$3067,9,FALSE)</f>
        <v>0</v>
      </c>
      <c r="DX31">
        <f>VLOOKUP($A31,Sheet1!$A$2:$AP$3067,10,FALSE)</f>
        <v>0</v>
      </c>
      <c r="DY31">
        <f>VLOOKUP($A31,Sheet1!$A$2:$AP$3067,11,FALSE)</f>
        <v>0</v>
      </c>
      <c r="DZ31">
        <f>VLOOKUP($A31,Sheet1!$A$2:$AP$3067,12,FALSE)</f>
        <v>0</v>
      </c>
      <c r="EA31">
        <f>VLOOKUP($A31,Sheet1!$A$2:$AP$3067,13,FALSE)</f>
        <v>0</v>
      </c>
      <c r="EB31">
        <f>VLOOKUP($A31,Sheet1!$A$2:$AP$3067,14,FALSE)</f>
        <v>0</v>
      </c>
      <c r="EC31">
        <f>VLOOKUP($A31,Sheet1!$A$2:$AP$3067,15,FALSE)</f>
        <v>0</v>
      </c>
      <c r="ED31">
        <f>VLOOKUP($A31,Sheet1!$A$2:$AP$3067,16,FALSE)</f>
        <v>0</v>
      </c>
      <c r="EE31">
        <f>VLOOKUP($A31,Sheet1!$A$2:$AP$3067,17,FALSE)</f>
        <v>0</v>
      </c>
      <c r="EF31">
        <f>VLOOKUP($A31,Sheet1!$A$2:$AP$3067,18,FALSE)</f>
        <v>0</v>
      </c>
      <c r="EG31">
        <f>VLOOKUP($A31,Sheet1!$A$2:$AP$3067,19,FALSE)</f>
        <v>0</v>
      </c>
      <c r="EH31">
        <f>VLOOKUP($A31,Sheet1!$A$2:$AP$3067,20,FALSE)</f>
        <v>0</v>
      </c>
      <c r="EI31">
        <f>VLOOKUP($A31,Sheet1!$A$2:$AP$3067,21,FALSE)</f>
        <v>0</v>
      </c>
      <c r="EJ31">
        <f>VLOOKUP($A31,Sheet1!$A$2:$AP$3067,22,FALSE)</f>
        <v>0</v>
      </c>
      <c r="EK31">
        <f>VLOOKUP($A31,Sheet1!$A$2:$AP$3067,23,FALSE)</f>
        <v>0</v>
      </c>
      <c r="EL31">
        <f>VLOOKUP($A31,Sheet1!$A$2:$AP$3067,24,FALSE)</f>
        <v>0</v>
      </c>
      <c r="EM31">
        <f>VLOOKUP($A31,Sheet1!$A$2:$AP$3067,25,FALSE)</f>
        <v>0</v>
      </c>
      <c r="EN31">
        <f>VLOOKUP($A31,Sheet1!$A$2:$AP$3067,26,FALSE)</f>
        <v>0</v>
      </c>
      <c r="EO31">
        <f>VLOOKUP($A31,Sheet1!$A$2:$AP$3067,27,FALSE)</f>
        <v>0</v>
      </c>
      <c r="EP31">
        <f>VLOOKUP($A31,Sheet1!$A$2:$AP$3067,28,FALSE)</f>
        <v>0</v>
      </c>
      <c r="EQ31">
        <f>VLOOKUP($A31,Sheet1!$A$2:$AP$3067,29,FALSE)</f>
        <v>0</v>
      </c>
      <c r="ER31">
        <f>VLOOKUP($A31,Sheet1!$A$2:$AP$3067,30,FALSE)</f>
        <v>0</v>
      </c>
      <c r="ES31">
        <f>VLOOKUP($A31,Sheet1!$A$2:$AP$3067,31,FALSE)</f>
        <v>0</v>
      </c>
      <c r="ET31">
        <f>VLOOKUP($A31,Sheet1!$A$2:$AP$3067,32,FALSE)</f>
        <v>0</v>
      </c>
      <c r="EU31">
        <f>VLOOKUP($A31,Sheet1!$A$2:$AP$3067,33,FALSE)</f>
        <v>0</v>
      </c>
      <c r="EV31">
        <f>VLOOKUP($A31,Sheet1!$A$2:$AP$3067,34,FALSE)</f>
        <v>0</v>
      </c>
      <c r="EW31">
        <f>VLOOKUP($A31,Sheet1!$A$2:$AP$3067,35,FALSE)</f>
        <v>0</v>
      </c>
      <c r="EX31">
        <f>VLOOKUP($A31,Sheet1!$A$2:$AP$3067,36,FALSE)</f>
        <v>0</v>
      </c>
      <c r="EY31">
        <f>VLOOKUP($A31,Sheet1!$A$2:$AP$3067,37,FALSE)</f>
        <v>0</v>
      </c>
      <c r="EZ31">
        <f>VLOOKUP($A31,Sheet1!$A$2:$AP$3067,38,FALSE)</f>
        <v>0</v>
      </c>
      <c r="FA31">
        <f>VLOOKUP($A31,Sheet1!$A$2:$AP$3067,39,FALSE)</f>
        <v>0</v>
      </c>
      <c r="FB31">
        <f>VLOOKUP($A31,Sheet1!$A$2:$AP$3067,40,FALSE)</f>
        <v>0</v>
      </c>
      <c r="FC31">
        <f>VLOOKUP($A31,Sheet1!$A$2:$AP$3067,41,FALSE)</f>
        <v>0</v>
      </c>
      <c r="FD31">
        <f>VLOOKUP($A31,Sheet1!$A$2:$AP$3067,42,FALSE)</f>
        <v>0</v>
      </c>
    </row>
    <row r="32" spans="1:160">
      <c r="A32" s="1">
        <v>472562</v>
      </c>
      <c r="B32" t="s">
        <v>1</v>
      </c>
      <c r="C32">
        <v>1</v>
      </c>
      <c r="D32" t="s">
        <v>155</v>
      </c>
      <c r="E32" t="s">
        <v>156</v>
      </c>
      <c r="L32" s="2" t="e">
        <f>VLOOKUP(A32,Sheet2!$B$2:$W$3067,2,FALSE)</f>
        <v>#N/A</v>
      </c>
      <c r="M32" s="2" t="e">
        <f>VLOOKUP(A32,Sheet2!$B$2:$W$3067,3,FALSE)</f>
        <v>#N/A</v>
      </c>
      <c r="R32">
        <v>57</v>
      </c>
      <c r="S32" t="s">
        <v>161</v>
      </c>
      <c r="T32" t="s">
        <v>158</v>
      </c>
      <c r="U32">
        <v>160</v>
      </c>
      <c r="V32">
        <v>80</v>
      </c>
      <c r="W32">
        <v>31.25</v>
      </c>
      <c r="X32" t="s">
        <v>159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</v>
      </c>
      <c r="AF32">
        <v>0</v>
      </c>
      <c r="AG32">
        <v>3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1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 t="s">
        <v>160</v>
      </c>
      <c r="BY32">
        <v>91</v>
      </c>
      <c r="BZ32">
        <v>35</v>
      </c>
      <c r="CA32">
        <v>56</v>
      </c>
      <c r="CB32" t="s">
        <v>160</v>
      </c>
      <c r="CC32" t="s">
        <v>160</v>
      </c>
      <c r="CD32" t="s">
        <v>160</v>
      </c>
      <c r="CE32">
        <v>633</v>
      </c>
      <c r="CF32" t="s">
        <v>160</v>
      </c>
      <c r="CG32">
        <v>528.1</v>
      </c>
      <c r="CH32">
        <v>261</v>
      </c>
      <c r="CI32">
        <v>0.7</v>
      </c>
      <c r="CJ32" t="s">
        <v>160</v>
      </c>
      <c r="CK32">
        <v>110</v>
      </c>
      <c r="CL32">
        <v>1.1200000000000001</v>
      </c>
      <c r="CM32">
        <v>0</v>
      </c>
      <c r="CN32">
        <v>1</v>
      </c>
      <c r="CO32">
        <v>5</v>
      </c>
      <c r="CP32">
        <v>5</v>
      </c>
      <c r="CQ32" t="s">
        <v>160</v>
      </c>
      <c r="CR32" t="s">
        <v>160</v>
      </c>
      <c r="CS32" t="s">
        <v>160</v>
      </c>
      <c r="CT32" t="s">
        <v>160</v>
      </c>
      <c r="CU32">
        <v>1</v>
      </c>
      <c r="CV32">
        <v>1.28</v>
      </c>
      <c r="CW32">
        <v>0</v>
      </c>
      <c r="CX32">
        <v>0.26</v>
      </c>
      <c r="CY32">
        <v>2.3849999999999998</v>
      </c>
      <c r="CZ32">
        <v>1.26</v>
      </c>
      <c r="DA32">
        <v>0</v>
      </c>
      <c r="DB32">
        <v>23.274999999999999</v>
      </c>
      <c r="DC32">
        <v>0.68</v>
      </c>
      <c r="DD32">
        <v>3.32</v>
      </c>
      <c r="DE32">
        <v>4.2300000000000004</v>
      </c>
      <c r="DF32">
        <v>0</v>
      </c>
      <c r="DG32">
        <v>1.33</v>
      </c>
      <c r="DH32">
        <v>0.15</v>
      </c>
      <c r="DI32">
        <v>0.85499999999999998</v>
      </c>
      <c r="DJ32">
        <v>48.88</v>
      </c>
      <c r="DK32">
        <v>55.145000000000003</v>
      </c>
      <c r="DL32">
        <v>46.895000000000003</v>
      </c>
      <c r="DM32">
        <v>3.5000000000000003E-2</v>
      </c>
      <c r="DN32">
        <v>9.875</v>
      </c>
      <c r="DO32">
        <v>0.83</v>
      </c>
      <c r="DP32">
        <v>0</v>
      </c>
      <c r="DQ32" t="e">
        <f>VLOOKUP(A32,Sheet1!$A$2:$AP$3067,3,FALSE)</f>
        <v>#N/A</v>
      </c>
      <c r="DR32" t="e">
        <f>VLOOKUP($A32,Sheet1!$A$2:$AP$3067,4,FALSE)</f>
        <v>#N/A</v>
      </c>
      <c r="DS32" t="e">
        <f>VLOOKUP($A32,Sheet1!$A$2:$AP$3067,5,FALSE)</f>
        <v>#N/A</v>
      </c>
      <c r="DT32" t="e">
        <f>VLOOKUP($A32,Sheet1!$A$2:$AP$3067,6,FALSE)</f>
        <v>#N/A</v>
      </c>
      <c r="DU32" t="e">
        <f>VLOOKUP($A32,Sheet1!$A$2:$AP$3067,7,FALSE)</f>
        <v>#N/A</v>
      </c>
      <c r="DV32" t="e">
        <f>VLOOKUP($A32,Sheet1!$A$2:$AP$3067,8,FALSE)</f>
        <v>#N/A</v>
      </c>
      <c r="DW32" t="e">
        <f>VLOOKUP($A32,Sheet1!$A$2:$AP$3067,9,FALSE)</f>
        <v>#N/A</v>
      </c>
      <c r="DX32" t="e">
        <f>VLOOKUP($A32,Sheet1!$A$2:$AP$3067,10,FALSE)</f>
        <v>#N/A</v>
      </c>
      <c r="DY32" t="e">
        <f>VLOOKUP($A32,Sheet1!$A$2:$AP$3067,11,FALSE)</f>
        <v>#N/A</v>
      </c>
      <c r="DZ32" t="e">
        <f>VLOOKUP($A32,Sheet1!$A$2:$AP$3067,12,FALSE)</f>
        <v>#N/A</v>
      </c>
      <c r="EA32" t="e">
        <f>VLOOKUP($A32,Sheet1!$A$2:$AP$3067,13,FALSE)</f>
        <v>#N/A</v>
      </c>
      <c r="EB32" t="e">
        <f>VLOOKUP($A32,Sheet1!$A$2:$AP$3067,14,FALSE)</f>
        <v>#N/A</v>
      </c>
      <c r="EC32" t="e">
        <f>VLOOKUP($A32,Sheet1!$A$2:$AP$3067,15,FALSE)</f>
        <v>#N/A</v>
      </c>
      <c r="ED32" t="e">
        <f>VLOOKUP($A32,Sheet1!$A$2:$AP$3067,16,FALSE)</f>
        <v>#N/A</v>
      </c>
      <c r="EE32" t="e">
        <f>VLOOKUP($A32,Sheet1!$A$2:$AP$3067,17,FALSE)</f>
        <v>#N/A</v>
      </c>
      <c r="EF32" t="e">
        <f>VLOOKUP($A32,Sheet1!$A$2:$AP$3067,18,FALSE)</f>
        <v>#N/A</v>
      </c>
      <c r="EG32" t="e">
        <f>VLOOKUP($A32,Sheet1!$A$2:$AP$3067,19,FALSE)</f>
        <v>#N/A</v>
      </c>
      <c r="EH32" t="e">
        <f>VLOOKUP($A32,Sheet1!$A$2:$AP$3067,20,FALSE)</f>
        <v>#N/A</v>
      </c>
      <c r="EI32" t="e">
        <f>VLOOKUP($A32,Sheet1!$A$2:$AP$3067,21,FALSE)</f>
        <v>#N/A</v>
      </c>
      <c r="EJ32" t="e">
        <f>VLOOKUP($A32,Sheet1!$A$2:$AP$3067,22,FALSE)</f>
        <v>#N/A</v>
      </c>
      <c r="EK32" t="e">
        <f>VLOOKUP($A32,Sheet1!$A$2:$AP$3067,23,FALSE)</f>
        <v>#N/A</v>
      </c>
      <c r="EL32" t="e">
        <f>VLOOKUP($A32,Sheet1!$A$2:$AP$3067,24,FALSE)</f>
        <v>#N/A</v>
      </c>
      <c r="EM32" t="e">
        <f>VLOOKUP($A32,Sheet1!$A$2:$AP$3067,25,FALSE)</f>
        <v>#N/A</v>
      </c>
      <c r="EN32" t="e">
        <f>VLOOKUP($A32,Sheet1!$A$2:$AP$3067,26,FALSE)</f>
        <v>#N/A</v>
      </c>
      <c r="EO32" t="e">
        <f>VLOOKUP($A32,Sheet1!$A$2:$AP$3067,27,FALSE)</f>
        <v>#N/A</v>
      </c>
      <c r="EP32" t="e">
        <f>VLOOKUP($A32,Sheet1!$A$2:$AP$3067,28,FALSE)</f>
        <v>#N/A</v>
      </c>
      <c r="EQ32" t="e">
        <f>VLOOKUP($A32,Sheet1!$A$2:$AP$3067,29,FALSE)</f>
        <v>#N/A</v>
      </c>
      <c r="ER32" t="e">
        <f>VLOOKUP($A32,Sheet1!$A$2:$AP$3067,30,FALSE)</f>
        <v>#N/A</v>
      </c>
      <c r="ES32" t="e">
        <f>VLOOKUP($A32,Sheet1!$A$2:$AP$3067,31,FALSE)</f>
        <v>#N/A</v>
      </c>
      <c r="ET32" t="e">
        <f>VLOOKUP($A32,Sheet1!$A$2:$AP$3067,32,FALSE)</f>
        <v>#N/A</v>
      </c>
      <c r="EU32" t="e">
        <f>VLOOKUP($A32,Sheet1!$A$2:$AP$3067,33,FALSE)</f>
        <v>#N/A</v>
      </c>
      <c r="EV32" t="e">
        <f>VLOOKUP($A32,Sheet1!$A$2:$AP$3067,34,FALSE)</f>
        <v>#N/A</v>
      </c>
      <c r="EW32" t="e">
        <f>VLOOKUP($A32,Sheet1!$A$2:$AP$3067,35,FALSE)</f>
        <v>#N/A</v>
      </c>
      <c r="EX32" t="e">
        <f>VLOOKUP($A32,Sheet1!$A$2:$AP$3067,36,FALSE)</f>
        <v>#N/A</v>
      </c>
      <c r="EY32" t="e">
        <f>VLOOKUP($A32,Sheet1!$A$2:$AP$3067,37,FALSE)</f>
        <v>#N/A</v>
      </c>
      <c r="EZ32" t="e">
        <f>VLOOKUP($A32,Sheet1!$A$2:$AP$3067,38,FALSE)</f>
        <v>#N/A</v>
      </c>
      <c r="FA32" t="e">
        <f>VLOOKUP($A32,Sheet1!$A$2:$AP$3067,39,FALSE)</f>
        <v>#N/A</v>
      </c>
      <c r="FB32" t="e">
        <f>VLOOKUP($A32,Sheet1!$A$2:$AP$3067,40,FALSE)</f>
        <v>#N/A</v>
      </c>
      <c r="FC32" t="e">
        <f>VLOOKUP($A32,Sheet1!$A$2:$AP$3067,41,FALSE)</f>
        <v>#N/A</v>
      </c>
      <c r="FD32" t="e">
        <f>VLOOKUP($A32,Sheet1!$A$2:$AP$3067,42,FALSE)</f>
        <v>#N/A</v>
      </c>
    </row>
    <row r="33" spans="1:160">
      <c r="A33" s="1">
        <v>490550</v>
      </c>
      <c r="B33" t="s">
        <v>1</v>
      </c>
      <c r="C33">
        <v>1</v>
      </c>
      <c r="D33" t="s">
        <v>155</v>
      </c>
      <c r="E33" t="s">
        <v>156</v>
      </c>
      <c r="L33" s="2">
        <f>VLOOKUP(A33,Sheet2!$B$2:$W$3067,2,FALSE)</f>
        <v>44274</v>
      </c>
      <c r="M33" s="2">
        <f>VLOOKUP(A33,Sheet2!$B$2:$W$3067,3,FALSE)</f>
        <v>44278.720138888886</v>
      </c>
      <c r="R33">
        <v>54</v>
      </c>
      <c r="S33" t="s">
        <v>157</v>
      </c>
      <c r="T33" t="s">
        <v>167</v>
      </c>
      <c r="U33">
        <v>167.6</v>
      </c>
      <c r="V33">
        <v>138.9</v>
      </c>
      <c r="W33">
        <v>49.448624690000003</v>
      </c>
      <c r="X33" t="s">
        <v>164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4</v>
      </c>
      <c r="AF33">
        <v>0</v>
      </c>
      <c r="AG33">
        <v>3</v>
      </c>
      <c r="AH33">
        <v>0</v>
      </c>
      <c r="AI33">
        <v>2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1</v>
      </c>
      <c r="BE33">
        <v>0</v>
      </c>
      <c r="BF33">
        <v>1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0</v>
      </c>
      <c r="BX33">
        <v>6.3</v>
      </c>
      <c r="BY33" t="s">
        <v>160</v>
      </c>
      <c r="BZ33">
        <v>12</v>
      </c>
      <c r="CA33">
        <v>25</v>
      </c>
      <c r="CB33">
        <v>10.134</v>
      </c>
      <c r="CC33" t="s">
        <v>160</v>
      </c>
      <c r="CD33">
        <v>477</v>
      </c>
      <c r="CE33">
        <v>1014</v>
      </c>
      <c r="CF33" t="s">
        <v>160</v>
      </c>
      <c r="CG33">
        <v>394.3</v>
      </c>
      <c r="CH33">
        <v>491</v>
      </c>
      <c r="CI33" t="s">
        <v>160</v>
      </c>
      <c r="CJ33">
        <v>0.1</v>
      </c>
      <c r="CK33">
        <v>141</v>
      </c>
      <c r="CL33">
        <v>0.68</v>
      </c>
      <c r="CM33">
        <v>1</v>
      </c>
      <c r="CN33">
        <v>4</v>
      </c>
      <c r="CO33">
        <v>5</v>
      </c>
      <c r="CP33">
        <v>5</v>
      </c>
      <c r="CQ33" t="s">
        <v>160</v>
      </c>
      <c r="CR33" t="s">
        <v>160</v>
      </c>
      <c r="CS33" t="s">
        <v>160</v>
      </c>
      <c r="CT33" t="s">
        <v>160</v>
      </c>
      <c r="CU33">
        <v>1</v>
      </c>
      <c r="CV33">
        <v>1.1850000000000001</v>
      </c>
      <c r="CW33">
        <v>0</v>
      </c>
      <c r="CX33">
        <v>2.0049999999999999</v>
      </c>
      <c r="CY33">
        <v>2.3250000000000002</v>
      </c>
      <c r="CZ33">
        <v>0.53</v>
      </c>
      <c r="DA33">
        <v>0.505</v>
      </c>
      <c r="DB33">
        <v>6.63</v>
      </c>
      <c r="DC33">
        <v>0.375</v>
      </c>
      <c r="DD33">
        <v>13.375</v>
      </c>
      <c r="DE33">
        <v>2.36</v>
      </c>
      <c r="DF33">
        <v>1.355</v>
      </c>
      <c r="DG33">
        <v>0.30499999999999999</v>
      </c>
      <c r="DH33">
        <v>0</v>
      </c>
      <c r="DI33">
        <v>0</v>
      </c>
      <c r="DJ33">
        <v>85.55</v>
      </c>
      <c r="DK33">
        <v>34.805</v>
      </c>
      <c r="DL33">
        <v>81.36</v>
      </c>
      <c r="DM33">
        <v>1.21</v>
      </c>
      <c r="DN33">
        <v>26.105</v>
      </c>
      <c r="DO33">
        <v>0.59</v>
      </c>
      <c r="DP33">
        <v>2.5000000000000001E-2</v>
      </c>
      <c r="DQ33" t="str">
        <f>VLOOKUP(A33,Sheet1!$A$2:$AP$3067,3,FALSE)</f>
        <v>U07.1</v>
      </c>
      <c r="DR33" t="str">
        <f>VLOOKUP($A33,Sheet1!$A$2:$AP$3067,4,FALSE)</f>
        <v>U07.1</v>
      </c>
      <c r="DS33" t="str">
        <f>VLOOKUP($A33,Sheet1!$A$2:$AP$3067,5,FALSE)</f>
        <v>J12.82</v>
      </c>
      <c r="DT33" t="str">
        <f>VLOOKUP($A33,Sheet1!$A$2:$AP$3067,6,FALSE)</f>
        <v>J84.9</v>
      </c>
      <c r="DU33" t="str">
        <f>VLOOKUP($A33,Sheet1!$A$2:$AP$3067,7,FALSE)</f>
        <v>J44.0</v>
      </c>
      <c r="DV33" t="str">
        <f>VLOOKUP($A33,Sheet1!$A$2:$AP$3067,8,FALSE)</f>
        <v>Z68.42</v>
      </c>
      <c r="DW33" t="str">
        <f>VLOOKUP($A33,Sheet1!$A$2:$AP$3067,9,FALSE)</f>
        <v>K21.9</v>
      </c>
      <c r="DX33" t="str">
        <f>VLOOKUP($A33,Sheet1!$A$2:$AP$3067,10,FALSE)</f>
        <v>F41.9</v>
      </c>
      <c r="DY33" t="str">
        <f>VLOOKUP($A33,Sheet1!$A$2:$AP$3067,11,FALSE)</f>
        <v>J45.909</v>
      </c>
      <c r="DZ33" t="str">
        <f>VLOOKUP($A33,Sheet1!$A$2:$AP$3067,12,FALSE)</f>
        <v>E78.5</v>
      </c>
      <c r="EA33" t="str">
        <f>VLOOKUP($A33,Sheet1!$A$2:$AP$3067,13,FALSE)</f>
        <v>I10</v>
      </c>
      <c r="EB33" t="str">
        <f>VLOOKUP($A33,Sheet1!$A$2:$AP$3067,14,FALSE)</f>
        <v>M79.7</v>
      </c>
      <c r="EC33" t="str">
        <f>VLOOKUP($A33,Sheet1!$A$2:$AP$3067,15,FALSE)</f>
        <v>E66.01</v>
      </c>
      <c r="ED33" t="str">
        <f>VLOOKUP($A33,Sheet1!$A$2:$AP$3067,16,FALSE)</f>
        <v>Z23</v>
      </c>
      <c r="EE33" t="str">
        <f>VLOOKUP($A33,Sheet1!$A$2:$AP$3067,17,FALSE)</f>
        <v>J47.9</v>
      </c>
      <c r="EF33" t="str">
        <f>VLOOKUP($A33,Sheet1!$A$2:$AP$3067,18,FALSE)</f>
        <v>E87.6</v>
      </c>
      <c r="EG33" t="str">
        <f>VLOOKUP($A33,Sheet1!$A$2:$AP$3067,19,FALSE)</f>
        <v>Z88.0</v>
      </c>
      <c r="EH33" t="str">
        <f>VLOOKUP($A33,Sheet1!$A$2:$AP$3067,20,FALSE)</f>
        <v>F32.9</v>
      </c>
      <c r="EI33" t="str">
        <f>VLOOKUP($A33,Sheet1!$A$2:$AP$3067,21,FALSE)</f>
        <v>Z79.52</v>
      </c>
      <c r="EJ33" t="str">
        <f>VLOOKUP($A33,Sheet1!$A$2:$AP$3067,22,FALSE)</f>
        <v>Z99.81</v>
      </c>
      <c r="EK33" t="str">
        <f>VLOOKUP($A33,Sheet1!$A$2:$AP$3067,23,FALSE)</f>
        <v>Z79.82</v>
      </c>
      <c r="EL33" t="str">
        <f>VLOOKUP($A33,Sheet1!$A$2:$AP$3067,24,FALSE)</f>
        <v>Z98.84</v>
      </c>
      <c r="EM33">
        <f>VLOOKUP($A33,Sheet1!$A$2:$AP$3067,25,FALSE)</f>
        <v>0</v>
      </c>
      <c r="EN33">
        <f>VLOOKUP($A33,Sheet1!$A$2:$AP$3067,26,FALSE)</f>
        <v>0</v>
      </c>
      <c r="EO33">
        <f>VLOOKUP($A33,Sheet1!$A$2:$AP$3067,27,FALSE)</f>
        <v>0</v>
      </c>
      <c r="EP33">
        <f>VLOOKUP($A33,Sheet1!$A$2:$AP$3067,28,FALSE)</f>
        <v>0</v>
      </c>
      <c r="EQ33">
        <f>VLOOKUP($A33,Sheet1!$A$2:$AP$3067,29,FALSE)</f>
        <v>0</v>
      </c>
      <c r="ER33">
        <f>VLOOKUP($A33,Sheet1!$A$2:$AP$3067,30,FALSE)</f>
        <v>0</v>
      </c>
      <c r="ES33">
        <f>VLOOKUP($A33,Sheet1!$A$2:$AP$3067,31,FALSE)</f>
        <v>0</v>
      </c>
      <c r="ET33">
        <f>VLOOKUP($A33,Sheet1!$A$2:$AP$3067,32,FALSE)</f>
        <v>0</v>
      </c>
      <c r="EU33">
        <f>VLOOKUP($A33,Sheet1!$A$2:$AP$3067,33,FALSE)</f>
        <v>0</v>
      </c>
      <c r="EV33">
        <f>VLOOKUP($A33,Sheet1!$A$2:$AP$3067,34,FALSE)</f>
        <v>0</v>
      </c>
      <c r="EW33">
        <f>VLOOKUP($A33,Sheet1!$A$2:$AP$3067,35,FALSE)</f>
        <v>0</v>
      </c>
      <c r="EX33">
        <f>VLOOKUP($A33,Sheet1!$A$2:$AP$3067,36,FALSE)</f>
        <v>0</v>
      </c>
      <c r="EY33">
        <f>VLOOKUP($A33,Sheet1!$A$2:$AP$3067,37,FALSE)</f>
        <v>0</v>
      </c>
      <c r="EZ33">
        <f>VLOOKUP($A33,Sheet1!$A$2:$AP$3067,38,FALSE)</f>
        <v>0</v>
      </c>
      <c r="FA33">
        <f>VLOOKUP($A33,Sheet1!$A$2:$AP$3067,39,FALSE)</f>
        <v>0</v>
      </c>
      <c r="FB33">
        <f>VLOOKUP($A33,Sheet1!$A$2:$AP$3067,40,FALSE)</f>
        <v>0</v>
      </c>
      <c r="FC33">
        <f>VLOOKUP($A33,Sheet1!$A$2:$AP$3067,41,FALSE)</f>
        <v>0</v>
      </c>
      <c r="FD33">
        <f>VLOOKUP($A33,Sheet1!$A$2:$AP$3067,42,FALSE)</f>
        <v>0</v>
      </c>
    </row>
    <row r="34" spans="1:160">
      <c r="A34" s="1">
        <v>494282</v>
      </c>
      <c r="B34" t="s">
        <v>162</v>
      </c>
      <c r="C34">
        <v>0</v>
      </c>
      <c r="D34" t="s">
        <v>155</v>
      </c>
      <c r="E34" t="s">
        <v>156</v>
      </c>
      <c r="L34" s="2">
        <f>VLOOKUP(A34,Sheet2!$B$2:$W$3067,2,FALSE)</f>
        <v>44125</v>
      </c>
      <c r="M34" s="2">
        <f>VLOOKUP(A34,Sheet2!$B$2:$W$3067,3,FALSE)</f>
        <v>44131.716666666667</v>
      </c>
      <c r="R34">
        <v>72</v>
      </c>
      <c r="S34" t="s">
        <v>161</v>
      </c>
      <c r="T34" t="s">
        <v>163</v>
      </c>
      <c r="U34">
        <v>160</v>
      </c>
      <c r="V34">
        <v>85.3</v>
      </c>
      <c r="W34">
        <v>33.3203125</v>
      </c>
      <c r="X34" t="s">
        <v>159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6</v>
      </c>
      <c r="AF34">
        <v>0</v>
      </c>
      <c r="AG34">
        <v>2</v>
      </c>
      <c r="AH34">
        <v>0</v>
      </c>
      <c r="AI34">
        <v>4</v>
      </c>
      <c r="AJ34">
        <v>3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2</v>
      </c>
      <c r="BW34">
        <v>0</v>
      </c>
      <c r="BX34">
        <v>6.4</v>
      </c>
      <c r="BY34" t="s">
        <v>160</v>
      </c>
      <c r="BZ34">
        <v>28</v>
      </c>
      <c r="CA34">
        <v>35</v>
      </c>
      <c r="CB34" t="s">
        <v>160</v>
      </c>
      <c r="CC34" t="s">
        <v>160</v>
      </c>
      <c r="CD34" t="s">
        <v>160</v>
      </c>
      <c r="CE34" t="s">
        <v>160</v>
      </c>
      <c r="CF34">
        <v>15</v>
      </c>
      <c r="CG34">
        <v>1057</v>
      </c>
      <c r="CH34">
        <v>336</v>
      </c>
      <c r="CI34" t="s">
        <v>160</v>
      </c>
      <c r="CJ34">
        <v>7.0000000000000007E-2</v>
      </c>
      <c r="CK34">
        <v>166</v>
      </c>
      <c r="CL34">
        <v>0.84</v>
      </c>
      <c r="CM34">
        <v>1</v>
      </c>
      <c r="CN34">
        <v>4</v>
      </c>
      <c r="CO34">
        <v>5</v>
      </c>
      <c r="CP34">
        <v>5</v>
      </c>
      <c r="CQ34" t="s">
        <v>160</v>
      </c>
      <c r="CR34" t="s">
        <v>160</v>
      </c>
      <c r="CS34" t="s">
        <v>160</v>
      </c>
      <c r="CT34" t="s">
        <v>160</v>
      </c>
      <c r="CU34">
        <v>2</v>
      </c>
      <c r="CV34" t="s">
        <v>160</v>
      </c>
      <c r="CW34" t="s">
        <v>160</v>
      </c>
      <c r="CX34" t="s">
        <v>160</v>
      </c>
      <c r="CY34" t="s">
        <v>160</v>
      </c>
      <c r="CZ34" t="s">
        <v>160</v>
      </c>
      <c r="DA34" t="s">
        <v>160</v>
      </c>
      <c r="DB34" t="s">
        <v>160</v>
      </c>
      <c r="DC34" t="s">
        <v>160</v>
      </c>
      <c r="DD34" t="s">
        <v>160</v>
      </c>
      <c r="DE34" t="s">
        <v>160</v>
      </c>
      <c r="DF34" t="s">
        <v>160</v>
      </c>
      <c r="DG34" t="s">
        <v>160</v>
      </c>
      <c r="DH34" t="s">
        <v>160</v>
      </c>
      <c r="DI34" t="s">
        <v>160</v>
      </c>
      <c r="DJ34" t="s">
        <v>160</v>
      </c>
      <c r="DK34" t="s">
        <v>160</v>
      </c>
      <c r="DL34" t="s">
        <v>160</v>
      </c>
      <c r="DM34" t="s">
        <v>160</v>
      </c>
      <c r="DN34" t="s">
        <v>160</v>
      </c>
      <c r="DO34" t="s">
        <v>160</v>
      </c>
      <c r="DP34" t="s">
        <v>160</v>
      </c>
      <c r="DQ34" t="str">
        <f>VLOOKUP(A34,Sheet1!$A$2:$AP$3067,3,FALSE)</f>
        <v>U07.1</v>
      </c>
      <c r="DR34" t="str">
        <f>VLOOKUP($A34,Sheet1!$A$2:$AP$3067,4,FALSE)</f>
        <v>U07.1</v>
      </c>
      <c r="DS34" t="str">
        <f>VLOOKUP($A34,Sheet1!$A$2:$AP$3067,5,FALSE)</f>
        <v>J12.89</v>
      </c>
      <c r="DT34" t="str">
        <f>VLOOKUP($A34,Sheet1!$A$2:$AP$3067,6,FALSE)</f>
        <v>B18.1</v>
      </c>
      <c r="DU34" t="str">
        <f>VLOOKUP($A34,Sheet1!$A$2:$AP$3067,7,FALSE)</f>
        <v>E87.2</v>
      </c>
      <c r="DV34" t="str">
        <f>VLOOKUP($A34,Sheet1!$A$2:$AP$3067,8,FALSE)</f>
        <v>E11.9</v>
      </c>
      <c r="DW34" t="str">
        <f>VLOOKUP($A34,Sheet1!$A$2:$AP$3067,9,FALSE)</f>
        <v>R09.02</v>
      </c>
      <c r="DX34" t="str">
        <f>VLOOKUP($A34,Sheet1!$A$2:$AP$3067,10,FALSE)</f>
        <v>E66.9</v>
      </c>
      <c r="DY34" t="str">
        <f>VLOOKUP($A34,Sheet1!$A$2:$AP$3067,11,FALSE)</f>
        <v>N40.0</v>
      </c>
      <c r="DZ34" t="str">
        <f>VLOOKUP($A34,Sheet1!$A$2:$AP$3067,12,FALSE)</f>
        <v>Z79.84</v>
      </c>
      <c r="EA34">
        <f>VLOOKUP($A34,Sheet1!$A$2:$AP$3067,13,FALSE)</f>
        <v>0</v>
      </c>
      <c r="EB34">
        <f>VLOOKUP($A34,Sheet1!$A$2:$AP$3067,14,FALSE)</f>
        <v>0</v>
      </c>
      <c r="EC34">
        <f>VLOOKUP($A34,Sheet1!$A$2:$AP$3067,15,FALSE)</f>
        <v>0</v>
      </c>
      <c r="ED34">
        <f>VLOOKUP($A34,Sheet1!$A$2:$AP$3067,16,FALSE)</f>
        <v>0</v>
      </c>
      <c r="EE34">
        <f>VLOOKUP($A34,Sheet1!$A$2:$AP$3067,17,FALSE)</f>
        <v>0</v>
      </c>
      <c r="EF34">
        <f>VLOOKUP($A34,Sheet1!$A$2:$AP$3067,18,FALSE)</f>
        <v>0</v>
      </c>
      <c r="EG34">
        <f>VLOOKUP($A34,Sheet1!$A$2:$AP$3067,19,FALSE)</f>
        <v>0</v>
      </c>
      <c r="EH34">
        <f>VLOOKUP($A34,Sheet1!$A$2:$AP$3067,20,FALSE)</f>
        <v>0</v>
      </c>
      <c r="EI34">
        <f>VLOOKUP($A34,Sheet1!$A$2:$AP$3067,21,FALSE)</f>
        <v>0</v>
      </c>
      <c r="EJ34">
        <f>VLOOKUP($A34,Sheet1!$A$2:$AP$3067,22,FALSE)</f>
        <v>0</v>
      </c>
      <c r="EK34">
        <f>VLOOKUP($A34,Sheet1!$A$2:$AP$3067,23,FALSE)</f>
        <v>0</v>
      </c>
      <c r="EL34">
        <f>VLOOKUP($A34,Sheet1!$A$2:$AP$3067,24,FALSE)</f>
        <v>0</v>
      </c>
      <c r="EM34">
        <f>VLOOKUP($A34,Sheet1!$A$2:$AP$3067,25,FALSE)</f>
        <v>0</v>
      </c>
      <c r="EN34">
        <f>VLOOKUP($A34,Sheet1!$A$2:$AP$3067,26,FALSE)</f>
        <v>0</v>
      </c>
      <c r="EO34">
        <f>VLOOKUP($A34,Sheet1!$A$2:$AP$3067,27,FALSE)</f>
        <v>0</v>
      </c>
      <c r="EP34">
        <f>VLOOKUP($A34,Sheet1!$A$2:$AP$3067,28,FALSE)</f>
        <v>0</v>
      </c>
      <c r="EQ34">
        <f>VLOOKUP($A34,Sheet1!$A$2:$AP$3067,29,FALSE)</f>
        <v>0</v>
      </c>
      <c r="ER34">
        <f>VLOOKUP($A34,Sheet1!$A$2:$AP$3067,30,FALSE)</f>
        <v>0</v>
      </c>
      <c r="ES34">
        <f>VLOOKUP($A34,Sheet1!$A$2:$AP$3067,31,FALSE)</f>
        <v>0</v>
      </c>
      <c r="ET34">
        <f>VLOOKUP($A34,Sheet1!$A$2:$AP$3067,32,FALSE)</f>
        <v>0</v>
      </c>
      <c r="EU34">
        <f>VLOOKUP($A34,Sheet1!$A$2:$AP$3067,33,FALSE)</f>
        <v>0</v>
      </c>
      <c r="EV34">
        <f>VLOOKUP($A34,Sheet1!$A$2:$AP$3067,34,FALSE)</f>
        <v>0</v>
      </c>
      <c r="EW34">
        <f>VLOOKUP($A34,Sheet1!$A$2:$AP$3067,35,FALSE)</f>
        <v>0</v>
      </c>
      <c r="EX34">
        <f>VLOOKUP($A34,Sheet1!$A$2:$AP$3067,36,FALSE)</f>
        <v>0</v>
      </c>
      <c r="EY34">
        <f>VLOOKUP($A34,Sheet1!$A$2:$AP$3067,37,FALSE)</f>
        <v>0</v>
      </c>
      <c r="EZ34">
        <f>VLOOKUP($A34,Sheet1!$A$2:$AP$3067,38,FALSE)</f>
        <v>0</v>
      </c>
      <c r="FA34">
        <f>VLOOKUP($A34,Sheet1!$A$2:$AP$3067,39,FALSE)</f>
        <v>0</v>
      </c>
      <c r="FB34">
        <f>VLOOKUP($A34,Sheet1!$A$2:$AP$3067,40,FALSE)</f>
        <v>0</v>
      </c>
      <c r="FC34">
        <f>VLOOKUP($A34,Sheet1!$A$2:$AP$3067,41,FALSE)</f>
        <v>0</v>
      </c>
      <c r="FD34">
        <f>VLOOKUP($A34,Sheet1!$A$2:$AP$3067,42,FALSE)</f>
        <v>0</v>
      </c>
    </row>
    <row r="35" spans="1:160">
      <c r="A35" s="1">
        <v>497667</v>
      </c>
      <c r="B35" t="s">
        <v>162</v>
      </c>
      <c r="C35">
        <v>0</v>
      </c>
      <c r="D35" t="s">
        <v>155</v>
      </c>
      <c r="E35" t="s">
        <v>156</v>
      </c>
      <c r="L35" s="2">
        <f>VLOOKUP(A35,Sheet2!$B$2:$W$3067,2,FALSE)</f>
        <v>44146</v>
      </c>
      <c r="M35" s="2">
        <f>VLOOKUP(A35,Sheet2!$B$2:$W$3067,3,FALSE)</f>
        <v>44151.065972222219</v>
      </c>
      <c r="R35">
        <v>79</v>
      </c>
      <c r="S35" t="s">
        <v>161</v>
      </c>
      <c r="T35" t="s">
        <v>158</v>
      </c>
      <c r="U35">
        <v>170.2</v>
      </c>
      <c r="V35">
        <v>84.3</v>
      </c>
      <c r="W35">
        <v>29.101036870000001</v>
      </c>
      <c r="X35" t="s">
        <v>160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5</v>
      </c>
      <c r="AF35">
        <v>0</v>
      </c>
      <c r="AG35">
        <v>2</v>
      </c>
      <c r="AH35">
        <v>0</v>
      </c>
      <c r="AI35">
        <v>4</v>
      </c>
      <c r="AJ35">
        <v>3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1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 t="s">
        <v>160</v>
      </c>
      <c r="BY35" t="s">
        <v>160</v>
      </c>
      <c r="BZ35">
        <v>19</v>
      </c>
      <c r="CA35">
        <v>24</v>
      </c>
      <c r="CB35" t="s">
        <v>160</v>
      </c>
      <c r="CC35" t="s">
        <v>160</v>
      </c>
      <c r="CD35">
        <v>575.4</v>
      </c>
      <c r="CE35">
        <v>0.48</v>
      </c>
      <c r="CF35" t="s">
        <v>160</v>
      </c>
      <c r="CG35">
        <v>431.9</v>
      </c>
      <c r="CH35">
        <v>208</v>
      </c>
      <c r="CI35">
        <v>1.8</v>
      </c>
      <c r="CJ35">
        <v>7.0000000000000007E-2</v>
      </c>
      <c r="CK35">
        <v>132</v>
      </c>
      <c r="CL35">
        <v>0.9</v>
      </c>
      <c r="CM35">
        <v>1</v>
      </c>
      <c r="CN35">
        <v>2</v>
      </c>
      <c r="CO35">
        <v>5</v>
      </c>
      <c r="CP35">
        <v>5</v>
      </c>
      <c r="CQ35" t="s">
        <v>160</v>
      </c>
      <c r="CR35" t="s">
        <v>160</v>
      </c>
      <c r="CS35" t="s">
        <v>160</v>
      </c>
      <c r="CT35" t="s">
        <v>160</v>
      </c>
      <c r="CU35">
        <v>1</v>
      </c>
      <c r="CV35" t="s">
        <v>160</v>
      </c>
      <c r="CW35" t="s">
        <v>160</v>
      </c>
      <c r="CX35" t="s">
        <v>160</v>
      </c>
      <c r="CY35" t="s">
        <v>160</v>
      </c>
      <c r="CZ35" t="s">
        <v>160</v>
      </c>
      <c r="DA35" t="s">
        <v>160</v>
      </c>
      <c r="DB35" t="s">
        <v>160</v>
      </c>
      <c r="DC35" t="s">
        <v>160</v>
      </c>
      <c r="DD35" t="s">
        <v>160</v>
      </c>
      <c r="DE35" t="s">
        <v>160</v>
      </c>
      <c r="DF35" t="s">
        <v>160</v>
      </c>
      <c r="DG35" t="s">
        <v>160</v>
      </c>
      <c r="DH35" t="s">
        <v>160</v>
      </c>
      <c r="DI35" t="s">
        <v>160</v>
      </c>
      <c r="DJ35" t="s">
        <v>160</v>
      </c>
      <c r="DK35" t="s">
        <v>160</v>
      </c>
      <c r="DL35" t="s">
        <v>160</v>
      </c>
      <c r="DM35" t="s">
        <v>160</v>
      </c>
      <c r="DN35" t="s">
        <v>160</v>
      </c>
      <c r="DO35" t="s">
        <v>160</v>
      </c>
      <c r="DP35" t="s">
        <v>160</v>
      </c>
      <c r="DQ35" t="str">
        <f>VLOOKUP(A35,Sheet1!$A$2:$AP$3067,3,FALSE)</f>
        <v>U07.1</v>
      </c>
      <c r="DR35" t="str">
        <f>VLOOKUP($A35,Sheet1!$A$2:$AP$3067,4,FALSE)</f>
        <v>U07.1</v>
      </c>
      <c r="DS35" t="str">
        <f>VLOOKUP($A35,Sheet1!$A$2:$AP$3067,5,FALSE)</f>
        <v>J12.89</v>
      </c>
      <c r="DT35" t="str">
        <f>VLOOKUP($A35,Sheet1!$A$2:$AP$3067,6,FALSE)</f>
        <v>E87.1</v>
      </c>
      <c r="DU35" t="str">
        <f>VLOOKUP($A35,Sheet1!$A$2:$AP$3067,7,FALSE)</f>
        <v>I42.9</v>
      </c>
      <c r="DV35" t="str">
        <f>VLOOKUP($A35,Sheet1!$A$2:$AP$3067,8,FALSE)</f>
        <v>Z79.84</v>
      </c>
      <c r="DW35" t="str">
        <f>VLOOKUP($A35,Sheet1!$A$2:$AP$3067,9,FALSE)</f>
        <v>Z99.81</v>
      </c>
      <c r="DX35" t="str">
        <f>VLOOKUP($A35,Sheet1!$A$2:$AP$3067,10,FALSE)</f>
        <v>I25.10</v>
      </c>
      <c r="DY35" t="str">
        <f>VLOOKUP($A35,Sheet1!$A$2:$AP$3067,11,FALSE)</f>
        <v>Z95.1</v>
      </c>
      <c r="DZ35" t="str">
        <f>VLOOKUP($A35,Sheet1!$A$2:$AP$3067,12,FALSE)</f>
        <v>Z95.5</v>
      </c>
      <c r="EA35" t="str">
        <f>VLOOKUP($A35,Sheet1!$A$2:$AP$3067,13,FALSE)</f>
        <v>E78.5</v>
      </c>
      <c r="EB35" t="str">
        <f>VLOOKUP($A35,Sheet1!$A$2:$AP$3067,14,FALSE)</f>
        <v>K21.9</v>
      </c>
      <c r="EC35" t="str">
        <f>VLOOKUP($A35,Sheet1!$A$2:$AP$3067,15,FALSE)</f>
        <v>J45.909</v>
      </c>
      <c r="ED35" t="str">
        <f>VLOOKUP($A35,Sheet1!$A$2:$AP$3067,16,FALSE)</f>
        <v>I45.10</v>
      </c>
      <c r="EE35" t="str">
        <f>VLOOKUP($A35,Sheet1!$A$2:$AP$3067,17,FALSE)</f>
        <v>N40.0</v>
      </c>
      <c r="EF35" t="str">
        <f>VLOOKUP($A35,Sheet1!$A$2:$AP$3067,18,FALSE)</f>
        <v>M19.90</v>
      </c>
      <c r="EG35" t="str">
        <f>VLOOKUP($A35,Sheet1!$A$2:$AP$3067,19,FALSE)</f>
        <v>I11.0</v>
      </c>
      <c r="EH35" t="str">
        <f>VLOOKUP($A35,Sheet1!$A$2:$AP$3067,20,FALSE)</f>
        <v>J61</v>
      </c>
      <c r="EI35" t="str">
        <f>VLOOKUP($A35,Sheet1!$A$2:$AP$3067,21,FALSE)</f>
        <v>G47.33</v>
      </c>
      <c r="EJ35" t="str">
        <f>VLOOKUP($A35,Sheet1!$A$2:$AP$3067,22,FALSE)</f>
        <v>Z82.49</v>
      </c>
      <c r="EK35" t="str">
        <f>VLOOKUP($A35,Sheet1!$A$2:$AP$3067,23,FALSE)</f>
        <v>Z83.3</v>
      </c>
      <c r="EL35" t="str">
        <f>VLOOKUP($A35,Sheet1!$A$2:$AP$3067,24,FALSE)</f>
        <v>Z23</v>
      </c>
      <c r="EM35">
        <f>VLOOKUP($A35,Sheet1!$A$2:$AP$3067,25,FALSE)</f>
        <v>0</v>
      </c>
      <c r="EN35">
        <f>VLOOKUP($A35,Sheet1!$A$2:$AP$3067,26,FALSE)</f>
        <v>0</v>
      </c>
      <c r="EO35">
        <f>VLOOKUP($A35,Sheet1!$A$2:$AP$3067,27,FALSE)</f>
        <v>0</v>
      </c>
      <c r="EP35">
        <f>VLOOKUP($A35,Sheet1!$A$2:$AP$3067,28,FALSE)</f>
        <v>0</v>
      </c>
      <c r="EQ35">
        <f>VLOOKUP($A35,Sheet1!$A$2:$AP$3067,29,FALSE)</f>
        <v>0</v>
      </c>
      <c r="ER35">
        <f>VLOOKUP($A35,Sheet1!$A$2:$AP$3067,30,FALSE)</f>
        <v>0</v>
      </c>
      <c r="ES35">
        <f>VLOOKUP($A35,Sheet1!$A$2:$AP$3067,31,FALSE)</f>
        <v>0</v>
      </c>
      <c r="ET35">
        <f>VLOOKUP($A35,Sheet1!$A$2:$AP$3067,32,FALSE)</f>
        <v>0</v>
      </c>
      <c r="EU35">
        <f>VLOOKUP($A35,Sheet1!$A$2:$AP$3067,33,FALSE)</f>
        <v>0</v>
      </c>
      <c r="EV35">
        <f>VLOOKUP($A35,Sheet1!$A$2:$AP$3067,34,FALSE)</f>
        <v>0</v>
      </c>
      <c r="EW35">
        <f>VLOOKUP($A35,Sheet1!$A$2:$AP$3067,35,FALSE)</f>
        <v>0</v>
      </c>
      <c r="EX35">
        <f>VLOOKUP($A35,Sheet1!$A$2:$AP$3067,36,FALSE)</f>
        <v>0</v>
      </c>
      <c r="EY35">
        <f>VLOOKUP($A35,Sheet1!$A$2:$AP$3067,37,FALSE)</f>
        <v>0</v>
      </c>
      <c r="EZ35">
        <f>VLOOKUP($A35,Sheet1!$A$2:$AP$3067,38,FALSE)</f>
        <v>0</v>
      </c>
      <c r="FA35">
        <f>VLOOKUP($A35,Sheet1!$A$2:$AP$3067,39,FALSE)</f>
        <v>0</v>
      </c>
      <c r="FB35">
        <f>VLOOKUP($A35,Sheet1!$A$2:$AP$3067,40,FALSE)</f>
        <v>0</v>
      </c>
      <c r="FC35">
        <f>VLOOKUP($A35,Sheet1!$A$2:$AP$3067,41,FALSE)</f>
        <v>0</v>
      </c>
      <c r="FD35">
        <f>VLOOKUP($A35,Sheet1!$A$2:$AP$3067,42,FALSE)</f>
        <v>0</v>
      </c>
    </row>
    <row r="36" spans="1:160">
      <c r="A36" s="1">
        <v>511489</v>
      </c>
      <c r="B36" t="s">
        <v>162</v>
      </c>
      <c r="C36">
        <v>0</v>
      </c>
      <c r="D36" t="s">
        <v>155</v>
      </c>
      <c r="E36" t="s">
        <v>156</v>
      </c>
      <c r="L36" s="2">
        <f>VLOOKUP(A36,Sheet2!$B$2:$W$3067,2,FALSE)</f>
        <v>44126</v>
      </c>
      <c r="M36" s="2">
        <f>VLOOKUP(A36,Sheet2!$B$2:$W$3067,3,FALSE)</f>
        <v>44130.602777777778</v>
      </c>
      <c r="R36">
        <v>54</v>
      </c>
      <c r="S36" t="s">
        <v>157</v>
      </c>
      <c r="T36" t="s">
        <v>166</v>
      </c>
      <c r="U36">
        <v>167.6</v>
      </c>
      <c r="V36">
        <v>60.5</v>
      </c>
      <c r="W36">
        <v>21.538097870000001</v>
      </c>
      <c r="X36" t="s">
        <v>160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4</v>
      </c>
      <c r="AF36">
        <v>0</v>
      </c>
      <c r="AG36">
        <v>2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5.6</v>
      </c>
      <c r="BY36" t="s">
        <v>160</v>
      </c>
      <c r="BZ36">
        <v>19</v>
      </c>
      <c r="CA36">
        <v>27</v>
      </c>
      <c r="CB36" t="s">
        <v>160</v>
      </c>
      <c r="CC36">
        <v>0.3</v>
      </c>
      <c r="CD36">
        <v>527.4</v>
      </c>
      <c r="CE36">
        <v>1.04</v>
      </c>
      <c r="CF36">
        <v>7</v>
      </c>
      <c r="CG36">
        <v>364.2</v>
      </c>
      <c r="CH36">
        <v>231</v>
      </c>
      <c r="CI36" t="s">
        <v>160</v>
      </c>
      <c r="CJ36">
        <v>0.05</v>
      </c>
      <c r="CK36">
        <v>111</v>
      </c>
      <c r="CL36">
        <v>0.92</v>
      </c>
      <c r="CM36">
        <v>0</v>
      </c>
      <c r="CN36">
        <v>0</v>
      </c>
      <c r="CO36">
        <v>4</v>
      </c>
      <c r="CP36">
        <v>4</v>
      </c>
      <c r="CQ36" t="s">
        <v>160</v>
      </c>
      <c r="CR36" t="s">
        <v>160</v>
      </c>
      <c r="CS36" t="s">
        <v>160</v>
      </c>
      <c r="CT36" t="s">
        <v>160</v>
      </c>
      <c r="CU36">
        <v>1</v>
      </c>
      <c r="CV36" t="s">
        <v>160</v>
      </c>
      <c r="CW36" t="s">
        <v>160</v>
      </c>
      <c r="CX36" t="s">
        <v>160</v>
      </c>
      <c r="CY36" t="s">
        <v>160</v>
      </c>
      <c r="CZ36" t="s">
        <v>160</v>
      </c>
      <c r="DA36" t="s">
        <v>160</v>
      </c>
      <c r="DB36" t="s">
        <v>160</v>
      </c>
      <c r="DC36" t="s">
        <v>160</v>
      </c>
      <c r="DD36" t="s">
        <v>160</v>
      </c>
      <c r="DE36" t="s">
        <v>160</v>
      </c>
      <c r="DF36" t="s">
        <v>160</v>
      </c>
      <c r="DG36" t="s">
        <v>160</v>
      </c>
      <c r="DH36" t="s">
        <v>160</v>
      </c>
      <c r="DI36" t="s">
        <v>160</v>
      </c>
      <c r="DJ36" t="s">
        <v>160</v>
      </c>
      <c r="DK36" t="s">
        <v>160</v>
      </c>
      <c r="DL36" t="s">
        <v>160</v>
      </c>
      <c r="DM36" t="s">
        <v>160</v>
      </c>
      <c r="DN36" t="s">
        <v>160</v>
      </c>
      <c r="DO36" t="s">
        <v>160</v>
      </c>
      <c r="DP36" t="s">
        <v>160</v>
      </c>
      <c r="DQ36" t="str">
        <f>VLOOKUP(A36,Sheet1!$A$2:$AP$3067,3,FALSE)</f>
        <v>U07.1</v>
      </c>
      <c r="DR36" t="str">
        <f>VLOOKUP($A36,Sheet1!$A$2:$AP$3067,4,FALSE)</f>
        <v>U07.1</v>
      </c>
      <c r="DS36" t="str">
        <f>VLOOKUP($A36,Sheet1!$A$2:$AP$3067,5,FALSE)</f>
        <v>E86.0</v>
      </c>
      <c r="DT36" t="str">
        <f>VLOOKUP($A36,Sheet1!$A$2:$AP$3067,6,FALSE)</f>
        <v>G43.909</v>
      </c>
      <c r="DU36" t="str">
        <f>VLOOKUP($A36,Sheet1!$A$2:$AP$3067,7,FALSE)</f>
        <v>R09.02</v>
      </c>
      <c r="DV36">
        <f>VLOOKUP($A36,Sheet1!$A$2:$AP$3067,8,FALSE)</f>
        <v>0</v>
      </c>
      <c r="DW36">
        <f>VLOOKUP($A36,Sheet1!$A$2:$AP$3067,9,FALSE)</f>
        <v>0</v>
      </c>
      <c r="DX36">
        <f>VLOOKUP($A36,Sheet1!$A$2:$AP$3067,10,FALSE)</f>
        <v>0</v>
      </c>
      <c r="DY36">
        <f>VLOOKUP($A36,Sheet1!$A$2:$AP$3067,11,FALSE)</f>
        <v>0</v>
      </c>
      <c r="DZ36">
        <f>VLOOKUP($A36,Sheet1!$A$2:$AP$3067,12,FALSE)</f>
        <v>0</v>
      </c>
      <c r="EA36">
        <f>VLOOKUP($A36,Sheet1!$A$2:$AP$3067,13,FALSE)</f>
        <v>0</v>
      </c>
      <c r="EB36">
        <f>VLOOKUP($A36,Sheet1!$A$2:$AP$3067,14,FALSE)</f>
        <v>0</v>
      </c>
      <c r="EC36">
        <f>VLOOKUP($A36,Sheet1!$A$2:$AP$3067,15,FALSE)</f>
        <v>0</v>
      </c>
      <c r="ED36">
        <f>VLOOKUP($A36,Sheet1!$A$2:$AP$3067,16,FALSE)</f>
        <v>0</v>
      </c>
      <c r="EE36">
        <f>VLOOKUP($A36,Sheet1!$A$2:$AP$3067,17,FALSE)</f>
        <v>0</v>
      </c>
      <c r="EF36">
        <f>VLOOKUP($A36,Sheet1!$A$2:$AP$3067,18,FALSE)</f>
        <v>0</v>
      </c>
      <c r="EG36">
        <f>VLOOKUP($A36,Sheet1!$A$2:$AP$3067,19,FALSE)</f>
        <v>0</v>
      </c>
      <c r="EH36">
        <f>VLOOKUP($A36,Sheet1!$A$2:$AP$3067,20,FALSE)</f>
        <v>0</v>
      </c>
      <c r="EI36">
        <f>VLOOKUP($A36,Sheet1!$A$2:$AP$3067,21,FALSE)</f>
        <v>0</v>
      </c>
      <c r="EJ36">
        <f>VLOOKUP($A36,Sheet1!$A$2:$AP$3067,22,FALSE)</f>
        <v>0</v>
      </c>
      <c r="EK36">
        <f>VLOOKUP($A36,Sheet1!$A$2:$AP$3067,23,FALSE)</f>
        <v>0</v>
      </c>
      <c r="EL36">
        <f>VLOOKUP($A36,Sheet1!$A$2:$AP$3067,24,FALSE)</f>
        <v>0</v>
      </c>
      <c r="EM36">
        <f>VLOOKUP($A36,Sheet1!$A$2:$AP$3067,25,FALSE)</f>
        <v>0</v>
      </c>
      <c r="EN36">
        <f>VLOOKUP($A36,Sheet1!$A$2:$AP$3067,26,FALSE)</f>
        <v>0</v>
      </c>
      <c r="EO36">
        <f>VLOOKUP($A36,Sheet1!$A$2:$AP$3067,27,FALSE)</f>
        <v>0</v>
      </c>
      <c r="EP36">
        <f>VLOOKUP($A36,Sheet1!$A$2:$AP$3067,28,FALSE)</f>
        <v>0</v>
      </c>
      <c r="EQ36">
        <f>VLOOKUP($A36,Sheet1!$A$2:$AP$3067,29,FALSE)</f>
        <v>0</v>
      </c>
      <c r="ER36">
        <f>VLOOKUP($A36,Sheet1!$A$2:$AP$3067,30,FALSE)</f>
        <v>0</v>
      </c>
      <c r="ES36">
        <f>VLOOKUP($A36,Sheet1!$A$2:$AP$3067,31,FALSE)</f>
        <v>0</v>
      </c>
      <c r="ET36">
        <f>VLOOKUP($A36,Sheet1!$A$2:$AP$3067,32,FALSE)</f>
        <v>0</v>
      </c>
      <c r="EU36">
        <f>VLOOKUP($A36,Sheet1!$A$2:$AP$3067,33,FALSE)</f>
        <v>0</v>
      </c>
      <c r="EV36">
        <f>VLOOKUP($A36,Sheet1!$A$2:$AP$3067,34,FALSE)</f>
        <v>0</v>
      </c>
      <c r="EW36">
        <f>VLOOKUP($A36,Sheet1!$A$2:$AP$3067,35,FALSE)</f>
        <v>0</v>
      </c>
      <c r="EX36">
        <f>VLOOKUP($A36,Sheet1!$A$2:$AP$3067,36,FALSE)</f>
        <v>0</v>
      </c>
      <c r="EY36">
        <f>VLOOKUP($A36,Sheet1!$A$2:$AP$3067,37,FALSE)</f>
        <v>0</v>
      </c>
      <c r="EZ36">
        <f>VLOOKUP($A36,Sheet1!$A$2:$AP$3067,38,FALSE)</f>
        <v>0</v>
      </c>
      <c r="FA36">
        <f>VLOOKUP($A36,Sheet1!$A$2:$AP$3067,39,FALSE)</f>
        <v>0</v>
      </c>
      <c r="FB36">
        <f>VLOOKUP($A36,Sheet1!$A$2:$AP$3067,40,FALSE)</f>
        <v>0</v>
      </c>
      <c r="FC36">
        <f>VLOOKUP($A36,Sheet1!$A$2:$AP$3067,41,FALSE)</f>
        <v>0</v>
      </c>
      <c r="FD36">
        <f>VLOOKUP($A36,Sheet1!$A$2:$AP$3067,42,FALSE)</f>
        <v>0</v>
      </c>
    </row>
    <row r="37" spans="1:160">
      <c r="A37" s="1">
        <v>517261</v>
      </c>
      <c r="B37" t="s">
        <v>1</v>
      </c>
      <c r="C37">
        <v>1</v>
      </c>
      <c r="D37" t="s">
        <v>155</v>
      </c>
      <c r="E37" t="s">
        <v>156</v>
      </c>
      <c r="L37" s="2">
        <f>VLOOKUP(A37,Sheet2!$B$2:$W$3067,2,FALSE)</f>
        <v>44284</v>
      </c>
      <c r="M37" s="2">
        <f>VLOOKUP(A37,Sheet2!$B$2:$W$3067,3,FALSE)</f>
        <v>44286.743055555555</v>
      </c>
      <c r="R37">
        <v>57</v>
      </c>
      <c r="S37" t="s">
        <v>161</v>
      </c>
      <c r="T37" t="s">
        <v>158</v>
      </c>
      <c r="U37">
        <v>175.3</v>
      </c>
      <c r="V37">
        <v>153.69999999999999</v>
      </c>
      <c r="W37">
        <v>50.016124259999998</v>
      </c>
      <c r="X37" t="s">
        <v>164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2</v>
      </c>
      <c r="AF37">
        <v>0</v>
      </c>
      <c r="AG37">
        <v>3</v>
      </c>
      <c r="AH37">
        <v>0</v>
      </c>
      <c r="AI37">
        <v>2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0</v>
      </c>
      <c r="BF37">
        <v>1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 t="s">
        <v>160</v>
      </c>
      <c r="BY37" t="s">
        <v>160</v>
      </c>
      <c r="BZ37">
        <v>31</v>
      </c>
      <c r="CA37">
        <v>36</v>
      </c>
      <c r="CB37" t="s">
        <v>160</v>
      </c>
      <c r="CC37" t="s">
        <v>160</v>
      </c>
      <c r="CD37">
        <v>574</v>
      </c>
      <c r="CE37">
        <v>600</v>
      </c>
      <c r="CF37" t="s">
        <v>160</v>
      </c>
      <c r="CG37">
        <v>1525</v>
      </c>
      <c r="CH37">
        <v>219</v>
      </c>
      <c r="CI37">
        <v>1.3</v>
      </c>
      <c r="CJ37">
        <v>0.13</v>
      </c>
      <c r="CK37">
        <v>116</v>
      </c>
      <c r="CL37">
        <v>0.61</v>
      </c>
      <c r="CM37">
        <v>1</v>
      </c>
      <c r="CN37">
        <v>4</v>
      </c>
      <c r="CO37">
        <v>5</v>
      </c>
      <c r="CP37" t="s">
        <v>160</v>
      </c>
      <c r="CQ37" t="s">
        <v>160</v>
      </c>
      <c r="CR37" t="s">
        <v>160</v>
      </c>
      <c r="CS37" t="s">
        <v>160</v>
      </c>
      <c r="CT37" t="s">
        <v>160</v>
      </c>
      <c r="CU37">
        <v>1</v>
      </c>
      <c r="CV37">
        <v>0</v>
      </c>
      <c r="CW37">
        <v>0</v>
      </c>
      <c r="CX37">
        <v>0</v>
      </c>
      <c r="CY37">
        <v>2.8149999999999999</v>
      </c>
      <c r="CZ37">
        <v>0.20499999999999999</v>
      </c>
      <c r="DA37">
        <v>0</v>
      </c>
      <c r="DB37">
        <v>4.085</v>
      </c>
      <c r="DC37">
        <v>1.48</v>
      </c>
      <c r="DD37">
        <v>1.29</v>
      </c>
      <c r="DE37">
        <v>6.3449999999999998</v>
      </c>
      <c r="DF37">
        <v>0</v>
      </c>
      <c r="DG37">
        <v>0</v>
      </c>
      <c r="DH37">
        <v>0</v>
      </c>
      <c r="DI37">
        <v>0</v>
      </c>
      <c r="DJ37">
        <v>67.84</v>
      </c>
      <c r="DK37">
        <v>13.39</v>
      </c>
      <c r="DL37">
        <v>35.645000000000003</v>
      </c>
      <c r="DM37">
        <v>0</v>
      </c>
      <c r="DN37">
        <v>0</v>
      </c>
      <c r="DO37">
        <v>1.06</v>
      </c>
      <c r="DP37">
        <v>1.395</v>
      </c>
      <c r="DQ37" t="str">
        <f>VLOOKUP(A37,Sheet1!$A$2:$AP$3067,3,FALSE)</f>
        <v>R09.02</v>
      </c>
      <c r="DR37" t="str">
        <f>VLOOKUP($A37,Sheet1!$A$2:$AP$3067,4,FALSE)</f>
        <v>U07.1</v>
      </c>
      <c r="DS37" t="str">
        <f>VLOOKUP($A37,Sheet1!$A$2:$AP$3067,5,FALSE)</f>
        <v>J12.82</v>
      </c>
      <c r="DT37" t="str">
        <f>VLOOKUP($A37,Sheet1!$A$2:$AP$3067,6,FALSE)</f>
        <v>Z68.43</v>
      </c>
      <c r="DU37" t="str">
        <f>VLOOKUP($A37,Sheet1!$A$2:$AP$3067,7,FALSE)</f>
        <v>N39.0</v>
      </c>
      <c r="DV37" t="str">
        <f>VLOOKUP($A37,Sheet1!$A$2:$AP$3067,8,FALSE)</f>
        <v>E11.9</v>
      </c>
      <c r="DW37" t="str">
        <f>VLOOKUP($A37,Sheet1!$A$2:$AP$3067,9,FALSE)</f>
        <v>I10</v>
      </c>
      <c r="DX37" t="str">
        <f>VLOOKUP($A37,Sheet1!$A$2:$AP$3067,10,FALSE)</f>
        <v>E78.5</v>
      </c>
      <c r="DY37" t="str">
        <f>VLOOKUP($A37,Sheet1!$A$2:$AP$3067,11,FALSE)</f>
        <v>M10.9</v>
      </c>
      <c r="DZ37" t="str">
        <f>VLOOKUP($A37,Sheet1!$A$2:$AP$3067,12,FALSE)</f>
        <v>E66.01</v>
      </c>
      <c r="EA37" t="str">
        <f>VLOOKUP($A37,Sheet1!$A$2:$AP$3067,13,FALSE)</f>
        <v>M79.10</v>
      </c>
      <c r="EB37" t="str">
        <f>VLOOKUP($A37,Sheet1!$A$2:$AP$3067,14,FALSE)</f>
        <v>Z23</v>
      </c>
      <c r="EC37">
        <f>VLOOKUP($A37,Sheet1!$A$2:$AP$3067,15,FALSE)</f>
        <v>0</v>
      </c>
      <c r="ED37">
        <f>VLOOKUP($A37,Sheet1!$A$2:$AP$3067,16,FALSE)</f>
        <v>0</v>
      </c>
      <c r="EE37">
        <f>VLOOKUP($A37,Sheet1!$A$2:$AP$3067,17,FALSE)</f>
        <v>0</v>
      </c>
      <c r="EF37">
        <f>VLOOKUP($A37,Sheet1!$A$2:$AP$3067,18,FALSE)</f>
        <v>0</v>
      </c>
      <c r="EG37">
        <f>VLOOKUP($A37,Sheet1!$A$2:$AP$3067,19,FALSE)</f>
        <v>0</v>
      </c>
      <c r="EH37">
        <f>VLOOKUP($A37,Sheet1!$A$2:$AP$3067,20,FALSE)</f>
        <v>0</v>
      </c>
      <c r="EI37">
        <f>VLOOKUP($A37,Sheet1!$A$2:$AP$3067,21,FALSE)</f>
        <v>0</v>
      </c>
      <c r="EJ37">
        <f>VLOOKUP($A37,Sheet1!$A$2:$AP$3067,22,FALSE)</f>
        <v>0</v>
      </c>
      <c r="EK37">
        <f>VLOOKUP($A37,Sheet1!$A$2:$AP$3067,23,FALSE)</f>
        <v>0</v>
      </c>
      <c r="EL37">
        <f>VLOOKUP($A37,Sheet1!$A$2:$AP$3067,24,FALSE)</f>
        <v>0</v>
      </c>
      <c r="EM37">
        <f>VLOOKUP($A37,Sheet1!$A$2:$AP$3067,25,FALSE)</f>
        <v>0</v>
      </c>
      <c r="EN37">
        <f>VLOOKUP($A37,Sheet1!$A$2:$AP$3067,26,FALSE)</f>
        <v>0</v>
      </c>
      <c r="EO37">
        <f>VLOOKUP($A37,Sheet1!$A$2:$AP$3067,27,FALSE)</f>
        <v>0</v>
      </c>
      <c r="EP37">
        <f>VLOOKUP($A37,Sheet1!$A$2:$AP$3067,28,FALSE)</f>
        <v>0</v>
      </c>
      <c r="EQ37">
        <f>VLOOKUP($A37,Sheet1!$A$2:$AP$3067,29,FALSE)</f>
        <v>0</v>
      </c>
      <c r="ER37">
        <f>VLOOKUP($A37,Sheet1!$A$2:$AP$3067,30,FALSE)</f>
        <v>0</v>
      </c>
      <c r="ES37">
        <f>VLOOKUP($A37,Sheet1!$A$2:$AP$3067,31,FALSE)</f>
        <v>0</v>
      </c>
      <c r="ET37">
        <f>VLOOKUP($A37,Sheet1!$A$2:$AP$3067,32,FALSE)</f>
        <v>0</v>
      </c>
      <c r="EU37">
        <f>VLOOKUP($A37,Sheet1!$A$2:$AP$3067,33,FALSE)</f>
        <v>0</v>
      </c>
      <c r="EV37">
        <f>VLOOKUP($A37,Sheet1!$A$2:$AP$3067,34,FALSE)</f>
        <v>0</v>
      </c>
      <c r="EW37">
        <f>VLOOKUP($A37,Sheet1!$A$2:$AP$3067,35,FALSE)</f>
        <v>0</v>
      </c>
      <c r="EX37">
        <f>VLOOKUP($A37,Sheet1!$A$2:$AP$3067,36,FALSE)</f>
        <v>0</v>
      </c>
      <c r="EY37">
        <f>VLOOKUP($A37,Sheet1!$A$2:$AP$3067,37,FALSE)</f>
        <v>0</v>
      </c>
      <c r="EZ37">
        <f>VLOOKUP($A37,Sheet1!$A$2:$AP$3067,38,FALSE)</f>
        <v>0</v>
      </c>
      <c r="FA37">
        <f>VLOOKUP($A37,Sheet1!$A$2:$AP$3067,39,FALSE)</f>
        <v>0</v>
      </c>
      <c r="FB37">
        <f>VLOOKUP($A37,Sheet1!$A$2:$AP$3067,40,FALSE)</f>
        <v>0</v>
      </c>
      <c r="FC37">
        <f>VLOOKUP($A37,Sheet1!$A$2:$AP$3067,41,FALSE)</f>
        <v>0</v>
      </c>
      <c r="FD37">
        <f>VLOOKUP($A37,Sheet1!$A$2:$AP$3067,42,FALSE)</f>
        <v>0</v>
      </c>
    </row>
    <row r="38" spans="1:160">
      <c r="A38" s="1">
        <v>530211</v>
      </c>
      <c r="B38" t="s">
        <v>1</v>
      </c>
      <c r="C38">
        <v>1</v>
      </c>
      <c r="D38" t="s">
        <v>155</v>
      </c>
      <c r="E38" t="s">
        <v>156</v>
      </c>
      <c r="L38" s="2">
        <f>VLOOKUP(A38,Sheet2!$B$2:$W$3067,2,FALSE)</f>
        <v>44271</v>
      </c>
      <c r="M38" s="2">
        <f>VLOOKUP(A38,Sheet2!$B$2:$W$3067,3,FALSE)</f>
        <v>44277.617361111108</v>
      </c>
      <c r="R38">
        <v>81</v>
      </c>
      <c r="S38" t="s">
        <v>157</v>
      </c>
      <c r="T38" t="s">
        <v>158</v>
      </c>
      <c r="U38">
        <v>152.4</v>
      </c>
      <c r="V38">
        <v>60</v>
      </c>
      <c r="W38">
        <v>25.833385</v>
      </c>
      <c r="X38" t="s">
        <v>160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6</v>
      </c>
      <c r="AF38">
        <v>0</v>
      </c>
      <c r="AG38">
        <v>3</v>
      </c>
      <c r="AH38">
        <v>1</v>
      </c>
      <c r="AI38">
        <v>7</v>
      </c>
      <c r="AJ38">
        <v>4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2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1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0</v>
      </c>
      <c r="BX38" t="s">
        <v>160</v>
      </c>
      <c r="BY38" t="s">
        <v>160</v>
      </c>
      <c r="BZ38">
        <v>30</v>
      </c>
      <c r="CA38">
        <v>61</v>
      </c>
      <c r="CB38">
        <v>8.7240000000000002</v>
      </c>
      <c r="CC38" t="s">
        <v>160</v>
      </c>
      <c r="CD38" t="s">
        <v>160</v>
      </c>
      <c r="CE38">
        <v>1821</v>
      </c>
      <c r="CF38" t="s">
        <v>160</v>
      </c>
      <c r="CG38">
        <v>1089</v>
      </c>
      <c r="CH38">
        <v>385</v>
      </c>
      <c r="CI38" t="s">
        <v>160</v>
      </c>
      <c r="CJ38">
        <v>0.05</v>
      </c>
      <c r="CK38">
        <v>162</v>
      </c>
      <c r="CL38">
        <v>0.81</v>
      </c>
      <c r="CM38">
        <v>1</v>
      </c>
      <c r="CN38">
        <v>3</v>
      </c>
      <c r="CO38">
        <v>5</v>
      </c>
      <c r="CP38">
        <v>5</v>
      </c>
      <c r="CQ38" t="s">
        <v>160</v>
      </c>
      <c r="CR38" t="s">
        <v>160</v>
      </c>
      <c r="CS38" t="s">
        <v>160</v>
      </c>
      <c r="CT38" t="s">
        <v>160</v>
      </c>
      <c r="CU38">
        <v>1</v>
      </c>
      <c r="CV38">
        <v>0.42499999999999999</v>
      </c>
      <c r="CW38">
        <v>0</v>
      </c>
      <c r="CX38">
        <v>0.44</v>
      </c>
      <c r="CY38">
        <v>2.8650000000000002</v>
      </c>
      <c r="CZ38">
        <v>7.4999999999999997E-2</v>
      </c>
      <c r="DA38">
        <v>0</v>
      </c>
      <c r="DB38">
        <v>6.9550000000000001</v>
      </c>
      <c r="DC38">
        <v>0</v>
      </c>
      <c r="DD38">
        <v>25.984999999999999</v>
      </c>
      <c r="DE38">
        <v>2.5449999999999999</v>
      </c>
      <c r="DF38">
        <v>0.65500000000000003</v>
      </c>
      <c r="DG38">
        <v>0</v>
      </c>
      <c r="DH38">
        <v>0</v>
      </c>
      <c r="DI38">
        <v>0</v>
      </c>
      <c r="DJ38">
        <v>75.08</v>
      </c>
      <c r="DK38">
        <v>28.114999999999998</v>
      </c>
      <c r="DL38">
        <v>65.05</v>
      </c>
      <c r="DM38">
        <v>0.44</v>
      </c>
      <c r="DN38">
        <v>51.604999999999997</v>
      </c>
      <c r="DO38">
        <v>0.94499999999999995</v>
      </c>
      <c r="DP38">
        <v>0.09</v>
      </c>
      <c r="DQ38" t="str">
        <f>VLOOKUP(A38,Sheet1!$A$2:$AP$3067,3,FALSE)</f>
        <v>U07.1</v>
      </c>
      <c r="DR38" t="str">
        <f>VLOOKUP($A38,Sheet1!$A$2:$AP$3067,4,FALSE)</f>
        <v>U07.1</v>
      </c>
      <c r="DS38" t="str">
        <f>VLOOKUP($A38,Sheet1!$A$2:$AP$3067,5,FALSE)</f>
        <v>J12.82</v>
      </c>
      <c r="DT38" t="str">
        <f>VLOOKUP($A38,Sheet1!$A$2:$AP$3067,6,FALSE)</f>
        <v>E87.1</v>
      </c>
      <c r="DU38" t="str">
        <f>VLOOKUP($A38,Sheet1!$A$2:$AP$3067,7,FALSE)</f>
        <v>E11.649</v>
      </c>
      <c r="DV38" t="str">
        <f>VLOOKUP($A38,Sheet1!$A$2:$AP$3067,8,FALSE)</f>
        <v>E78.5</v>
      </c>
      <c r="DW38" t="str">
        <f>VLOOKUP($A38,Sheet1!$A$2:$AP$3067,9,FALSE)</f>
        <v>C50.919</v>
      </c>
      <c r="DX38" t="str">
        <f>VLOOKUP($A38,Sheet1!$A$2:$AP$3067,10,FALSE)</f>
        <v>Z87.891</v>
      </c>
      <c r="DY38" t="str">
        <f>VLOOKUP($A38,Sheet1!$A$2:$AP$3067,11,FALSE)</f>
        <v>R09.02</v>
      </c>
      <c r="DZ38" t="str">
        <f>VLOOKUP($A38,Sheet1!$A$2:$AP$3067,12,FALSE)</f>
        <v>E87.8</v>
      </c>
      <c r="EA38" t="str">
        <f>VLOOKUP($A38,Sheet1!$A$2:$AP$3067,13,FALSE)</f>
        <v>I10</v>
      </c>
      <c r="EB38">
        <f>VLOOKUP($A38,Sheet1!$A$2:$AP$3067,14,FALSE)</f>
        <v>0</v>
      </c>
      <c r="EC38">
        <f>VLOOKUP($A38,Sheet1!$A$2:$AP$3067,15,FALSE)</f>
        <v>0</v>
      </c>
      <c r="ED38">
        <f>VLOOKUP($A38,Sheet1!$A$2:$AP$3067,16,FALSE)</f>
        <v>0</v>
      </c>
      <c r="EE38">
        <f>VLOOKUP($A38,Sheet1!$A$2:$AP$3067,17,FALSE)</f>
        <v>0</v>
      </c>
      <c r="EF38">
        <f>VLOOKUP($A38,Sheet1!$A$2:$AP$3067,18,FALSE)</f>
        <v>0</v>
      </c>
      <c r="EG38">
        <f>VLOOKUP($A38,Sheet1!$A$2:$AP$3067,19,FALSE)</f>
        <v>0</v>
      </c>
      <c r="EH38">
        <f>VLOOKUP($A38,Sheet1!$A$2:$AP$3067,20,FALSE)</f>
        <v>0</v>
      </c>
      <c r="EI38">
        <f>VLOOKUP($A38,Sheet1!$A$2:$AP$3067,21,FALSE)</f>
        <v>0</v>
      </c>
      <c r="EJ38">
        <f>VLOOKUP($A38,Sheet1!$A$2:$AP$3067,22,FALSE)</f>
        <v>0</v>
      </c>
      <c r="EK38">
        <f>VLOOKUP($A38,Sheet1!$A$2:$AP$3067,23,FALSE)</f>
        <v>0</v>
      </c>
      <c r="EL38">
        <f>VLOOKUP($A38,Sheet1!$A$2:$AP$3067,24,FALSE)</f>
        <v>0</v>
      </c>
      <c r="EM38">
        <f>VLOOKUP($A38,Sheet1!$A$2:$AP$3067,25,FALSE)</f>
        <v>0</v>
      </c>
      <c r="EN38">
        <f>VLOOKUP($A38,Sheet1!$A$2:$AP$3067,26,FALSE)</f>
        <v>0</v>
      </c>
      <c r="EO38">
        <f>VLOOKUP($A38,Sheet1!$A$2:$AP$3067,27,FALSE)</f>
        <v>0</v>
      </c>
      <c r="EP38">
        <f>VLOOKUP($A38,Sheet1!$A$2:$AP$3067,28,FALSE)</f>
        <v>0</v>
      </c>
      <c r="EQ38">
        <f>VLOOKUP($A38,Sheet1!$A$2:$AP$3067,29,FALSE)</f>
        <v>0</v>
      </c>
      <c r="ER38">
        <f>VLOOKUP($A38,Sheet1!$A$2:$AP$3067,30,FALSE)</f>
        <v>0</v>
      </c>
      <c r="ES38">
        <f>VLOOKUP($A38,Sheet1!$A$2:$AP$3067,31,FALSE)</f>
        <v>0</v>
      </c>
      <c r="ET38">
        <f>VLOOKUP($A38,Sheet1!$A$2:$AP$3067,32,FALSE)</f>
        <v>0</v>
      </c>
      <c r="EU38">
        <f>VLOOKUP($A38,Sheet1!$A$2:$AP$3067,33,FALSE)</f>
        <v>0</v>
      </c>
      <c r="EV38">
        <f>VLOOKUP($A38,Sheet1!$A$2:$AP$3067,34,FALSE)</f>
        <v>0</v>
      </c>
      <c r="EW38">
        <f>VLOOKUP($A38,Sheet1!$A$2:$AP$3067,35,FALSE)</f>
        <v>0</v>
      </c>
      <c r="EX38">
        <f>VLOOKUP($A38,Sheet1!$A$2:$AP$3067,36,FALSE)</f>
        <v>0</v>
      </c>
      <c r="EY38">
        <f>VLOOKUP($A38,Sheet1!$A$2:$AP$3067,37,FALSE)</f>
        <v>0</v>
      </c>
      <c r="EZ38">
        <f>VLOOKUP($A38,Sheet1!$A$2:$AP$3067,38,FALSE)</f>
        <v>0</v>
      </c>
      <c r="FA38">
        <f>VLOOKUP($A38,Sheet1!$A$2:$AP$3067,39,FALSE)</f>
        <v>0</v>
      </c>
      <c r="FB38">
        <f>VLOOKUP($A38,Sheet1!$A$2:$AP$3067,40,FALSE)</f>
        <v>0</v>
      </c>
      <c r="FC38">
        <f>VLOOKUP($A38,Sheet1!$A$2:$AP$3067,41,FALSE)</f>
        <v>0</v>
      </c>
      <c r="FD38">
        <f>VLOOKUP($A38,Sheet1!$A$2:$AP$3067,42,FALSE)</f>
        <v>0</v>
      </c>
    </row>
    <row r="39" spans="1:160">
      <c r="A39" s="1">
        <v>545008</v>
      </c>
      <c r="B39" t="s">
        <v>162</v>
      </c>
      <c r="C39">
        <v>0</v>
      </c>
      <c r="D39" t="s">
        <v>155</v>
      </c>
      <c r="E39" t="s">
        <v>156</v>
      </c>
      <c r="L39" s="2">
        <f>VLOOKUP(A39,Sheet2!$B$2:$W$3067,2,FALSE)</f>
        <v>44140</v>
      </c>
      <c r="M39" s="2">
        <f>VLOOKUP(A39,Sheet2!$B$2:$W$3067,3,FALSE)</f>
        <v>44170.450694444444</v>
      </c>
      <c r="R39">
        <v>61</v>
      </c>
      <c r="S39" t="s">
        <v>161</v>
      </c>
      <c r="T39" t="s">
        <v>158</v>
      </c>
      <c r="U39">
        <v>162.6</v>
      </c>
      <c r="V39">
        <v>67.3</v>
      </c>
      <c r="W39">
        <v>25.455051600000001</v>
      </c>
      <c r="X39" t="s">
        <v>160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13</v>
      </c>
      <c r="AE39">
        <v>30</v>
      </c>
      <c r="AF39">
        <v>1</v>
      </c>
      <c r="AG39">
        <v>2</v>
      </c>
      <c r="AH39">
        <v>0</v>
      </c>
      <c r="AI39">
        <v>4</v>
      </c>
      <c r="AJ39">
        <v>2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6.5</v>
      </c>
      <c r="BY39">
        <v>150</v>
      </c>
      <c r="BZ39">
        <v>96</v>
      </c>
      <c r="CA39">
        <v>110</v>
      </c>
      <c r="CB39">
        <v>12.452</v>
      </c>
      <c r="CC39">
        <v>7.54</v>
      </c>
      <c r="CD39">
        <v>662.7</v>
      </c>
      <c r="CE39" t="s">
        <v>160</v>
      </c>
      <c r="CF39">
        <v>15</v>
      </c>
      <c r="CG39">
        <v>2122</v>
      </c>
      <c r="CH39">
        <v>575</v>
      </c>
      <c r="CI39">
        <v>150</v>
      </c>
      <c r="CJ39">
        <v>0.18</v>
      </c>
      <c r="CK39">
        <v>126</v>
      </c>
      <c r="CL39">
        <v>0.82</v>
      </c>
      <c r="CM39">
        <v>1</v>
      </c>
      <c r="CN39">
        <v>2</v>
      </c>
      <c r="CO39">
        <v>5</v>
      </c>
      <c r="CP39">
        <v>6</v>
      </c>
      <c r="CQ39">
        <v>6</v>
      </c>
      <c r="CR39">
        <v>6</v>
      </c>
      <c r="CS39">
        <v>6</v>
      </c>
      <c r="CT39">
        <v>7</v>
      </c>
      <c r="CU39">
        <v>8</v>
      </c>
      <c r="CV39" t="s">
        <v>160</v>
      </c>
      <c r="CW39" t="s">
        <v>160</v>
      </c>
      <c r="CX39" t="s">
        <v>160</v>
      </c>
      <c r="CY39" t="s">
        <v>160</v>
      </c>
      <c r="CZ39" t="s">
        <v>160</v>
      </c>
      <c r="DA39" t="s">
        <v>160</v>
      </c>
      <c r="DB39" t="s">
        <v>160</v>
      </c>
      <c r="DC39" t="s">
        <v>160</v>
      </c>
      <c r="DD39" t="s">
        <v>160</v>
      </c>
      <c r="DE39" t="s">
        <v>160</v>
      </c>
      <c r="DF39" t="s">
        <v>160</v>
      </c>
      <c r="DG39" t="s">
        <v>160</v>
      </c>
      <c r="DH39" t="s">
        <v>160</v>
      </c>
      <c r="DI39" t="s">
        <v>160</v>
      </c>
      <c r="DJ39" t="s">
        <v>160</v>
      </c>
      <c r="DK39" t="s">
        <v>160</v>
      </c>
      <c r="DL39" t="s">
        <v>160</v>
      </c>
      <c r="DM39" t="s">
        <v>160</v>
      </c>
      <c r="DN39" t="s">
        <v>160</v>
      </c>
      <c r="DO39" t="s">
        <v>160</v>
      </c>
      <c r="DP39" t="s">
        <v>160</v>
      </c>
      <c r="DQ39" t="str">
        <f>VLOOKUP(A39,Sheet1!$A$2:$AP$3067,3,FALSE)</f>
        <v>U07.1</v>
      </c>
      <c r="DR39" t="str">
        <f>VLOOKUP($A39,Sheet1!$A$2:$AP$3067,4,FALSE)</f>
        <v>U07.1</v>
      </c>
      <c r="DS39" t="str">
        <f>VLOOKUP($A39,Sheet1!$A$2:$AP$3067,5,FALSE)</f>
        <v>J12.9</v>
      </c>
      <c r="DT39" t="str">
        <f>VLOOKUP($A39,Sheet1!$A$2:$AP$3067,6,FALSE)</f>
        <v>N17.0</v>
      </c>
      <c r="DU39" t="str">
        <f>VLOOKUP($A39,Sheet1!$A$2:$AP$3067,7,FALSE)</f>
        <v>J15.9</v>
      </c>
      <c r="DV39" t="str">
        <f>VLOOKUP($A39,Sheet1!$A$2:$AP$3067,8,FALSE)</f>
        <v>R65.21</v>
      </c>
      <c r="DW39" t="str">
        <f>VLOOKUP($A39,Sheet1!$A$2:$AP$3067,9,FALSE)</f>
        <v>J80</v>
      </c>
      <c r="DX39" t="str">
        <f>VLOOKUP($A39,Sheet1!$A$2:$AP$3067,10,FALSE)</f>
        <v>A41.89</v>
      </c>
      <c r="DY39" t="str">
        <f>VLOOKUP($A39,Sheet1!$A$2:$AP$3067,11,FALSE)</f>
        <v>I21.3</v>
      </c>
      <c r="DZ39" t="str">
        <f>VLOOKUP($A39,Sheet1!$A$2:$AP$3067,12,FALSE)</f>
        <v>E43</v>
      </c>
      <c r="EA39" t="str">
        <f>VLOOKUP($A39,Sheet1!$A$2:$AP$3067,13,FALSE)</f>
        <v>E87.2</v>
      </c>
      <c r="EB39" t="str">
        <f>VLOOKUP($A39,Sheet1!$A$2:$AP$3067,14,FALSE)</f>
        <v>G93.1</v>
      </c>
      <c r="EC39" t="str">
        <f>VLOOKUP($A39,Sheet1!$A$2:$AP$3067,15,FALSE)</f>
        <v>E87.1</v>
      </c>
      <c r="ED39" t="str">
        <f>VLOOKUP($A39,Sheet1!$A$2:$AP$3067,16,FALSE)</f>
        <v>Z99.11</v>
      </c>
      <c r="EE39" t="str">
        <f>VLOOKUP($A39,Sheet1!$A$2:$AP$3067,17,FALSE)</f>
        <v>R34</v>
      </c>
      <c r="EF39" t="str">
        <f>VLOOKUP($A39,Sheet1!$A$2:$AP$3067,18,FALSE)</f>
        <v>R57.0</v>
      </c>
      <c r="EG39" t="str">
        <f>VLOOKUP($A39,Sheet1!$A$2:$AP$3067,19,FALSE)</f>
        <v>I95.9</v>
      </c>
      <c r="EH39" t="str">
        <f>VLOOKUP($A39,Sheet1!$A$2:$AP$3067,20,FALSE)</f>
        <v>Z66</v>
      </c>
      <c r="EI39" t="str">
        <f>VLOOKUP($A39,Sheet1!$A$2:$AP$3067,21,FALSE)</f>
        <v>E86.0</v>
      </c>
      <c r="EJ39" t="str">
        <f>VLOOKUP($A39,Sheet1!$A$2:$AP$3067,22,FALSE)</f>
        <v>D72.829</v>
      </c>
      <c r="EK39" t="str">
        <f>VLOOKUP($A39,Sheet1!$A$2:$AP$3067,23,FALSE)</f>
        <v>E11.65</v>
      </c>
      <c r="EL39" t="str">
        <f>VLOOKUP($A39,Sheet1!$A$2:$AP$3067,24,FALSE)</f>
        <v>R00.0</v>
      </c>
      <c r="EM39" t="str">
        <f>VLOOKUP($A39,Sheet1!$A$2:$AP$3067,25,FALSE)</f>
        <v>E87.70</v>
      </c>
      <c r="EN39" t="str">
        <f>VLOOKUP($A39,Sheet1!$A$2:$AP$3067,26,FALSE)</f>
        <v>R68.0</v>
      </c>
      <c r="EO39" t="str">
        <f>VLOOKUP($A39,Sheet1!$A$2:$AP$3067,27,FALSE)</f>
        <v>J02.9</v>
      </c>
      <c r="EP39" t="str">
        <f>VLOOKUP($A39,Sheet1!$A$2:$AP$3067,28,FALSE)</f>
        <v>R10.32</v>
      </c>
      <c r="EQ39" t="str">
        <f>VLOOKUP($A39,Sheet1!$A$2:$AP$3067,29,FALSE)</f>
        <v>Z72.0</v>
      </c>
      <c r="ER39" t="str">
        <f>VLOOKUP($A39,Sheet1!$A$2:$AP$3067,30,FALSE)</f>
        <v>R79.89</v>
      </c>
      <c r="ES39" t="str">
        <f>VLOOKUP($A39,Sheet1!$A$2:$AP$3067,31,FALSE)</f>
        <v>E87.6</v>
      </c>
      <c r="ET39" t="str">
        <f>VLOOKUP($A39,Sheet1!$A$2:$AP$3067,32,FALSE)</f>
        <v>R74.01</v>
      </c>
      <c r="EU39" t="str">
        <f>VLOOKUP($A39,Sheet1!$A$2:$AP$3067,33,FALSE)</f>
        <v>J20.9</v>
      </c>
      <c r="EV39" t="str">
        <f>VLOOKUP($A39,Sheet1!$A$2:$AP$3067,34,FALSE)</f>
        <v>I49.01</v>
      </c>
      <c r="EW39" t="str">
        <f>VLOOKUP($A39,Sheet1!$A$2:$AP$3067,35,FALSE)</f>
        <v>E87.5</v>
      </c>
      <c r="EX39" t="str">
        <f>VLOOKUP($A39,Sheet1!$A$2:$AP$3067,36,FALSE)</f>
        <v>D64.9</v>
      </c>
      <c r="EY39" t="str">
        <f>VLOOKUP($A39,Sheet1!$A$2:$AP$3067,37,FALSE)</f>
        <v>Z68.26</v>
      </c>
      <c r="EZ39">
        <f>VLOOKUP($A39,Sheet1!$A$2:$AP$3067,38,FALSE)</f>
        <v>0</v>
      </c>
      <c r="FA39">
        <f>VLOOKUP($A39,Sheet1!$A$2:$AP$3067,39,FALSE)</f>
        <v>0</v>
      </c>
      <c r="FB39">
        <f>VLOOKUP($A39,Sheet1!$A$2:$AP$3067,40,FALSE)</f>
        <v>0</v>
      </c>
      <c r="FC39">
        <f>VLOOKUP($A39,Sheet1!$A$2:$AP$3067,41,FALSE)</f>
        <v>0</v>
      </c>
      <c r="FD39">
        <f>VLOOKUP($A39,Sheet1!$A$2:$AP$3067,42,FALSE)</f>
        <v>0</v>
      </c>
    </row>
    <row r="40" spans="1:160">
      <c r="A40" s="1">
        <v>555280</v>
      </c>
      <c r="B40" t="s">
        <v>162</v>
      </c>
      <c r="C40">
        <v>0</v>
      </c>
      <c r="D40" t="s">
        <v>155</v>
      </c>
      <c r="E40" t="s">
        <v>168</v>
      </c>
      <c r="L40" s="2">
        <f>VLOOKUP(A40,Sheet2!$B$2:$W$3067,2,FALSE)</f>
        <v>44123</v>
      </c>
      <c r="M40" s="2">
        <f>VLOOKUP(A40,Sheet2!$B$2:$W$3067,3,FALSE)</f>
        <v>44123.740277777775</v>
      </c>
      <c r="R40">
        <v>55</v>
      </c>
      <c r="S40" t="s">
        <v>157</v>
      </c>
      <c r="T40" t="s">
        <v>158</v>
      </c>
      <c r="U40">
        <v>157.5</v>
      </c>
      <c r="V40">
        <v>75.599999999999994</v>
      </c>
      <c r="W40">
        <v>30.47619048</v>
      </c>
      <c r="X40" t="s">
        <v>159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</v>
      </c>
      <c r="AH40">
        <v>1</v>
      </c>
      <c r="AI40">
        <v>2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 t="s">
        <v>160</v>
      </c>
      <c r="BY40" t="s">
        <v>160</v>
      </c>
      <c r="BZ40">
        <v>22</v>
      </c>
      <c r="CA40">
        <v>26</v>
      </c>
      <c r="CB40" t="s">
        <v>160</v>
      </c>
      <c r="CC40">
        <v>0.59</v>
      </c>
      <c r="CD40" t="s">
        <v>160</v>
      </c>
      <c r="CE40">
        <v>0.34</v>
      </c>
      <c r="CF40" t="s">
        <v>160</v>
      </c>
      <c r="CG40">
        <v>171.8</v>
      </c>
      <c r="CH40">
        <v>299</v>
      </c>
      <c r="CI40">
        <v>1.7</v>
      </c>
      <c r="CJ40" t="s">
        <v>160</v>
      </c>
      <c r="CK40">
        <v>208</v>
      </c>
      <c r="CL40">
        <v>0.53</v>
      </c>
      <c r="CM40">
        <v>1</v>
      </c>
      <c r="CN40">
        <v>4</v>
      </c>
      <c r="CO40">
        <v>3</v>
      </c>
      <c r="CP40" t="s">
        <v>160</v>
      </c>
      <c r="CQ40" t="s">
        <v>160</v>
      </c>
      <c r="CR40" t="s">
        <v>160</v>
      </c>
      <c r="CS40" t="s">
        <v>160</v>
      </c>
      <c r="CT40" t="s">
        <v>160</v>
      </c>
      <c r="CU40">
        <v>1</v>
      </c>
      <c r="CV40" t="s">
        <v>160</v>
      </c>
      <c r="CW40" t="s">
        <v>160</v>
      </c>
      <c r="CX40" t="s">
        <v>160</v>
      </c>
      <c r="CY40" t="s">
        <v>160</v>
      </c>
      <c r="CZ40" t="s">
        <v>160</v>
      </c>
      <c r="DA40" t="s">
        <v>160</v>
      </c>
      <c r="DB40" t="s">
        <v>160</v>
      </c>
      <c r="DC40" t="s">
        <v>160</v>
      </c>
      <c r="DD40" t="s">
        <v>160</v>
      </c>
      <c r="DE40" t="s">
        <v>160</v>
      </c>
      <c r="DF40" t="s">
        <v>160</v>
      </c>
      <c r="DG40" t="s">
        <v>160</v>
      </c>
      <c r="DH40" t="s">
        <v>160</v>
      </c>
      <c r="DI40" t="s">
        <v>160</v>
      </c>
      <c r="DJ40" t="s">
        <v>160</v>
      </c>
      <c r="DK40" t="s">
        <v>160</v>
      </c>
      <c r="DL40" t="s">
        <v>160</v>
      </c>
      <c r="DM40" t="s">
        <v>160</v>
      </c>
      <c r="DN40" t="s">
        <v>160</v>
      </c>
      <c r="DO40" t="s">
        <v>160</v>
      </c>
      <c r="DP40" t="s">
        <v>160</v>
      </c>
      <c r="DQ40" t="str">
        <f>VLOOKUP(A40,Sheet1!$A$2:$AP$3067,3,FALSE)</f>
        <v>R51.9</v>
      </c>
      <c r="DR40" t="str">
        <f>VLOOKUP($A40,Sheet1!$A$2:$AP$3067,4,FALSE)</f>
        <v>R51.9</v>
      </c>
      <c r="DS40" t="str">
        <f>VLOOKUP($A40,Sheet1!$A$2:$AP$3067,5,FALSE)</f>
        <v>U07.1</v>
      </c>
      <c r="DT40" t="str">
        <f>VLOOKUP($A40,Sheet1!$A$2:$AP$3067,6,FALSE)</f>
        <v>E11.9</v>
      </c>
      <c r="DU40" t="str">
        <f>VLOOKUP($A40,Sheet1!$A$2:$AP$3067,7,FALSE)</f>
        <v>I10</v>
      </c>
      <c r="DV40" t="str">
        <f>VLOOKUP($A40,Sheet1!$A$2:$AP$3067,8,FALSE)</f>
        <v>E78.00</v>
      </c>
      <c r="DW40" t="str">
        <f>VLOOKUP($A40,Sheet1!$A$2:$AP$3067,9,FALSE)</f>
        <v>F41.9</v>
      </c>
      <c r="DX40" t="str">
        <f>VLOOKUP($A40,Sheet1!$A$2:$AP$3067,10,FALSE)</f>
        <v>F32.9</v>
      </c>
      <c r="DY40" t="str">
        <f>VLOOKUP($A40,Sheet1!$A$2:$AP$3067,11,FALSE)</f>
        <v>Z87.891</v>
      </c>
      <c r="DZ40" t="str">
        <f>VLOOKUP($A40,Sheet1!$A$2:$AP$3067,12,FALSE)</f>
        <v>Z79.4</v>
      </c>
      <c r="EA40" t="str">
        <f>VLOOKUP($A40,Sheet1!$A$2:$AP$3067,13,FALSE)</f>
        <v>Z79.899</v>
      </c>
      <c r="EB40">
        <f>VLOOKUP($A40,Sheet1!$A$2:$AP$3067,14,FALSE)</f>
        <v>0</v>
      </c>
      <c r="EC40">
        <f>VLOOKUP($A40,Sheet1!$A$2:$AP$3067,15,FALSE)</f>
        <v>0</v>
      </c>
      <c r="ED40">
        <f>VLOOKUP($A40,Sheet1!$A$2:$AP$3067,16,FALSE)</f>
        <v>0</v>
      </c>
      <c r="EE40">
        <f>VLOOKUP($A40,Sheet1!$A$2:$AP$3067,17,FALSE)</f>
        <v>0</v>
      </c>
      <c r="EF40">
        <f>VLOOKUP($A40,Sheet1!$A$2:$AP$3067,18,FALSE)</f>
        <v>0</v>
      </c>
      <c r="EG40">
        <f>VLOOKUP($A40,Sheet1!$A$2:$AP$3067,19,FALSE)</f>
        <v>0</v>
      </c>
      <c r="EH40">
        <f>VLOOKUP($A40,Sheet1!$A$2:$AP$3067,20,FALSE)</f>
        <v>0</v>
      </c>
      <c r="EI40">
        <f>VLOOKUP($A40,Sheet1!$A$2:$AP$3067,21,FALSE)</f>
        <v>0</v>
      </c>
      <c r="EJ40">
        <f>VLOOKUP($A40,Sheet1!$A$2:$AP$3067,22,FALSE)</f>
        <v>0</v>
      </c>
      <c r="EK40">
        <f>VLOOKUP($A40,Sheet1!$A$2:$AP$3067,23,FALSE)</f>
        <v>0</v>
      </c>
      <c r="EL40">
        <f>VLOOKUP($A40,Sheet1!$A$2:$AP$3067,24,FALSE)</f>
        <v>0</v>
      </c>
      <c r="EM40">
        <f>VLOOKUP($A40,Sheet1!$A$2:$AP$3067,25,FALSE)</f>
        <v>0</v>
      </c>
      <c r="EN40">
        <f>VLOOKUP($A40,Sheet1!$A$2:$AP$3067,26,FALSE)</f>
        <v>0</v>
      </c>
      <c r="EO40">
        <f>VLOOKUP($A40,Sheet1!$A$2:$AP$3067,27,FALSE)</f>
        <v>0</v>
      </c>
      <c r="EP40">
        <f>VLOOKUP($A40,Sheet1!$A$2:$AP$3067,28,FALSE)</f>
        <v>0</v>
      </c>
      <c r="EQ40">
        <f>VLOOKUP($A40,Sheet1!$A$2:$AP$3067,29,FALSE)</f>
        <v>0</v>
      </c>
      <c r="ER40">
        <f>VLOOKUP($A40,Sheet1!$A$2:$AP$3067,30,FALSE)</f>
        <v>0</v>
      </c>
      <c r="ES40">
        <f>VLOOKUP($A40,Sheet1!$A$2:$AP$3067,31,FALSE)</f>
        <v>0</v>
      </c>
      <c r="ET40">
        <f>VLOOKUP($A40,Sheet1!$A$2:$AP$3067,32,FALSE)</f>
        <v>0</v>
      </c>
      <c r="EU40">
        <f>VLOOKUP($A40,Sheet1!$A$2:$AP$3067,33,FALSE)</f>
        <v>0</v>
      </c>
      <c r="EV40">
        <f>VLOOKUP($A40,Sheet1!$A$2:$AP$3067,34,FALSE)</f>
        <v>0</v>
      </c>
      <c r="EW40">
        <f>VLOOKUP($A40,Sheet1!$A$2:$AP$3067,35,FALSE)</f>
        <v>0</v>
      </c>
      <c r="EX40">
        <f>VLOOKUP($A40,Sheet1!$A$2:$AP$3067,36,FALSE)</f>
        <v>0</v>
      </c>
      <c r="EY40">
        <f>VLOOKUP($A40,Sheet1!$A$2:$AP$3067,37,FALSE)</f>
        <v>0</v>
      </c>
      <c r="EZ40">
        <f>VLOOKUP($A40,Sheet1!$A$2:$AP$3067,38,FALSE)</f>
        <v>0</v>
      </c>
      <c r="FA40">
        <f>VLOOKUP($A40,Sheet1!$A$2:$AP$3067,39,FALSE)</f>
        <v>0</v>
      </c>
      <c r="FB40">
        <f>VLOOKUP($A40,Sheet1!$A$2:$AP$3067,40,FALSE)</f>
        <v>0</v>
      </c>
      <c r="FC40">
        <f>VLOOKUP($A40,Sheet1!$A$2:$AP$3067,41,FALSE)</f>
        <v>0</v>
      </c>
      <c r="FD40">
        <f>VLOOKUP($A40,Sheet1!$A$2:$AP$3067,42,FALSE)</f>
        <v>0</v>
      </c>
    </row>
    <row r="41" spans="1:160">
      <c r="A41" s="1">
        <v>560874</v>
      </c>
      <c r="B41" t="s">
        <v>162</v>
      </c>
      <c r="C41">
        <v>0</v>
      </c>
      <c r="D41" t="s">
        <v>155</v>
      </c>
      <c r="E41" t="s">
        <v>156</v>
      </c>
      <c r="L41" s="2">
        <f>VLOOKUP(A41,Sheet2!$B$2:$W$3067,2,FALSE)</f>
        <v>43935</v>
      </c>
      <c r="M41" s="2">
        <f>VLOOKUP(A41,Sheet2!$B$2:$W$3067,3,FALSE)</f>
        <v>43948.364583333336</v>
      </c>
      <c r="R41">
        <v>88</v>
      </c>
      <c r="S41" t="s">
        <v>161</v>
      </c>
      <c r="T41" t="s">
        <v>158</v>
      </c>
      <c r="U41">
        <v>172.7</v>
      </c>
      <c r="V41">
        <v>66.5</v>
      </c>
      <c r="W41">
        <v>22.296514129999998</v>
      </c>
      <c r="X41" t="s">
        <v>160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13</v>
      </c>
      <c r="AF41">
        <v>1</v>
      </c>
      <c r="AG41">
        <v>1</v>
      </c>
      <c r="AH41">
        <v>0</v>
      </c>
      <c r="AI41">
        <v>6</v>
      </c>
      <c r="AJ41">
        <v>4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1</v>
      </c>
      <c r="BX41" t="s">
        <v>160</v>
      </c>
      <c r="BY41" t="s">
        <v>160</v>
      </c>
      <c r="BZ41">
        <v>27</v>
      </c>
      <c r="CA41">
        <v>53</v>
      </c>
      <c r="CB41">
        <v>23.274999999999999</v>
      </c>
      <c r="CC41">
        <v>21.2</v>
      </c>
      <c r="CD41" t="s">
        <v>160</v>
      </c>
      <c r="CE41" t="s">
        <v>160</v>
      </c>
      <c r="CF41" t="s">
        <v>160</v>
      </c>
      <c r="CG41">
        <v>747.8</v>
      </c>
      <c r="CH41">
        <v>417</v>
      </c>
      <c r="CI41">
        <v>2.2999999999999998</v>
      </c>
      <c r="CJ41">
        <v>2.44</v>
      </c>
      <c r="CK41">
        <v>104</v>
      </c>
      <c r="CL41">
        <v>6.01</v>
      </c>
      <c r="CM41">
        <v>1</v>
      </c>
      <c r="CN41">
        <v>2</v>
      </c>
      <c r="CO41">
        <v>5</v>
      </c>
      <c r="CP41">
        <v>5</v>
      </c>
      <c r="CQ41">
        <v>5</v>
      </c>
      <c r="CR41" t="s">
        <v>160</v>
      </c>
      <c r="CS41" t="s">
        <v>160</v>
      </c>
      <c r="CT41" t="s">
        <v>160</v>
      </c>
      <c r="CU41">
        <v>8</v>
      </c>
      <c r="CV41" t="s">
        <v>160</v>
      </c>
      <c r="CW41" t="s">
        <v>160</v>
      </c>
      <c r="CX41" t="s">
        <v>160</v>
      </c>
      <c r="CY41" t="s">
        <v>160</v>
      </c>
      <c r="CZ41" t="s">
        <v>160</v>
      </c>
      <c r="DA41" t="s">
        <v>160</v>
      </c>
      <c r="DB41" t="s">
        <v>160</v>
      </c>
      <c r="DC41" t="s">
        <v>160</v>
      </c>
      <c r="DD41" t="s">
        <v>160</v>
      </c>
      <c r="DE41" t="s">
        <v>160</v>
      </c>
      <c r="DF41" t="s">
        <v>160</v>
      </c>
      <c r="DG41" t="s">
        <v>160</v>
      </c>
      <c r="DH41" t="s">
        <v>160</v>
      </c>
      <c r="DI41" t="s">
        <v>160</v>
      </c>
      <c r="DJ41" t="s">
        <v>160</v>
      </c>
      <c r="DK41" t="s">
        <v>160</v>
      </c>
      <c r="DL41" t="s">
        <v>160</v>
      </c>
      <c r="DM41" t="s">
        <v>160</v>
      </c>
      <c r="DN41" t="s">
        <v>160</v>
      </c>
      <c r="DO41" t="s">
        <v>160</v>
      </c>
      <c r="DP41" t="s">
        <v>160</v>
      </c>
      <c r="DQ41" t="str">
        <f>VLOOKUP(A41,Sheet1!$A$2:$AP$3067,3,FALSE)</f>
        <v>R53.83</v>
      </c>
      <c r="DR41" t="str">
        <f>VLOOKUP($A41,Sheet1!$A$2:$AP$3067,4,FALSE)</f>
        <v>U07.1</v>
      </c>
      <c r="DS41" t="str">
        <f>VLOOKUP($A41,Sheet1!$A$2:$AP$3067,5,FALSE)</f>
        <v>J12.89</v>
      </c>
      <c r="DT41" t="str">
        <f>VLOOKUP($A41,Sheet1!$A$2:$AP$3067,6,FALSE)</f>
        <v>G93.41</v>
      </c>
      <c r="DU41" t="str">
        <f>VLOOKUP($A41,Sheet1!$A$2:$AP$3067,7,FALSE)</f>
        <v>E87.2</v>
      </c>
      <c r="DV41" t="str">
        <f>VLOOKUP($A41,Sheet1!$A$2:$AP$3067,8,FALSE)</f>
        <v>I48.20</v>
      </c>
      <c r="DW41" t="str">
        <f>VLOOKUP($A41,Sheet1!$A$2:$AP$3067,9,FALSE)</f>
        <v>N18.4</v>
      </c>
      <c r="DX41" t="str">
        <f>VLOOKUP($A41,Sheet1!$A$2:$AP$3067,10,FALSE)</f>
        <v>I13.0</v>
      </c>
      <c r="DY41" t="str">
        <f>VLOOKUP($A41,Sheet1!$A$2:$AP$3067,11,FALSE)</f>
        <v>E87.0</v>
      </c>
      <c r="DZ41" t="str">
        <f>VLOOKUP($A41,Sheet1!$A$2:$AP$3067,12,FALSE)</f>
        <v>R53.83</v>
      </c>
      <c r="EA41" t="str">
        <f>VLOOKUP($A41,Sheet1!$A$2:$AP$3067,13,FALSE)</f>
        <v>I95.9</v>
      </c>
      <c r="EB41" t="str">
        <f>VLOOKUP($A41,Sheet1!$A$2:$AP$3067,14,FALSE)</f>
        <v>E78.5</v>
      </c>
      <c r="EC41" t="str">
        <f>VLOOKUP($A41,Sheet1!$A$2:$AP$3067,15,FALSE)</f>
        <v>Z95.0</v>
      </c>
      <c r="ED41" t="str">
        <f>VLOOKUP($A41,Sheet1!$A$2:$AP$3067,16,FALSE)</f>
        <v>K21.9</v>
      </c>
      <c r="EE41" t="str">
        <f>VLOOKUP($A41,Sheet1!$A$2:$AP$3067,17,FALSE)</f>
        <v>R13.10</v>
      </c>
      <c r="EF41" t="str">
        <f>VLOOKUP($A41,Sheet1!$A$2:$AP$3067,18,FALSE)</f>
        <v>D69.6</v>
      </c>
      <c r="EG41" t="str">
        <f>VLOOKUP($A41,Sheet1!$A$2:$AP$3067,19,FALSE)</f>
        <v>E87.6</v>
      </c>
      <c r="EH41">
        <f>VLOOKUP($A41,Sheet1!$A$2:$AP$3067,20,FALSE)</f>
        <v>0</v>
      </c>
      <c r="EI41">
        <f>VLOOKUP($A41,Sheet1!$A$2:$AP$3067,21,FALSE)</f>
        <v>0</v>
      </c>
      <c r="EJ41">
        <f>VLOOKUP($A41,Sheet1!$A$2:$AP$3067,22,FALSE)</f>
        <v>0</v>
      </c>
      <c r="EK41">
        <f>VLOOKUP($A41,Sheet1!$A$2:$AP$3067,23,FALSE)</f>
        <v>0</v>
      </c>
      <c r="EL41">
        <f>VLOOKUP($A41,Sheet1!$A$2:$AP$3067,24,FALSE)</f>
        <v>0</v>
      </c>
      <c r="EM41">
        <f>VLOOKUP($A41,Sheet1!$A$2:$AP$3067,25,FALSE)</f>
        <v>0</v>
      </c>
      <c r="EN41">
        <f>VLOOKUP($A41,Sheet1!$A$2:$AP$3067,26,FALSE)</f>
        <v>0</v>
      </c>
      <c r="EO41">
        <f>VLOOKUP($A41,Sheet1!$A$2:$AP$3067,27,FALSE)</f>
        <v>0</v>
      </c>
      <c r="EP41">
        <f>VLOOKUP($A41,Sheet1!$A$2:$AP$3067,28,FALSE)</f>
        <v>0</v>
      </c>
      <c r="EQ41">
        <f>VLOOKUP($A41,Sheet1!$A$2:$AP$3067,29,FALSE)</f>
        <v>0</v>
      </c>
      <c r="ER41">
        <f>VLOOKUP($A41,Sheet1!$A$2:$AP$3067,30,FALSE)</f>
        <v>0</v>
      </c>
      <c r="ES41">
        <f>VLOOKUP($A41,Sheet1!$A$2:$AP$3067,31,FALSE)</f>
        <v>0</v>
      </c>
      <c r="ET41">
        <f>VLOOKUP($A41,Sheet1!$A$2:$AP$3067,32,FALSE)</f>
        <v>0</v>
      </c>
      <c r="EU41">
        <f>VLOOKUP($A41,Sheet1!$A$2:$AP$3067,33,FALSE)</f>
        <v>0</v>
      </c>
      <c r="EV41">
        <f>VLOOKUP($A41,Sheet1!$A$2:$AP$3067,34,FALSE)</f>
        <v>0</v>
      </c>
      <c r="EW41">
        <f>VLOOKUP($A41,Sheet1!$A$2:$AP$3067,35,FALSE)</f>
        <v>0</v>
      </c>
      <c r="EX41">
        <f>VLOOKUP($A41,Sheet1!$A$2:$AP$3067,36,FALSE)</f>
        <v>0</v>
      </c>
      <c r="EY41">
        <f>VLOOKUP($A41,Sheet1!$A$2:$AP$3067,37,FALSE)</f>
        <v>0</v>
      </c>
      <c r="EZ41">
        <f>VLOOKUP($A41,Sheet1!$A$2:$AP$3067,38,FALSE)</f>
        <v>0</v>
      </c>
      <c r="FA41">
        <f>VLOOKUP($A41,Sheet1!$A$2:$AP$3067,39,FALSE)</f>
        <v>0</v>
      </c>
      <c r="FB41">
        <f>VLOOKUP($A41,Sheet1!$A$2:$AP$3067,40,FALSE)</f>
        <v>0</v>
      </c>
      <c r="FC41">
        <f>VLOOKUP($A41,Sheet1!$A$2:$AP$3067,41,FALSE)</f>
        <v>0</v>
      </c>
      <c r="FD41">
        <f>VLOOKUP($A41,Sheet1!$A$2:$AP$3067,42,FALSE)</f>
        <v>0</v>
      </c>
    </row>
    <row r="42" spans="1:160">
      <c r="A42" s="1">
        <v>562285</v>
      </c>
      <c r="B42" t="s">
        <v>162</v>
      </c>
      <c r="C42">
        <v>0</v>
      </c>
      <c r="D42" t="s">
        <v>155</v>
      </c>
      <c r="E42" t="s">
        <v>156</v>
      </c>
      <c r="L42" s="2">
        <f>VLOOKUP(A42,Sheet2!$B$2:$W$3067,2,FALSE)</f>
        <v>44124</v>
      </c>
      <c r="M42" s="2">
        <f>VLOOKUP(A42,Sheet2!$B$2:$W$3067,3,FALSE)</f>
        <v>44127.5625</v>
      </c>
      <c r="R42">
        <v>39</v>
      </c>
      <c r="S42" t="s">
        <v>157</v>
      </c>
      <c r="T42" t="s">
        <v>158</v>
      </c>
      <c r="U42">
        <v>157.5</v>
      </c>
      <c r="V42">
        <v>97.6</v>
      </c>
      <c r="W42">
        <v>39.34492315</v>
      </c>
      <c r="X42" t="s">
        <v>165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3</v>
      </c>
      <c r="AF42">
        <v>0</v>
      </c>
      <c r="AG42">
        <v>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2</v>
      </c>
      <c r="BW42">
        <v>0</v>
      </c>
      <c r="BX42" t="s">
        <v>160</v>
      </c>
      <c r="BY42" t="s">
        <v>160</v>
      </c>
      <c r="BZ42">
        <v>43</v>
      </c>
      <c r="CA42">
        <v>38</v>
      </c>
      <c r="CB42" t="s">
        <v>160</v>
      </c>
      <c r="CC42" t="s">
        <v>160</v>
      </c>
      <c r="CD42">
        <v>589.4</v>
      </c>
      <c r="CE42">
        <v>1.54</v>
      </c>
      <c r="CF42" t="s">
        <v>160</v>
      </c>
      <c r="CG42">
        <v>223</v>
      </c>
      <c r="CH42">
        <v>353</v>
      </c>
      <c r="CI42" t="s">
        <v>160</v>
      </c>
      <c r="CJ42" t="s">
        <v>160</v>
      </c>
      <c r="CK42">
        <v>125</v>
      </c>
      <c r="CL42">
        <v>0.55000000000000004</v>
      </c>
      <c r="CM42">
        <v>0</v>
      </c>
      <c r="CN42">
        <v>1</v>
      </c>
      <c r="CO42">
        <v>5</v>
      </c>
      <c r="CP42">
        <v>4</v>
      </c>
      <c r="CQ42" t="s">
        <v>160</v>
      </c>
      <c r="CR42" t="s">
        <v>160</v>
      </c>
      <c r="CS42" t="s">
        <v>160</v>
      </c>
      <c r="CT42" t="s">
        <v>160</v>
      </c>
      <c r="CU42">
        <v>1</v>
      </c>
      <c r="CV42" t="s">
        <v>160</v>
      </c>
      <c r="CW42" t="s">
        <v>160</v>
      </c>
      <c r="CX42" t="s">
        <v>160</v>
      </c>
      <c r="CY42" t="s">
        <v>160</v>
      </c>
      <c r="CZ42" t="s">
        <v>160</v>
      </c>
      <c r="DA42" t="s">
        <v>160</v>
      </c>
      <c r="DB42" t="s">
        <v>160</v>
      </c>
      <c r="DC42" t="s">
        <v>160</v>
      </c>
      <c r="DD42" t="s">
        <v>160</v>
      </c>
      <c r="DE42" t="s">
        <v>160</v>
      </c>
      <c r="DF42" t="s">
        <v>160</v>
      </c>
      <c r="DG42" t="s">
        <v>160</v>
      </c>
      <c r="DH42" t="s">
        <v>160</v>
      </c>
      <c r="DI42" t="s">
        <v>160</v>
      </c>
      <c r="DJ42" t="s">
        <v>160</v>
      </c>
      <c r="DK42" t="s">
        <v>160</v>
      </c>
      <c r="DL42" t="s">
        <v>160</v>
      </c>
      <c r="DM42" t="s">
        <v>160</v>
      </c>
      <c r="DN42" t="s">
        <v>160</v>
      </c>
      <c r="DO42" t="s">
        <v>160</v>
      </c>
      <c r="DP42" t="s">
        <v>160</v>
      </c>
      <c r="DQ42" t="str">
        <f>VLOOKUP(A42,Sheet1!$A$2:$AP$3067,3,FALSE)</f>
        <v>U07.1</v>
      </c>
      <c r="DR42" t="str">
        <f>VLOOKUP($A42,Sheet1!$A$2:$AP$3067,4,FALSE)</f>
        <v>U07.1</v>
      </c>
      <c r="DS42" t="str">
        <f>VLOOKUP($A42,Sheet1!$A$2:$AP$3067,5,FALSE)</f>
        <v>J12.89</v>
      </c>
      <c r="DT42" t="str">
        <f>VLOOKUP($A42,Sheet1!$A$2:$AP$3067,6,FALSE)</f>
        <v>R09.02</v>
      </c>
      <c r="DU42" t="str">
        <f>VLOOKUP($A42,Sheet1!$A$2:$AP$3067,7,FALSE)</f>
        <v>E66.9</v>
      </c>
      <c r="DV42" t="str">
        <f>VLOOKUP($A42,Sheet1!$A$2:$AP$3067,8,FALSE)</f>
        <v>Z68.39</v>
      </c>
      <c r="DW42" t="str">
        <f>VLOOKUP($A42,Sheet1!$A$2:$AP$3067,9,FALSE)</f>
        <v>R00.0</v>
      </c>
      <c r="DX42" t="str">
        <f>VLOOKUP($A42,Sheet1!$A$2:$AP$3067,10,FALSE)</f>
        <v>R06.82</v>
      </c>
      <c r="DY42">
        <f>VLOOKUP($A42,Sheet1!$A$2:$AP$3067,11,FALSE)</f>
        <v>0</v>
      </c>
      <c r="DZ42">
        <f>VLOOKUP($A42,Sheet1!$A$2:$AP$3067,12,FALSE)</f>
        <v>0</v>
      </c>
      <c r="EA42">
        <f>VLOOKUP($A42,Sheet1!$A$2:$AP$3067,13,FALSE)</f>
        <v>0</v>
      </c>
      <c r="EB42">
        <f>VLOOKUP($A42,Sheet1!$A$2:$AP$3067,14,FALSE)</f>
        <v>0</v>
      </c>
      <c r="EC42">
        <f>VLOOKUP($A42,Sheet1!$A$2:$AP$3067,15,FALSE)</f>
        <v>0</v>
      </c>
      <c r="ED42">
        <f>VLOOKUP($A42,Sheet1!$A$2:$AP$3067,16,FALSE)</f>
        <v>0</v>
      </c>
      <c r="EE42">
        <f>VLOOKUP($A42,Sheet1!$A$2:$AP$3067,17,FALSE)</f>
        <v>0</v>
      </c>
      <c r="EF42">
        <f>VLOOKUP($A42,Sheet1!$A$2:$AP$3067,18,FALSE)</f>
        <v>0</v>
      </c>
      <c r="EG42">
        <f>VLOOKUP($A42,Sheet1!$A$2:$AP$3067,19,FALSE)</f>
        <v>0</v>
      </c>
      <c r="EH42">
        <f>VLOOKUP($A42,Sheet1!$A$2:$AP$3067,20,FALSE)</f>
        <v>0</v>
      </c>
      <c r="EI42">
        <f>VLOOKUP($A42,Sheet1!$A$2:$AP$3067,21,FALSE)</f>
        <v>0</v>
      </c>
      <c r="EJ42">
        <f>VLOOKUP($A42,Sheet1!$A$2:$AP$3067,22,FALSE)</f>
        <v>0</v>
      </c>
      <c r="EK42">
        <f>VLOOKUP($A42,Sheet1!$A$2:$AP$3067,23,FALSE)</f>
        <v>0</v>
      </c>
      <c r="EL42">
        <f>VLOOKUP($A42,Sheet1!$A$2:$AP$3067,24,FALSE)</f>
        <v>0</v>
      </c>
      <c r="EM42">
        <f>VLOOKUP($A42,Sheet1!$A$2:$AP$3067,25,FALSE)</f>
        <v>0</v>
      </c>
      <c r="EN42">
        <f>VLOOKUP($A42,Sheet1!$A$2:$AP$3067,26,FALSE)</f>
        <v>0</v>
      </c>
      <c r="EO42">
        <f>VLOOKUP($A42,Sheet1!$A$2:$AP$3067,27,FALSE)</f>
        <v>0</v>
      </c>
      <c r="EP42">
        <f>VLOOKUP($A42,Sheet1!$A$2:$AP$3067,28,FALSE)</f>
        <v>0</v>
      </c>
      <c r="EQ42">
        <f>VLOOKUP($A42,Sheet1!$A$2:$AP$3067,29,FALSE)</f>
        <v>0</v>
      </c>
      <c r="ER42">
        <f>VLOOKUP($A42,Sheet1!$A$2:$AP$3067,30,FALSE)</f>
        <v>0</v>
      </c>
      <c r="ES42">
        <f>VLOOKUP($A42,Sheet1!$A$2:$AP$3067,31,FALSE)</f>
        <v>0</v>
      </c>
      <c r="ET42">
        <f>VLOOKUP($A42,Sheet1!$A$2:$AP$3067,32,FALSE)</f>
        <v>0</v>
      </c>
      <c r="EU42">
        <f>VLOOKUP($A42,Sheet1!$A$2:$AP$3067,33,FALSE)</f>
        <v>0</v>
      </c>
      <c r="EV42">
        <f>VLOOKUP($A42,Sheet1!$A$2:$AP$3067,34,FALSE)</f>
        <v>0</v>
      </c>
      <c r="EW42">
        <f>VLOOKUP($A42,Sheet1!$A$2:$AP$3067,35,FALSE)</f>
        <v>0</v>
      </c>
      <c r="EX42">
        <f>VLOOKUP($A42,Sheet1!$A$2:$AP$3067,36,FALSE)</f>
        <v>0</v>
      </c>
      <c r="EY42">
        <f>VLOOKUP($A42,Sheet1!$A$2:$AP$3067,37,FALSE)</f>
        <v>0</v>
      </c>
      <c r="EZ42">
        <f>VLOOKUP($A42,Sheet1!$A$2:$AP$3067,38,FALSE)</f>
        <v>0</v>
      </c>
      <c r="FA42">
        <f>VLOOKUP($A42,Sheet1!$A$2:$AP$3067,39,FALSE)</f>
        <v>0</v>
      </c>
      <c r="FB42">
        <f>VLOOKUP($A42,Sheet1!$A$2:$AP$3067,40,FALSE)</f>
        <v>0</v>
      </c>
      <c r="FC42">
        <f>VLOOKUP($A42,Sheet1!$A$2:$AP$3067,41,FALSE)</f>
        <v>0</v>
      </c>
      <c r="FD42">
        <f>VLOOKUP($A42,Sheet1!$A$2:$AP$3067,42,FALSE)</f>
        <v>0</v>
      </c>
    </row>
    <row r="43" spans="1:160">
      <c r="A43" s="1">
        <v>562873</v>
      </c>
      <c r="B43" t="s">
        <v>1</v>
      </c>
      <c r="C43">
        <v>1</v>
      </c>
      <c r="D43" t="s">
        <v>155</v>
      </c>
      <c r="E43" t="s">
        <v>156</v>
      </c>
      <c r="L43" s="2" t="e">
        <f>VLOOKUP(A43,Sheet2!$B$2:$W$3067,2,FALSE)</f>
        <v>#N/A</v>
      </c>
      <c r="M43" s="2" t="e">
        <f>VLOOKUP(A43,Sheet2!$B$2:$W$3067,3,FALSE)</f>
        <v>#N/A</v>
      </c>
      <c r="R43">
        <v>71</v>
      </c>
      <c r="S43" t="s">
        <v>161</v>
      </c>
      <c r="T43" t="s">
        <v>158</v>
      </c>
      <c r="U43">
        <v>185.1</v>
      </c>
      <c r="V43">
        <v>85</v>
      </c>
      <c r="W43">
        <v>24.808818859999999</v>
      </c>
      <c r="X43" t="s">
        <v>160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4</v>
      </c>
      <c r="AF43">
        <v>0</v>
      </c>
      <c r="AG43">
        <v>3</v>
      </c>
      <c r="AH43">
        <v>1</v>
      </c>
      <c r="AI43">
        <v>5</v>
      </c>
      <c r="AJ43">
        <v>3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2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0</v>
      </c>
      <c r="BX43" t="s">
        <v>160</v>
      </c>
      <c r="BY43" t="s">
        <v>160</v>
      </c>
      <c r="BZ43">
        <v>29</v>
      </c>
      <c r="CA43">
        <v>42</v>
      </c>
      <c r="CB43" t="s">
        <v>160</v>
      </c>
      <c r="CC43" t="s">
        <v>160</v>
      </c>
      <c r="CD43">
        <v>792</v>
      </c>
      <c r="CE43" t="s">
        <v>160</v>
      </c>
      <c r="CF43" t="s">
        <v>160</v>
      </c>
      <c r="CG43">
        <v>1155</v>
      </c>
      <c r="CH43">
        <v>293</v>
      </c>
      <c r="CI43">
        <v>1.1000000000000001</v>
      </c>
      <c r="CJ43" t="s">
        <v>160</v>
      </c>
      <c r="CK43">
        <v>102</v>
      </c>
      <c r="CL43">
        <v>1.1499999999999999</v>
      </c>
      <c r="CM43">
        <v>0</v>
      </c>
      <c r="CN43">
        <v>1</v>
      </c>
      <c r="CO43">
        <v>4</v>
      </c>
      <c r="CP43">
        <v>5</v>
      </c>
      <c r="CQ43" t="s">
        <v>160</v>
      </c>
      <c r="CR43" t="s">
        <v>160</v>
      </c>
      <c r="CS43" t="s">
        <v>160</v>
      </c>
      <c r="CT43" t="s">
        <v>160</v>
      </c>
      <c r="CU43">
        <v>1</v>
      </c>
      <c r="CV43">
        <v>0</v>
      </c>
      <c r="CW43">
        <v>0</v>
      </c>
      <c r="CX43">
        <v>0</v>
      </c>
      <c r="CY43">
        <v>1.6</v>
      </c>
      <c r="CZ43">
        <v>0</v>
      </c>
      <c r="DA43">
        <v>0</v>
      </c>
      <c r="DB43">
        <v>18.16</v>
      </c>
      <c r="DC43">
        <v>0.34</v>
      </c>
      <c r="DD43">
        <v>6.81</v>
      </c>
      <c r="DE43">
        <v>0.96499999999999997</v>
      </c>
      <c r="DF43">
        <v>0</v>
      </c>
      <c r="DG43">
        <v>0.82</v>
      </c>
      <c r="DH43">
        <v>0</v>
      </c>
      <c r="DI43">
        <v>0.35</v>
      </c>
      <c r="DJ43">
        <v>54.04</v>
      </c>
      <c r="DK43">
        <v>23.454999999999998</v>
      </c>
      <c r="DL43">
        <v>47.634999999999998</v>
      </c>
      <c r="DM43">
        <v>1.4999999999999999E-2</v>
      </c>
      <c r="DN43">
        <v>2.3450000000000002</v>
      </c>
      <c r="DO43">
        <v>1.29</v>
      </c>
      <c r="DP43">
        <v>0</v>
      </c>
      <c r="DQ43" t="e">
        <f>VLOOKUP(A43,Sheet1!$A$2:$AP$3067,3,FALSE)</f>
        <v>#N/A</v>
      </c>
      <c r="DR43" t="e">
        <f>VLOOKUP($A43,Sheet1!$A$2:$AP$3067,4,FALSE)</f>
        <v>#N/A</v>
      </c>
      <c r="DS43" t="e">
        <f>VLOOKUP($A43,Sheet1!$A$2:$AP$3067,5,FALSE)</f>
        <v>#N/A</v>
      </c>
      <c r="DT43" t="e">
        <f>VLOOKUP($A43,Sheet1!$A$2:$AP$3067,6,FALSE)</f>
        <v>#N/A</v>
      </c>
      <c r="DU43" t="e">
        <f>VLOOKUP($A43,Sheet1!$A$2:$AP$3067,7,FALSE)</f>
        <v>#N/A</v>
      </c>
      <c r="DV43" t="e">
        <f>VLOOKUP($A43,Sheet1!$A$2:$AP$3067,8,FALSE)</f>
        <v>#N/A</v>
      </c>
      <c r="DW43" t="e">
        <f>VLOOKUP($A43,Sheet1!$A$2:$AP$3067,9,FALSE)</f>
        <v>#N/A</v>
      </c>
      <c r="DX43" t="e">
        <f>VLOOKUP($A43,Sheet1!$A$2:$AP$3067,10,FALSE)</f>
        <v>#N/A</v>
      </c>
      <c r="DY43" t="e">
        <f>VLOOKUP($A43,Sheet1!$A$2:$AP$3067,11,FALSE)</f>
        <v>#N/A</v>
      </c>
      <c r="DZ43" t="e">
        <f>VLOOKUP($A43,Sheet1!$A$2:$AP$3067,12,FALSE)</f>
        <v>#N/A</v>
      </c>
      <c r="EA43" t="e">
        <f>VLOOKUP($A43,Sheet1!$A$2:$AP$3067,13,FALSE)</f>
        <v>#N/A</v>
      </c>
      <c r="EB43" t="e">
        <f>VLOOKUP($A43,Sheet1!$A$2:$AP$3067,14,FALSE)</f>
        <v>#N/A</v>
      </c>
      <c r="EC43" t="e">
        <f>VLOOKUP($A43,Sheet1!$A$2:$AP$3067,15,FALSE)</f>
        <v>#N/A</v>
      </c>
      <c r="ED43" t="e">
        <f>VLOOKUP($A43,Sheet1!$A$2:$AP$3067,16,FALSE)</f>
        <v>#N/A</v>
      </c>
      <c r="EE43" t="e">
        <f>VLOOKUP($A43,Sheet1!$A$2:$AP$3067,17,FALSE)</f>
        <v>#N/A</v>
      </c>
      <c r="EF43" t="e">
        <f>VLOOKUP($A43,Sheet1!$A$2:$AP$3067,18,FALSE)</f>
        <v>#N/A</v>
      </c>
      <c r="EG43" t="e">
        <f>VLOOKUP($A43,Sheet1!$A$2:$AP$3067,19,FALSE)</f>
        <v>#N/A</v>
      </c>
      <c r="EH43" t="e">
        <f>VLOOKUP($A43,Sheet1!$A$2:$AP$3067,20,FALSE)</f>
        <v>#N/A</v>
      </c>
      <c r="EI43" t="e">
        <f>VLOOKUP($A43,Sheet1!$A$2:$AP$3067,21,FALSE)</f>
        <v>#N/A</v>
      </c>
      <c r="EJ43" t="e">
        <f>VLOOKUP($A43,Sheet1!$A$2:$AP$3067,22,FALSE)</f>
        <v>#N/A</v>
      </c>
      <c r="EK43" t="e">
        <f>VLOOKUP($A43,Sheet1!$A$2:$AP$3067,23,FALSE)</f>
        <v>#N/A</v>
      </c>
      <c r="EL43" t="e">
        <f>VLOOKUP($A43,Sheet1!$A$2:$AP$3067,24,FALSE)</f>
        <v>#N/A</v>
      </c>
      <c r="EM43" t="e">
        <f>VLOOKUP($A43,Sheet1!$A$2:$AP$3067,25,FALSE)</f>
        <v>#N/A</v>
      </c>
      <c r="EN43" t="e">
        <f>VLOOKUP($A43,Sheet1!$A$2:$AP$3067,26,FALSE)</f>
        <v>#N/A</v>
      </c>
      <c r="EO43" t="e">
        <f>VLOOKUP($A43,Sheet1!$A$2:$AP$3067,27,FALSE)</f>
        <v>#N/A</v>
      </c>
      <c r="EP43" t="e">
        <f>VLOOKUP($A43,Sheet1!$A$2:$AP$3067,28,FALSE)</f>
        <v>#N/A</v>
      </c>
      <c r="EQ43" t="e">
        <f>VLOOKUP($A43,Sheet1!$A$2:$AP$3067,29,FALSE)</f>
        <v>#N/A</v>
      </c>
      <c r="ER43" t="e">
        <f>VLOOKUP($A43,Sheet1!$A$2:$AP$3067,30,FALSE)</f>
        <v>#N/A</v>
      </c>
      <c r="ES43" t="e">
        <f>VLOOKUP($A43,Sheet1!$A$2:$AP$3067,31,FALSE)</f>
        <v>#N/A</v>
      </c>
      <c r="ET43" t="e">
        <f>VLOOKUP($A43,Sheet1!$A$2:$AP$3067,32,FALSE)</f>
        <v>#N/A</v>
      </c>
      <c r="EU43" t="e">
        <f>VLOOKUP($A43,Sheet1!$A$2:$AP$3067,33,FALSE)</f>
        <v>#N/A</v>
      </c>
      <c r="EV43" t="e">
        <f>VLOOKUP($A43,Sheet1!$A$2:$AP$3067,34,FALSE)</f>
        <v>#N/A</v>
      </c>
      <c r="EW43" t="e">
        <f>VLOOKUP($A43,Sheet1!$A$2:$AP$3067,35,FALSE)</f>
        <v>#N/A</v>
      </c>
      <c r="EX43" t="e">
        <f>VLOOKUP($A43,Sheet1!$A$2:$AP$3067,36,FALSE)</f>
        <v>#N/A</v>
      </c>
      <c r="EY43" t="e">
        <f>VLOOKUP($A43,Sheet1!$A$2:$AP$3067,37,FALSE)</f>
        <v>#N/A</v>
      </c>
      <c r="EZ43" t="e">
        <f>VLOOKUP($A43,Sheet1!$A$2:$AP$3067,38,FALSE)</f>
        <v>#N/A</v>
      </c>
      <c r="FA43" t="e">
        <f>VLOOKUP($A43,Sheet1!$A$2:$AP$3067,39,FALSE)</f>
        <v>#N/A</v>
      </c>
      <c r="FB43" t="e">
        <f>VLOOKUP($A43,Sheet1!$A$2:$AP$3067,40,FALSE)</f>
        <v>#N/A</v>
      </c>
      <c r="FC43" t="e">
        <f>VLOOKUP($A43,Sheet1!$A$2:$AP$3067,41,FALSE)</f>
        <v>#N/A</v>
      </c>
      <c r="FD43" t="e">
        <f>VLOOKUP($A43,Sheet1!$A$2:$AP$3067,42,FALSE)</f>
        <v>#N/A</v>
      </c>
    </row>
    <row r="44" spans="1:160">
      <c r="A44" s="1">
        <v>570156</v>
      </c>
      <c r="B44" t="s">
        <v>1</v>
      </c>
      <c r="C44">
        <v>1</v>
      </c>
      <c r="D44" t="s">
        <v>155</v>
      </c>
      <c r="E44" t="s">
        <v>156</v>
      </c>
      <c r="L44" s="2" t="e">
        <f>VLOOKUP(A44,Sheet2!$B$2:$W$3067,2,FALSE)</f>
        <v>#N/A</v>
      </c>
      <c r="M44" s="2" t="e">
        <f>VLOOKUP(A44,Sheet2!$B$2:$W$3067,3,FALSE)</f>
        <v>#N/A</v>
      </c>
      <c r="R44">
        <v>72</v>
      </c>
      <c r="S44" t="s">
        <v>161</v>
      </c>
      <c r="T44" t="s">
        <v>158</v>
      </c>
      <c r="U44">
        <v>177.8</v>
      </c>
      <c r="V44">
        <v>126</v>
      </c>
      <c r="W44">
        <v>39.857222569999998</v>
      </c>
      <c r="X44" t="s">
        <v>165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29</v>
      </c>
      <c r="AF44">
        <v>0</v>
      </c>
      <c r="AG44">
        <v>3</v>
      </c>
      <c r="AH44">
        <v>0</v>
      </c>
      <c r="AI44">
        <v>3</v>
      </c>
      <c r="AJ44">
        <v>3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1</v>
      </c>
      <c r="BX44" t="s">
        <v>160</v>
      </c>
      <c r="BY44" t="s">
        <v>160</v>
      </c>
      <c r="BZ44">
        <v>23</v>
      </c>
      <c r="CA44">
        <v>41</v>
      </c>
      <c r="CB44" t="s">
        <v>160</v>
      </c>
      <c r="CC44" t="s">
        <v>160</v>
      </c>
      <c r="CD44">
        <v>218</v>
      </c>
      <c r="CE44" t="s">
        <v>160</v>
      </c>
      <c r="CF44">
        <v>115</v>
      </c>
      <c r="CG44">
        <v>613.79999999999995</v>
      </c>
      <c r="CH44">
        <v>515</v>
      </c>
      <c r="CI44">
        <v>2.6</v>
      </c>
      <c r="CJ44">
        <v>0.51</v>
      </c>
      <c r="CK44">
        <v>254</v>
      </c>
      <c r="CL44">
        <v>2.5</v>
      </c>
      <c r="CM44">
        <v>0</v>
      </c>
      <c r="CN44">
        <v>3</v>
      </c>
      <c r="CO44">
        <v>6</v>
      </c>
      <c r="CP44">
        <v>6</v>
      </c>
      <c r="CQ44">
        <v>6</v>
      </c>
      <c r="CR44">
        <v>6</v>
      </c>
      <c r="CS44">
        <v>6</v>
      </c>
      <c r="CT44">
        <v>6</v>
      </c>
      <c r="CU44">
        <v>4</v>
      </c>
      <c r="CV44">
        <v>1.28</v>
      </c>
      <c r="CW44">
        <v>0</v>
      </c>
      <c r="CX44">
        <v>0</v>
      </c>
      <c r="CY44">
        <v>1.1200000000000001</v>
      </c>
      <c r="CZ44">
        <v>0.20499999999999999</v>
      </c>
      <c r="DA44">
        <v>0</v>
      </c>
      <c r="DB44">
        <v>12.92</v>
      </c>
      <c r="DC44">
        <v>1.4950000000000001</v>
      </c>
      <c r="DD44">
        <v>89.504999999999995</v>
      </c>
      <c r="DE44">
        <v>4.28</v>
      </c>
      <c r="DF44">
        <v>0</v>
      </c>
      <c r="DG44">
        <v>0.54</v>
      </c>
      <c r="DH44">
        <v>0</v>
      </c>
      <c r="DI44">
        <v>0.52</v>
      </c>
      <c r="DJ44">
        <v>38.119999999999997</v>
      </c>
      <c r="DK44">
        <v>28.95</v>
      </c>
      <c r="DL44">
        <v>43.36</v>
      </c>
      <c r="DM44">
        <v>0</v>
      </c>
      <c r="DN44">
        <v>7.4950000000000001</v>
      </c>
      <c r="DO44">
        <v>1.74</v>
      </c>
      <c r="DP44">
        <v>0</v>
      </c>
      <c r="DQ44" t="e">
        <f>VLOOKUP(A44,Sheet1!$A$2:$AP$3067,3,FALSE)</f>
        <v>#N/A</v>
      </c>
      <c r="DR44" t="e">
        <f>VLOOKUP($A44,Sheet1!$A$2:$AP$3067,4,FALSE)</f>
        <v>#N/A</v>
      </c>
      <c r="DS44" t="e">
        <f>VLOOKUP($A44,Sheet1!$A$2:$AP$3067,5,FALSE)</f>
        <v>#N/A</v>
      </c>
      <c r="DT44" t="e">
        <f>VLOOKUP($A44,Sheet1!$A$2:$AP$3067,6,FALSE)</f>
        <v>#N/A</v>
      </c>
      <c r="DU44" t="e">
        <f>VLOOKUP($A44,Sheet1!$A$2:$AP$3067,7,FALSE)</f>
        <v>#N/A</v>
      </c>
      <c r="DV44" t="e">
        <f>VLOOKUP($A44,Sheet1!$A$2:$AP$3067,8,FALSE)</f>
        <v>#N/A</v>
      </c>
      <c r="DW44" t="e">
        <f>VLOOKUP($A44,Sheet1!$A$2:$AP$3067,9,FALSE)</f>
        <v>#N/A</v>
      </c>
      <c r="DX44" t="e">
        <f>VLOOKUP($A44,Sheet1!$A$2:$AP$3067,10,FALSE)</f>
        <v>#N/A</v>
      </c>
      <c r="DY44" t="e">
        <f>VLOOKUP($A44,Sheet1!$A$2:$AP$3067,11,FALSE)</f>
        <v>#N/A</v>
      </c>
      <c r="DZ44" t="e">
        <f>VLOOKUP($A44,Sheet1!$A$2:$AP$3067,12,FALSE)</f>
        <v>#N/A</v>
      </c>
      <c r="EA44" t="e">
        <f>VLOOKUP($A44,Sheet1!$A$2:$AP$3067,13,FALSE)</f>
        <v>#N/A</v>
      </c>
      <c r="EB44" t="e">
        <f>VLOOKUP($A44,Sheet1!$A$2:$AP$3067,14,FALSE)</f>
        <v>#N/A</v>
      </c>
      <c r="EC44" t="e">
        <f>VLOOKUP($A44,Sheet1!$A$2:$AP$3067,15,FALSE)</f>
        <v>#N/A</v>
      </c>
      <c r="ED44" t="e">
        <f>VLOOKUP($A44,Sheet1!$A$2:$AP$3067,16,FALSE)</f>
        <v>#N/A</v>
      </c>
      <c r="EE44" t="e">
        <f>VLOOKUP($A44,Sheet1!$A$2:$AP$3067,17,FALSE)</f>
        <v>#N/A</v>
      </c>
      <c r="EF44" t="e">
        <f>VLOOKUP($A44,Sheet1!$A$2:$AP$3067,18,FALSE)</f>
        <v>#N/A</v>
      </c>
      <c r="EG44" t="e">
        <f>VLOOKUP($A44,Sheet1!$A$2:$AP$3067,19,FALSE)</f>
        <v>#N/A</v>
      </c>
      <c r="EH44" t="e">
        <f>VLOOKUP($A44,Sheet1!$A$2:$AP$3067,20,FALSE)</f>
        <v>#N/A</v>
      </c>
      <c r="EI44" t="e">
        <f>VLOOKUP($A44,Sheet1!$A$2:$AP$3067,21,FALSE)</f>
        <v>#N/A</v>
      </c>
      <c r="EJ44" t="e">
        <f>VLOOKUP($A44,Sheet1!$A$2:$AP$3067,22,FALSE)</f>
        <v>#N/A</v>
      </c>
      <c r="EK44" t="e">
        <f>VLOOKUP($A44,Sheet1!$A$2:$AP$3067,23,FALSE)</f>
        <v>#N/A</v>
      </c>
      <c r="EL44" t="e">
        <f>VLOOKUP($A44,Sheet1!$A$2:$AP$3067,24,FALSE)</f>
        <v>#N/A</v>
      </c>
      <c r="EM44" t="e">
        <f>VLOOKUP($A44,Sheet1!$A$2:$AP$3067,25,FALSE)</f>
        <v>#N/A</v>
      </c>
      <c r="EN44" t="e">
        <f>VLOOKUP($A44,Sheet1!$A$2:$AP$3067,26,FALSE)</f>
        <v>#N/A</v>
      </c>
      <c r="EO44" t="e">
        <f>VLOOKUP($A44,Sheet1!$A$2:$AP$3067,27,FALSE)</f>
        <v>#N/A</v>
      </c>
      <c r="EP44" t="e">
        <f>VLOOKUP($A44,Sheet1!$A$2:$AP$3067,28,FALSE)</f>
        <v>#N/A</v>
      </c>
      <c r="EQ44" t="e">
        <f>VLOOKUP($A44,Sheet1!$A$2:$AP$3067,29,FALSE)</f>
        <v>#N/A</v>
      </c>
      <c r="ER44" t="e">
        <f>VLOOKUP($A44,Sheet1!$A$2:$AP$3067,30,FALSE)</f>
        <v>#N/A</v>
      </c>
      <c r="ES44" t="e">
        <f>VLOOKUP($A44,Sheet1!$A$2:$AP$3067,31,FALSE)</f>
        <v>#N/A</v>
      </c>
      <c r="ET44" t="e">
        <f>VLOOKUP($A44,Sheet1!$A$2:$AP$3067,32,FALSE)</f>
        <v>#N/A</v>
      </c>
      <c r="EU44" t="e">
        <f>VLOOKUP($A44,Sheet1!$A$2:$AP$3067,33,FALSE)</f>
        <v>#N/A</v>
      </c>
      <c r="EV44" t="e">
        <f>VLOOKUP($A44,Sheet1!$A$2:$AP$3067,34,FALSE)</f>
        <v>#N/A</v>
      </c>
      <c r="EW44" t="e">
        <f>VLOOKUP($A44,Sheet1!$A$2:$AP$3067,35,FALSE)</f>
        <v>#N/A</v>
      </c>
      <c r="EX44" t="e">
        <f>VLOOKUP($A44,Sheet1!$A$2:$AP$3067,36,FALSE)</f>
        <v>#N/A</v>
      </c>
      <c r="EY44" t="e">
        <f>VLOOKUP($A44,Sheet1!$A$2:$AP$3067,37,FALSE)</f>
        <v>#N/A</v>
      </c>
      <c r="EZ44" t="e">
        <f>VLOOKUP($A44,Sheet1!$A$2:$AP$3067,38,FALSE)</f>
        <v>#N/A</v>
      </c>
      <c r="FA44" t="e">
        <f>VLOOKUP($A44,Sheet1!$A$2:$AP$3067,39,FALSE)</f>
        <v>#N/A</v>
      </c>
      <c r="FB44" t="e">
        <f>VLOOKUP($A44,Sheet1!$A$2:$AP$3067,40,FALSE)</f>
        <v>#N/A</v>
      </c>
      <c r="FC44" t="e">
        <f>VLOOKUP($A44,Sheet1!$A$2:$AP$3067,41,FALSE)</f>
        <v>#N/A</v>
      </c>
      <c r="FD44" t="e">
        <f>VLOOKUP($A44,Sheet1!$A$2:$AP$3067,42,FALSE)</f>
        <v>#N/A</v>
      </c>
    </row>
    <row r="45" spans="1:160">
      <c r="A45" s="1">
        <v>593786</v>
      </c>
      <c r="B45" t="s">
        <v>1</v>
      </c>
      <c r="C45">
        <v>1</v>
      </c>
      <c r="D45" t="s">
        <v>155</v>
      </c>
      <c r="E45" t="s">
        <v>156</v>
      </c>
      <c r="L45" s="2" t="e">
        <f>VLOOKUP(A45,Sheet2!$B$2:$W$3067,2,FALSE)</f>
        <v>#N/A</v>
      </c>
      <c r="M45" s="2" t="e">
        <f>VLOOKUP(A45,Sheet2!$B$2:$W$3067,3,FALSE)</f>
        <v>#N/A</v>
      </c>
      <c r="R45">
        <v>64</v>
      </c>
      <c r="S45" t="s">
        <v>157</v>
      </c>
      <c r="T45" t="s">
        <v>167</v>
      </c>
      <c r="U45">
        <v>160</v>
      </c>
      <c r="V45">
        <v>98.5</v>
      </c>
      <c r="W45">
        <v>38.4765625</v>
      </c>
      <c r="X45" t="s">
        <v>165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13</v>
      </c>
      <c r="AF45">
        <v>0</v>
      </c>
      <c r="AG45">
        <v>3</v>
      </c>
      <c r="AH45">
        <v>1</v>
      </c>
      <c r="AI45">
        <v>4</v>
      </c>
      <c r="AJ45">
        <v>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1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6.7</v>
      </c>
      <c r="BY45" t="s">
        <v>160</v>
      </c>
      <c r="BZ45">
        <v>31</v>
      </c>
      <c r="CA45">
        <v>45</v>
      </c>
      <c r="CB45" t="s">
        <v>160</v>
      </c>
      <c r="CC45" t="s">
        <v>160</v>
      </c>
      <c r="CD45">
        <v>773</v>
      </c>
      <c r="CE45">
        <v>818</v>
      </c>
      <c r="CF45">
        <v>80</v>
      </c>
      <c r="CG45">
        <v>1772</v>
      </c>
      <c r="CH45">
        <v>527</v>
      </c>
      <c r="CI45">
        <v>2.6</v>
      </c>
      <c r="CJ45">
        <v>0.31</v>
      </c>
      <c r="CK45">
        <v>186</v>
      </c>
      <c r="CL45">
        <v>1.25</v>
      </c>
      <c r="CM45">
        <v>1</v>
      </c>
      <c r="CN45">
        <v>4</v>
      </c>
      <c r="CO45">
        <v>5</v>
      </c>
      <c r="CP45">
        <v>6</v>
      </c>
      <c r="CQ45">
        <v>6</v>
      </c>
      <c r="CR45" t="s">
        <v>160</v>
      </c>
      <c r="CS45" t="s">
        <v>160</v>
      </c>
      <c r="CT45" t="s">
        <v>160</v>
      </c>
      <c r="CU45">
        <v>2</v>
      </c>
      <c r="CV45" t="s">
        <v>160</v>
      </c>
      <c r="CW45" t="s">
        <v>160</v>
      </c>
      <c r="CX45" t="s">
        <v>160</v>
      </c>
      <c r="CY45" t="s">
        <v>160</v>
      </c>
      <c r="CZ45" t="s">
        <v>160</v>
      </c>
      <c r="DA45" t="s">
        <v>160</v>
      </c>
      <c r="DB45" t="s">
        <v>160</v>
      </c>
      <c r="DC45" t="s">
        <v>160</v>
      </c>
      <c r="DD45" t="s">
        <v>160</v>
      </c>
      <c r="DE45" t="s">
        <v>160</v>
      </c>
      <c r="DF45" t="s">
        <v>160</v>
      </c>
      <c r="DG45" t="s">
        <v>160</v>
      </c>
      <c r="DH45" t="s">
        <v>160</v>
      </c>
      <c r="DI45" t="s">
        <v>160</v>
      </c>
      <c r="DJ45" t="s">
        <v>160</v>
      </c>
      <c r="DK45" t="s">
        <v>160</v>
      </c>
      <c r="DL45" t="s">
        <v>160</v>
      </c>
      <c r="DM45" t="s">
        <v>160</v>
      </c>
      <c r="DN45" t="s">
        <v>160</v>
      </c>
      <c r="DO45" t="s">
        <v>160</v>
      </c>
      <c r="DP45" t="s">
        <v>160</v>
      </c>
      <c r="DQ45" t="e">
        <f>VLOOKUP(A45,Sheet1!$A$2:$AP$3067,3,FALSE)</f>
        <v>#N/A</v>
      </c>
      <c r="DR45" t="e">
        <f>VLOOKUP($A45,Sheet1!$A$2:$AP$3067,4,FALSE)</f>
        <v>#N/A</v>
      </c>
      <c r="DS45" t="e">
        <f>VLOOKUP($A45,Sheet1!$A$2:$AP$3067,5,FALSE)</f>
        <v>#N/A</v>
      </c>
      <c r="DT45" t="e">
        <f>VLOOKUP($A45,Sheet1!$A$2:$AP$3067,6,FALSE)</f>
        <v>#N/A</v>
      </c>
      <c r="DU45" t="e">
        <f>VLOOKUP($A45,Sheet1!$A$2:$AP$3067,7,FALSE)</f>
        <v>#N/A</v>
      </c>
      <c r="DV45" t="e">
        <f>VLOOKUP($A45,Sheet1!$A$2:$AP$3067,8,FALSE)</f>
        <v>#N/A</v>
      </c>
      <c r="DW45" t="e">
        <f>VLOOKUP($A45,Sheet1!$A$2:$AP$3067,9,FALSE)</f>
        <v>#N/A</v>
      </c>
      <c r="DX45" t="e">
        <f>VLOOKUP($A45,Sheet1!$A$2:$AP$3067,10,FALSE)</f>
        <v>#N/A</v>
      </c>
      <c r="DY45" t="e">
        <f>VLOOKUP($A45,Sheet1!$A$2:$AP$3067,11,FALSE)</f>
        <v>#N/A</v>
      </c>
      <c r="DZ45" t="e">
        <f>VLOOKUP($A45,Sheet1!$A$2:$AP$3067,12,FALSE)</f>
        <v>#N/A</v>
      </c>
      <c r="EA45" t="e">
        <f>VLOOKUP($A45,Sheet1!$A$2:$AP$3067,13,FALSE)</f>
        <v>#N/A</v>
      </c>
      <c r="EB45" t="e">
        <f>VLOOKUP($A45,Sheet1!$A$2:$AP$3067,14,FALSE)</f>
        <v>#N/A</v>
      </c>
      <c r="EC45" t="e">
        <f>VLOOKUP($A45,Sheet1!$A$2:$AP$3067,15,FALSE)</f>
        <v>#N/A</v>
      </c>
      <c r="ED45" t="e">
        <f>VLOOKUP($A45,Sheet1!$A$2:$AP$3067,16,FALSE)</f>
        <v>#N/A</v>
      </c>
      <c r="EE45" t="e">
        <f>VLOOKUP($A45,Sheet1!$A$2:$AP$3067,17,FALSE)</f>
        <v>#N/A</v>
      </c>
      <c r="EF45" t="e">
        <f>VLOOKUP($A45,Sheet1!$A$2:$AP$3067,18,FALSE)</f>
        <v>#N/A</v>
      </c>
      <c r="EG45" t="e">
        <f>VLOOKUP($A45,Sheet1!$A$2:$AP$3067,19,FALSE)</f>
        <v>#N/A</v>
      </c>
      <c r="EH45" t="e">
        <f>VLOOKUP($A45,Sheet1!$A$2:$AP$3067,20,FALSE)</f>
        <v>#N/A</v>
      </c>
      <c r="EI45" t="e">
        <f>VLOOKUP($A45,Sheet1!$A$2:$AP$3067,21,FALSE)</f>
        <v>#N/A</v>
      </c>
      <c r="EJ45" t="e">
        <f>VLOOKUP($A45,Sheet1!$A$2:$AP$3067,22,FALSE)</f>
        <v>#N/A</v>
      </c>
      <c r="EK45" t="e">
        <f>VLOOKUP($A45,Sheet1!$A$2:$AP$3067,23,FALSE)</f>
        <v>#N/A</v>
      </c>
      <c r="EL45" t="e">
        <f>VLOOKUP($A45,Sheet1!$A$2:$AP$3067,24,FALSE)</f>
        <v>#N/A</v>
      </c>
      <c r="EM45" t="e">
        <f>VLOOKUP($A45,Sheet1!$A$2:$AP$3067,25,FALSE)</f>
        <v>#N/A</v>
      </c>
      <c r="EN45" t="e">
        <f>VLOOKUP($A45,Sheet1!$A$2:$AP$3067,26,FALSE)</f>
        <v>#N/A</v>
      </c>
      <c r="EO45" t="e">
        <f>VLOOKUP($A45,Sheet1!$A$2:$AP$3067,27,FALSE)</f>
        <v>#N/A</v>
      </c>
      <c r="EP45" t="e">
        <f>VLOOKUP($A45,Sheet1!$A$2:$AP$3067,28,FALSE)</f>
        <v>#N/A</v>
      </c>
      <c r="EQ45" t="e">
        <f>VLOOKUP($A45,Sheet1!$A$2:$AP$3067,29,FALSE)</f>
        <v>#N/A</v>
      </c>
      <c r="ER45" t="e">
        <f>VLOOKUP($A45,Sheet1!$A$2:$AP$3067,30,FALSE)</f>
        <v>#N/A</v>
      </c>
      <c r="ES45" t="e">
        <f>VLOOKUP($A45,Sheet1!$A$2:$AP$3067,31,FALSE)</f>
        <v>#N/A</v>
      </c>
      <c r="ET45" t="e">
        <f>VLOOKUP($A45,Sheet1!$A$2:$AP$3067,32,FALSE)</f>
        <v>#N/A</v>
      </c>
      <c r="EU45" t="e">
        <f>VLOOKUP($A45,Sheet1!$A$2:$AP$3067,33,FALSE)</f>
        <v>#N/A</v>
      </c>
      <c r="EV45" t="e">
        <f>VLOOKUP($A45,Sheet1!$A$2:$AP$3067,34,FALSE)</f>
        <v>#N/A</v>
      </c>
      <c r="EW45" t="e">
        <f>VLOOKUP($A45,Sheet1!$A$2:$AP$3067,35,FALSE)</f>
        <v>#N/A</v>
      </c>
      <c r="EX45" t="e">
        <f>VLOOKUP($A45,Sheet1!$A$2:$AP$3067,36,FALSE)</f>
        <v>#N/A</v>
      </c>
      <c r="EY45" t="e">
        <f>VLOOKUP($A45,Sheet1!$A$2:$AP$3067,37,FALSE)</f>
        <v>#N/A</v>
      </c>
      <c r="EZ45" t="e">
        <f>VLOOKUP($A45,Sheet1!$A$2:$AP$3067,38,FALSE)</f>
        <v>#N/A</v>
      </c>
      <c r="FA45" t="e">
        <f>VLOOKUP($A45,Sheet1!$A$2:$AP$3067,39,FALSE)</f>
        <v>#N/A</v>
      </c>
      <c r="FB45" t="e">
        <f>VLOOKUP($A45,Sheet1!$A$2:$AP$3067,40,FALSE)</f>
        <v>#N/A</v>
      </c>
      <c r="FC45" t="e">
        <f>VLOOKUP($A45,Sheet1!$A$2:$AP$3067,41,FALSE)</f>
        <v>#N/A</v>
      </c>
      <c r="FD45" t="e">
        <f>VLOOKUP($A45,Sheet1!$A$2:$AP$3067,42,FALSE)</f>
        <v>#N/A</v>
      </c>
    </row>
    <row r="46" spans="1:160">
      <c r="A46" s="1">
        <v>597102</v>
      </c>
      <c r="B46" t="s">
        <v>162</v>
      </c>
      <c r="C46">
        <v>0</v>
      </c>
      <c r="D46" t="s">
        <v>155</v>
      </c>
      <c r="E46" t="s">
        <v>156</v>
      </c>
      <c r="L46" s="2">
        <f>VLOOKUP(A46,Sheet2!$B$2:$W$3067,2,FALSE)</f>
        <v>44129</v>
      </c>
      <c r="M46" s="2">
        <f>VLOOKUP(A46,Sheet2!$B$2:$W$3067,3,FALSE)</f>
        <v>44133.71875</v>
      </c>
      <c r="R46">
        <v>84</v>
      </c>
      <c r="S46" t="s">
        <v>157</v>
      </c>
      <c r="T46" t="s">
        <v>166</v>
      </c>
      <c r="U46">
        <v>152.4</v>
      </c>
      <c r="V46">
        <v>45.2</v>
      </c>
      <c r="W46">
        <v>19.461150029999999</v>
      </c>
      <c r="X46" t="s">
        <v>160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4</v>
      </c>
      <c r="AF46">
        <v>0</v>
      </c>
      <c r="AG46">
        <v>2</v>
      </c>
      <c r="AH46">
        <v>0</v>
      </c>
      <c r="AI46">
        <v>5</v>
      </c>
      <c r="AJ46">
        <v>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2</v>
      </c>
      <c r="BW46">
        <v>0</v>
      </c>
      <c r="BX46" t="s">
        <v>160</v>
      </c>
      <c r="BY46">
        <v>36</v>
      </c>
      <c r="BZ46">
        <v>10</v>
      </c>
      <c r="CA46">
        <v>23</v>
      </c>
      <c r="CB46" t="s">
        <v>160</v>
      </c>
      <c r="CC46" t="s">
        <v>160</v>
      </c>
      <c r="CD46" t="s">
        <v>160</v>
      </c>
      <c r="CE46" t="s">
        <v>160</v>
      </c>
      <c r="CF46" t="s">
        <v>160</v>
      </c>
      <c r="CG46">
        <v>1261</v>
      </c>
      <c r="CH46">
        <v>182</v>
      </c>
      <c r="CI46">
        <v>36</v>
      </c>
      <c r="CJ46" t="s">
        <v>160</v>
      </c>
      <c r="CK46">
        <v>141</v>
      </c>
      <c r="CL46">
        <v>0.82</v>
      </c>
      <c r="CM46">
        <v>0</v>
      </c>
      <c r="CN46">
        <v>2</v>
      </c>
      <c r="CO46">
        <v>4</v>
      </c>
      <c r="CP46">
        <v>4</v>
      </c>
      <c r="CQ46" t="s">
        <v>160</v>
      </c>
      <c r="CR46" t="s">
        <v>160</v>
      </c>
      <c r="CS46" t="s">
        <v>160</v>
      </c>
      <c r="CT46" t="s">
        <v>160</v>
      </c>
      <c r="CU46">
        <v>1</v>
      </c>
      <c r="CV46" t="s">
        <v>160</v>
      </c>
      <c r="CW46" t="s">
        <v>160</v>
      </c>
      <c r="CX46" t="s">
        <v>160</v>
      </c>
      <c r="CY46" t="s">
        <v>160</v>
      </c>
      <c r="CZ46" t="s">
        <v>160</v>
      </c>
      <c r="DA46" t="s">
        <v>160</v>
      </c>
      <c r="DB46" t="s">
        <v>160</v>
      </c>
      <c r="DC46" t="s">
        <v>160</v>
      </c>
      <c r="DD46" t="s">
        <v>160</v>
      </c>
      <c r="DE46" t="s">
        <v>160</v>
      </c>
      <c r="DF46" t="s">
        <v>160</v>
      </c>
      <c r="DG46" t="s">
        <v>160</v>
      </c>
      <c r="DH46" t="s">
        <v>160</v>
      </c>
      <c r="DI46" t="s">
        <v>160</v>
      </c>
      <c r="DJ46" t="s">
        <v>160</v>
      </c>
      <c r="DK46" t="s">
        <v>160</v>
      </c>
      <c r="DL46" t="s">
        <v>160</v>
      </c>
      <c r="DM46" t="s">
        <v>160</v>
      </c>
      <c r="DN46" t="s">
        <v>160</v>
      </c>
      <c r="DO46" t="s">
        <v>160</v>
      </c>
      <c r="DP46" t="s">
        <v>160</v>
      </c>
      <c r="DQ46" t="str">
        <f>VLOOKUP(A46,Sheet1!$A$2:$AP$3067,3,FALSE)</f>
        <v>U07.1</v>
      </c>
      <c r="DR46" t="str">
        <f>VLOOKUP($A46,Sheet1!$A$2:$AP$3067,4,FALSE)</f>
        <v>U07.1</v>
      </c>
      <c r="DS46" t="str">
        <f>VLOOKUP($A46,Sheet1!$A$2:$AP$3067,5,FALSE)</f>
        <v>E87.1</v>
      </c>
      <c r="DT46" t="str">
        <f>VLOOKUP($A46,Sheet1!$A$2:$AP$3067,6,FALSE)</f>
        <v>E83.42</v>
      </c>
      <c r="DU46" t="str">
        <f>VLOOKUP($A46,Sheet1!$A$2:$AP$3067,7,FALSE)</f>
        <v>E11.9</v>
      </c>
      <c r="DV46" t="str">
        <f>VLOOKUP($A46,Sheet1!$A$2:$AP$3067,8,FALSE)</f>
        <v>D56.9</v>
      </c>
      <c r="DW46" t="str">
        <f>VLOOKUP($A46,Sheet1!$A$2:$AP$3067,9,FALSE)</f>
        <v>D50.9</v>
      </c>
      <c r="DX46" t="str">
        <f>VLOOKUP($A46,Sheet1!$A$2:$AP$3067,10,FALSE)</f>
        <v>I10</v>
      </c>
      <c r="DY46" t="str">
        <f>VLOOKUP($A46,Sheet1!$A$2:$AP$3067,11,FALSE)</f>
        <v>K59.00</v>
      </c>
      <c r="DZ46" t="str">
        <f>VLOOKUP($A46,Sheet1!$A$2:$AP$3067,12,FALSE)</f>
        <v>E86.0</v>
      </c>
      <c r="EA46" t="str">
        <f>VLOOKUP($A46,Sheet1!$A$2:$AP$3067,13,FALSE)</f>
        <v>E03.9</v>
      </c>
      <c r="EB46" t="str">
        <f>VLOOKUP($A46,Sheet1!$A$2:$AP$3067,14,FALSE)</f>
        <v>K21.9</v>
      </c>
      <c r="EC46">
        <f>VLOOKUP($A46,Sheet1!$A$2:$AP$3067,15,FALSE)</f>
        <v>0</v>
      </c>
      <c r="ED46">
        <f>VLOOKUP($A46,Sheet1!$A$2:$AP$3067,16,FALSE)</f>
        <v>0</v>
      </c>
      <c r="EE46">
        <f>VLOOKUP($A46,Sheet1!$A$2:$AP$3067,17,FALSE)</f>
        <v>0</v>
      </c>
      <c r="EF46">
        <f>VLOOKUP($A46,Sheet1!$A$2:$AP$3067,18,FALSE)</f>
        <v>0</v>
      </c>
      <c r="EG46">
        <f>VLOOKUP($A46,Sheet1!$A$2:$AP$3067,19,FALSE)</f>
        <v>0</v>
      </c>
      <c r="EH46">
        <f>VLOOKUP($A46,Sheet1!$A$2:$AP$3067,20,FALSE)</f>
        <v>0</v>
      </c>
      <c r="EI46">
        <f>VLOOKUP($A46,Sheet1!$A$2:$AP$3067,21,FALSE)</f>
        <v>0</v>
      </c>
      <c r="EJ46">
        <f>VLOOKUP($A46,Sheet1!$A$2:$AP$3067,22,FALSE)</f>
        <v>0</v>
      </c>
      <c r="EK46">
        <f>VLOOKUP($A46,Sheet1!$A$2:$AP$3067,23,FALSE)</f>
        <v>0</v>
      </c>
      <c r="EL46">
        <f>VLOOKUP($A46,Sheet1!$A$2:$AP$3067,24,FALSE)</f>
        <v>0</v>
      </c>
      <c r="EM46">
        <f>VLOOKUP($A46,Sheet1!$A$2:$AP$3067,25,FALSE)</f>
        <v>0</v>
      </c>
      <c r="EN46">
        <f>VLOOKUP($A46,Sheet1!$A$2:$AP$3067,26,FALSE)</f>
        <v>0</v>
      </c>
      <c r="EO46">
        <f>VLOOKUP($A46,Sheet1!$A$2:$AP$3067,27,FALSE)</f>
        <v>0</v>
      </c>
      <c r="EP46">
        <f>VLOOKUP($A46,Sheet1!$A$2:$AP$3067,28,FALSE)</f>
        <v>0</v>
      </c>
      <c r="EQ46">
        <f>VLOOKUP($A46,Sheet1!$A$2:$AP$3067,29,FALSE)</f>
        <v>0</v>
      </c>
      <c r="ER46">
        <f>VLOOKUP($A46,Sheet1!$A$2:$AP$3067,30,FALSE)</f>
        <v>0</v>
      </c>
      <c r="ES46">
        <f>VLOOKUP($A46,Sheet1!$A$2:$AP$3067,31,FALSE)</f>
        <v>0</v>
      </c>
      <c r="ET46">
        <f>VLOOKUP($A46,Sheet1!$A$2:$AP$3067,32,FALSE)</f>
        <v>0</v>
      </c>
      <c r="EU46">
        <f>VLOOKUP($A46,Sheet1!$A$2:$AP$3067,33,FALSE)</f>
        <v>0</v>
      </c>
      <c r="EV46">
        <f>VLOOKUP($A46,Sheet1!$A$2:$AP$3067,34,FALSE)</f>
        <v>0</v>
      </c>
      <c r="EW46">
        <f>VLOOKUP($A46,Sheet1!$A$2:$AP$3067,35,FALSE)</f>
        <v>0</v>
      </c>
      <c r="EX46">
        <f>VLOOKUP($A46,Sheet1!$A$2:$AP$3067,36,FALSE)</f>
        <v>0</v>
      </c>
      <c r="EY46">
        <f>VLOOKUP($A46,Sheet1!$A$2:$AP$3067,37,FALSE)</f>
        <v>0</v>
      </c>
      <c r="EZ46">
        <f>VLOOKUP($A46,Sheet1!$A$2:$AP$3067,38,FALSE)</f>
        <v>0</v>
      </c>
      <c r="FA46">
        <f>VLOOKUP($A46,Sheet1!$A$2:$AP$3067,39,FALSE)</f>
        <v>0</v>
      </c>
      <c r="FB46">
        <f>VLOOKUP($A46,Sheet1!$A$2:$AP$3067,40,FALSE)</f>
        <v>0</v>
      </c>
      <c r="FC46">
        <f>VLOOKUP($A46,Sheet1!$A$2:$AP$3067,41,FALSE)</f>
        <v>0</v>
      </c>
      <c r="FD46">
        <f>VLOOKUP($A46,Sheet1!$A$2:$AP$3067,42,FALSE)</f>
        <v>0</v>
      </c>
    </row>
    <row r="47" spans="1:160">
      <c r="A47" s="1">
        <v>597328</v>
      </c>
      <c r="B47" t="s">
        <v>1</v>
      </c>
      <c r="C47">
        <v>1</v>
      </c>
      <c r="D47" t="s">
        <v>155</v>
      </c>
      <c r="E47" t="s">
        <v>156</v>
      </c>
      <c r="L47" s="2">
        <f>VLOOKUP(A47,Sheet2!$B$2:$W$3067,2,FALSE)</f>
        <v>44284</v>
      </c>
      <c r="M47" s="2">
        <f>VLOOKUP(A47,Sheet2!$B$2:$W$3067,3,FALSE)</f>
        <v>44289.814583333333</v>
      </c>
      <c r="R47">
        <v>83</v>
      </c>
      <c r="S47" t="s">
        <v>161</v>
      </c>
      <c r="T47" t="s">
        <v>158</v>
      </c>
      <c r="U47">
        <v>190.5</v>
      </c>
      <c r="V47">
        <v>118.8</v>
      </c>
      <c r="W47">
        <v>32.73606547</v>
      </c>
      <c r="X47" t="s">
        <v>159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5</v>
      </c>
      <c r="AF47">
        <v>0</v>
      </c>
      <c r="AG47">
        <v>3</v>
      </c>
      <c r="AH47">
        <v>0</v>
      </c>
      <c r="AI47">
        <v>5</v>
      </c>
      <c r="AJ47">
        <v>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1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1</v>
      </c>
      <c r="BR47">
        <v>1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8.9</v>
      </c>
      <c r="BY47" t="s">
        <v>160</v>
      </c>
      <c r="BZ47">
        <v>16</v>
      </c>
      <c r="CA47">
        <v>26</v>
      </c>
      <c r="CB47" t="s">
        <v>160</v>
      </c>
      <c r="CC47" t="s">
        <v>160</v>
      </c>
      <c r="CD47">
        <v>578</v>
      </c>
      <c r="CE47">
        <v>846</v>
      </c>
      <c r="CF47" t="s">
        <v>160</v>
      </c>
      <c r="CG47">
        <v>252</v>
      </c>
      <c r="CH47">
        <v>199</v>
      </c>
      <c r="CI47">
        <v>1.1000000000000001</v>
      </c>
      <c r="CJ47" t="s">
        <v>160</v>
      </c>
      <c r="CK47">
        <v>204</v>
      </c>
      <c r="CL47">
        <v>1.28</v>
      </c>
      <c r="CM47">
        <v>1</v>
      </c>
      <c r="CN47">
        <v>4</v>
      </c>
      <c r="CO47">
        <v>4</v>
      </c>
      <c r="CP47">
        <v>4</v>
      </c>
      <c r="CQ47" t="s">
        <v>160</v>
      </c>
      <c r="CR47" t="s">
        <v>160</v>
      </c>
      <c r="CS47" t="s">
        <v>160</v>
      </c>
      <c r="CT47" t="s">
        <v>160</v>
      </c>
      <c r="CU47">
        <v>2</v>
      </c>
      <c r="CV47">
        <v>0</v>
      </c>
      <c r="CW47">
        <v>0</v>
      </c>
      <c r="CX47">
        <v>0.81499999999999995</v>
      </c>
      <c r="CY47">
        <v>3.98</v>
      </c>
      <c r="CZ47">
        <v>0</v>
      </c>
      <c r="DA47">
        <v>0</v>
      </c>
      <c r="DB47">
        <v>25.67</v>
      </c>
      <c r="DC47">
        <v>0.34</v>
      </c>
      <c r="DD47">
        <v>5.6550000000000002</v>
      </c>
      <c r="DE47">
        <v>0.94</v>
      </c>
      <c r="DF47">
        <v>0.33500000000000002</v>
      </c>
      <c r="DG47">
        <v>0</v>
      </c>
      <c r="DH47">
        <v>0</v>
      </c>
      <c r="DI47">
        <v>0</v>
      </c>
      <c r="DJ47">
        <v>42.505000000000003</v>
      </c>
      <c r="DK47">
        <v>19.795000000000002</v>
      </c>
      <c r="DL47">
        <v>39.29</v>
      </c>
      <c r="DM47">
        <v>0</v>
      </c>
      <c r="DN47">
        <v>0.23499999999999999</v>
      </c>
      <c r="DO47">
        <v>0.83</v>
      </c>
      <c r="DP47">
        <v>0</v>
      </c>
      <c r="DQ47" t="str">
        <f>VLOOKUP(A47,Sheet1!$A$2:$AP$3067,3,FALSE)</f>
        <v>U07.1</v>
      </c>
      <c r="DR47" t="str">
        <f>VLOOKUP($A47,Sheet1!$A$2:$AP$3067,4,FALSE)</f>
        <v>U07.1</v>
      </c>
      <c r="DS47" t="str">
        <f>VLOOKUP($A47,Sheet1!$A$2:$AP$3067,5,FALSE)</f>
        <v>N17.9</v>
      </c>
      <c r="DT47" t="str">
        <f>VLOOKUP($A47,Sheet1!$A$2:$AP$3067,6,FALSE)</f>
        <v>R29.6</v>
      </c>
      <c r="DU47" t="str">
        <f>VLOOKUP($A47,Sheet1!$A$2:$AP$3067,7,FALSE)</f>
        <v>I25.10</v>
      </c>
      <c r="DV47" t="str">
        <f>VLOOKUP($A47,Sheet1!$A$2:$AP$3067,8,FALSE)</f>
        <v>E11.9</v>
      </c>
      <c r="DW47" t="str">
        <f>VLOOKUP($A47,Sheet1!$A$2:$AP$3067,9,FALSE)</f>
        <v>I10</v>
      </c>
      <c r="DX47" t="str">
        <f>VLOOKUP($A47,Sheet1!$A$2:$AP$3067,10,FALSE)</f>
        <v>Z79.84</v>
      </c>
      <c r="DY47" t="str">
        <f>VLOOKUP($A47,Sheet1!$A$2:$AP$3067,11,FALSE)</f>
        <v>E78.5</v>
      </c>
      <c r="DZ47" t="str">
        <f>VLOOKUP($A47,Sheet1!$A$2:$AP$3067,12,FALSE)</f>
        <v>Z79.02</v>
      </c>
      <c r="EA47" t="str">
        <f>VLOOKUP($A47,Sheet1!$A$2:$AP$3067,13,FALSE)</f>
        <v>E66.01</v>
      </c>
      <c r="EB47" t="str">
        <f>VLOOKUP($A47,Sheet1!$A$2:$AP$3067,14,FALSE)</f>
        <v>I16.0</v>
      </c>
      <c r="EC47" t="str">
        <f>VLOOKUP($A47,Sheet1!$A$2:$AP$3067,15,FALSE)</f>
        <v>D69.6</v>
      </c>
      <c r="ED47" t="str">
        <f>VLOOKUP($A47,Sheet1!$A$2:$AP$3067,16,FALSE)</f>
        <v>Z86.73</v>
      </c>
      <c r="EE47" t="str">
        <f>VLOOKUP($A47,Sheet1!$A$2:$AP$3067,17,FALSE)</f>
        <v>Z68.32</v>
      </c>
      <c r="EF47" t="str">
        <f>VLOOKUP($A47,Sheet1!$A$2:$AP$3067,18,FALSE)</f>
        <v>R77.8</v>
      </c>
      <c r="EG47" t="str">
        <f>VLOOKUP($A47,Sheet1!$A$2:$AP$3067,19,FALSE)</f>
        <v>Z95.1</v>
      </c>
      <c r="EH47">
        <f>VLOOKUP($A47,Sheet1!$A$2:$AP$3067,20,FALSE)</f>
        <v>0</v>
      </c>
      <c r="EI47">
        <f>VLOOKUP($A47,Sheet1!$A$2:$AP$3067,21,FALSE)</f>
        <v>0</v>
      </c>
      <c r="EJ47">
        <f>VLOOKUP($A47,Sheet1!$A$2:$AP$3067,22,FALSE)</f>
        <v>0</v>
      </c>
      <c r="EK47">
        <f>VLOOKUP($A47,Sheet1!$A$2:$AP$3067,23,FALSE)</f>
        <v>0</v>
      </c>
      <c r="EL47">
        <f>VLOOKUP($A47,Sheet1!$A$2:$AP$3067,24,FALSE)</f>
        <v>0</v>
      </c>
      <c r="EM47">
        <f>VLOOKUP($A47,Sheet1!$A$2:$AP$3067,25,FALSE)</f>
        <v>0</v>
      </c>
      <c r="EN47">
        <f>VLOOKUP($A47,Sheet1!$A$2:$AP$3067,26,FALSE)</f>
        <v>0</v>
      </c>
      <c r="EO47">
        <f>VLOOKUP($A47,Sheet1!$A$2:$AP$3067,27,FALSE)</f>
        <v>0</v>
      </c>
      <c r="EP47">
        <f>VLOOKUP($A47,Sheet1!$A$2:$AP$3067,28,FALSE)</f>
        <v>0</v>
      </c>
      <c r="EQ47">
        <f>VLOOKUP($A47,Sheet1!$A$2:$AP$3067,29,FALSE)</f>
        <v>0</v>
      </c>
      <c r="ER47">
        <f>VLOOKUP($A47,Sheet1!$A$2:$AP$3067,30,FALSE)</f>
        <v>0</v>
      </c>
      <c r="ES47">
        <f>VLOOKUP($A47,Sheet1!$A$2:$AP$3067,31,FALSE)</f>
        <v>0</v>
      </c>
      <c r="ET47">
        <f>VLOOKUP($A47,Sheet1!$A$2:$AP$3067,32,FALSE)</f>
        <v>0</v>
      </c>
      <c r="EU47">
        <f>VLOOKUP($A47,Sheet1!$A$2:$AP$3067,33,FALSE)</f>
        <v>0</v>
      </c>
      <c r="EV47">
        <f>VLOOKUP($A47,Sheet1!$A$2:$AP$3067,34,FALSE)</f>
        <v>0</v>
      </c>
      <c r="EW47">
        <f>VLOOKUP($A47,Sheet1!$A$2:$AP$3067,35,FALSE)</f>
        <v>0</v>
      </c>
      <c r="EX47">
        <f>VLOOKUP($A47,Sheet1!$A$2:$AP$3067,36,FALSE)</f>
        <v>0</v>
      </c>
      <c r="EY47">
        <f>VLOOKUP($A47,Sheet1!$A$2:$AP$3067,37,FALSE)</f>
        <v>0</v>
      </c>
      <c r="EZ47">
        <f>VLOOKUP($A47,Sheet1!$A$2:$AP$3067,38,FALSE)</f>
        <v>0</v>
      </c>
      <c r="FA47">
        <f>VLOOKUP($A47,Sheet1!$A$2:$AP$3067,39,FALSE)</f>
        <v>0</v>
      </c>
      <c r="FB47">
        <f>VLOOKUP($A47,Sheet1!$A$2:$AP$3067,40,FALSE)</f>
        <v>0</v>
      </c>
      <c r="FC47">
        <f>VLOOKUP($A47,Sheet1!$A$2:$AP$3067,41,FALSE)</f>
        <v>0</v>
      </c>
      <c r="FD47">
        <f>VLOOKUP($A47,Sheet1!$A$2:$AP$3067,42,FALSE)</f>
        <v>0</v>
      </c>
    </row>
    <row r="48" spans="1:160">
      <c r="A48" s="1">
        <v>611564</v>
      </c>
      <c r="B48" t="s">
        <v>162</v>
      </c>
      <c r="C48">
        <v>0</v>
      </c>
      <c r="D48" t="s">
        <v>155</v>
      </c>
      <c r="E48" t="s">
        <v>156</v>
      </c>
      <c r="L48" s="2">
        <f>VLOOKUP(A48,Sheet2!$B$2:$W$3067,2,FALSE)</f>
        <v>44131</v>
      </c>
      <c r="M48" s="2">
        <f>VLOOKUP(A48,Sheet2!$B$2:$W$3067,3,FALSE)</f>
        <v>44136.552083333336</v>
      </c>
      <c r="R48">
        <v>52</v>
      </c>
      <c r="S48" t="s">
        <v>157</v>
      </c>
      <c r="T48" t="s">
        <v>158</v>
      </c>
      <c r="U48">
        <v>167.6</v>
      </c>
      <c r="V48">
        <v>166</v>
      </c>
      <c r="W48">
        <v>59.096268530000003</v>
      </c>
      <c r="X48" t="s">
        <v>164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5</v>
      </c>
      <c r="AF48">
        <v>0</v>
      </c>
      <c r="AG48">
        <v>2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5.6</v>
      </c>
      <c r="BY48" t="s">
        <v>160</v>
      </c>
      <c r="BZ48">
        <v>25</v>
      </c>
      <c r="CA48">
        <v>23</v>
      </c>
      <c r="CB48" t="s">
        <v>160</v>
      </c>
      <c r="CC48" t="s">
        <v>160</v>
      </c>
      <c r="CD48">
        <v>446</v>
      </c>
      <c r="CE48">
        <v>0.56000000000000005</v>
      </c>
      <c r="CF48" t="s">
        <v>160</v>
      </c>
      <c r="CG48">
        <v>162.4</v>
      </c>
      <c r="CH48">
        <v>193</v>
      </c>
      <c r="CI48" t="s">
        <v>160</v>
      </c>
      <c r="CJ48" t="s">
        <v>160</v>
      </c>
      <c r="CK48">
        <v>102</v>
      </c>
      <c r="CL48">
        <v>0.64</v>
      </c>
      <c r="CM48">
        <v>0</v>
      </c>
      <c r="CN48">
        <v>2</v>
      </c>
      <c r="CO48">
        <v>4</v>
      </c>
      <c r="CP48">
        <v>4</v>
      </c>
      <c r="CQ48" t="s">
        <v>160</v>
      </c>
      <c r="CR48" t="s">
        <v>160</v>
      </c>
      <c r="CS48" t="s">
        <v>160</v>
      </c>
      <c r="CT48" t="s">
        <v>160</v>
      </c>
      <c r="CU48">
        <v>1</v>
      </c>
      <c r="CV48" t="s">
        <v>160</v>
      </c>
      <c r="CW48" t="s">
        <v>160</v>
      </c>
      <c r="CX48" t="s">
        <v>160</v>
      </c>
      <c r="CY48" t="s">
        <v>160</v>
      </c>
      <c r="CZ48" t="s">
        <v>160</v>
      </c>
      <c r="DA48" t="s">
        <v>160</v>
      </c>
      <c r="DB48" t="s">
        <v>160</v>
      </c>
      <c r="DC48" t="s">
        <v>160</v>
      </c>
      <c r="DD48" t="s">
        <v>160</v>
      </c>
      <c r="DE48" t="s">
        <v>160</v>
      </c>
      <c r="DF48" t="s">
        <v>160</v>
      </c>
      <c r="DG48" t="s">
        <v>160</v>
      </c>
      <c r="DH48" t="s">
        <v>160</v>
      </c>
      <c r="DI48" t="s">
        <v>160</v>
      </c>
      <c r="DJ48" t="s">
        <v>160</v>
      </c>
      <c r="DK48" t="s">
        <v>160</v>
      </c>
      <c r="DL48" t="s">
        <v>160</v>
      </c>
      <c r="DM48" t="s">
        <v>160</v>
      </c>
      <c r="DN48" t="s">
        <v>160</v>
      </c>
      <c r="DO48" t="s">
        <v>160</v>
      </c>
      <c r="DP48" t="s">
        <v>160</v>
      </c>
      <c r="DQ48" t="str">
        <f>VLOOKUP(A48,Sheet1!$A$2:$AP$3067,3,FALSE)</f>
        <v>U07.1</v>
      </c>
      <c r="DR48" t="str">
        <f>VLOOKUP($A48,Sheet1!$A$2:$AP$3067,4,FALSE)</f>
        <v>U07.1</v>
      </c>
      <c r="DS48" t="str">
        <f>VLOOKUP($A48,Sheet1!$A$2:$AP$3067,5,FALSE)</f>
        <v>J12.89</v>
      </c>
      <c r="DT48" t="str">
        <f>VLOOKUP($A48,Sheet1!$A$2:$AP$3067,6,FALSE)</f>
        <v>A85.8</v>
      </c>
      <c r="DU48" t="str">
        <f>VLOOKUP($A48,Sheet1!$A$2:$AP$3067,7,FALSE)</f>
        <v>Z68.43</v>
      </c>
      <c r="DV48" t="str">
        <f>VLOOKUP($A48,Sheet1!$A$2:$AP$3067,8,FALSE)</f>
        <v>E03.9</v>
      </c>
      <c r="DW48" t="str">
        <f>VLOOKUP($A48,Sheet1!$A$2:$AP$3067,9,FALSE)</f>
        <v>L40.9</v>
      </c>
      <c r="DX48" t="str">
        <f>VLOOKUP($A48,Sheet1!$A$2:$AP$3067,10,FALSE)</f>
        <v>E66.01</v>
      </c>
      <c r="DY48" t="str">
        <f>VLOOKUP($A48,Sheet1!$A$2:$AP$3067,11,FALSE)</f>
        <v>Z23</v>
      </c>
      <c r="DZ48">
        <f>VLOOKUP($A48,Sheet1!$A$2:$AP$3067,12,FALSE)</f>
        <v>0</v>
      </c>
      <c r="EA48">
        <f>VLOOKUP($A48,Sheet1!$A$2:$AP$3067,13,FALSE)</f>
        <v>0</v>
      </c>
      <c r="EB48">
        <f>VLOOKUP($A48,Sheet1!$A$2:$AP$3067,14,FALSE)</f>
        <v>0</v>
      </c>
      <c r="EC48">
        <f>VLOOKUP($A48,Sheet1!$A$2:$AP$3067,15,FALSE)</f>
        <v>0</v>
      </c>
      <c r="ED48">
        <f>VLOOKUP($A48,Sheet1!$A$2:$AP$3067,16,FALSE)</f>
        <v>0</v>
      </c>
      <c r="EE48">
        <f>VLOOKUP($A48,Sheet1!$A$2:$AP$3067,17,FALSE)</f>
        <v>0</v>
      </c>
      <c r="EF48">
        <f>VLOOKUP($A48,Sheet1!$A$2:$AP$3067,18,FALSE)</f>
        <v>0</v>
      </c>
      <c r="EG48">
        <f>VLOOKUP($A48,Sheet1!$A$2:$AP$3067,19,FALSE)</f>
        <v>0</v>
      </c>
      <c r="EH48">
        <f>VLOOKUP($A48,Sheet1!$A$2:$AP$3067,20,FALSE)</f>
        <v>0</v>
      </c>
      <c r="EI48">
        <f>VLOOKUP($A48,Sheet1!$A$2:$AP$3067,21,FALSE)</f>
        <v>0</v>
      </c>
      <c r="EJ48">
        <f>VLOOKUP($A48,Sheet1!$A$2:$AP$3067,22,FALSE)</f>
        <v>0</v>
      </c>
      <c r="EK48">
        <f>VLOOKUP($A48,Sheet1!$A$2:$AP$3067,23,FALSE)</f>
        <v>0</v>
      </c>
      <c r="EL48">
        <f>VLOOKUP($A48,Sheet1!$A$2:$AP$3067,24,FALSE)</f>
        <v>0</v>
      </c>
      <c r="EM48">
        <f>VLOOKUP($A48,Sheet1!$A$2:$AP$3067,25,FALSE)</f>
        <v>0</v>
      </c>
      <c r="EN48">
        <f>VLOOKUP($A48,Sheet1!$A$2:$AP$3067,26,FALSE)</f>
        <v>0</v>
      </c>
      <c r="EO48">
        <f>VLOOKUP($A48,Sheet1!$A$2:$AP$3067,27,FALSE)</f>
        <v>0</v>
      </c>
      <c r="EP48">
        <f>VLOOKUP($A48,Sheet1!$A$2:$AP$3067,28,FALSE)</f>
        <v>0</v>
      </c>
      <c r="EQ48">
        <f>VLOOKUP($A48,Sheet1!$A$2:$AP$3067,29,FALSE)</f>
        <v>0</v>
      </c>
      <c r="ER48">
        <f>VLOOKUP($A48,Sheet1!$A$2:$AP$3067,30,FALSE)</f>
        <v>0</v>
      </c>
      <c r="ES48">
        <f>VLOOKUP($A48,Sheet1!$A$2:$AP$3067,31,FALSE)</f>
        <v>0</v>
      </c>
      <c r="ET48">
        <f>VLOOKUP($A48,Sheet1!$A$2:$AP$3067,32,FALSE)</f>
        <v>0</v>
      </c>
      <c r="EU48">
        <f>VLOOKUP($A48,Sheet1!$A$2:$AP$3067,33,FALSE)</f>
        <v>0</v>
      </c>
      <c r="EV48">
        <f>VLOOKUP($A48,Sheet1!$A$2:$AP$3067,34,FALSE)</f>
        <v>0</v>
      </c>
      <c r="EW48">
        <f>VLOOKUP($A48,Sheet1!$A$2:$AP$3067,35,FALSE)</f>
        <v>0</v>
      </c>
      <c r="EX48">
        <f>VLOOKUP($A48,Sheet1!$A$2:$AP$3067,36,FALSE)</f>
        <v>0</v>
      </c>
      <c r="EY48">
        <f>VLOOKUP($A48,Sheet1!$A$2:$AP$3067,37,FALSE)</f>
        <v>0</v>
      </c>
      <c r="EZ48">
        <f>VLOOKUP($A48,Sheet1!$A$2:$AP$3067,38,FALSE)</f>
        <v>0</v>
      </c>
      <c r="FA48">
        <f>VLOOKUP($A48,Sheet1!$A$2:$AP$3067,39,FALSE)</f>
        <v>0</v>
      </c>
      <c r="FB48">
        <f>VLOOKUP($A48,Sheet1!$A$2:$AP$3067,40,FALSE)</f>
        <v>0</v>
      </c>
      <c r="FC48">
        <f>VLOOKUP($A48,Sheet1!$A$2:$AP$3067,41,FALSE)</f>
        <v>0</v>
      </c>
      <c r="FD48">
        <f>VLOOKUP($A48,Sheet1!$A$2:$AP$3067,42,FALSE)</f>
        <v>0</v>
      </c>
    </row>
    <row r="49" spans="1:160">
      <c r="A49" s="1">
        <v>614823</v>
      </c>
      <c r="B49" t="s">
        <v>162</v>
      </c>
      <c r="C49">
        <v>0</v>
      </c>
      <c r="D49" t="s">
        <v>155</v>
      </c>
      <c r="E49" t="s">
        <v>169</v>
      </c>
      <c r="L49" s="2">
        <f>VLOOKUP(A49,Sheet2!$B$2:$W$3067,2,FALSE)</f>
        <v>44169</v>
      </c>
      <c r="M49" s="2">
        <f>VLOOKUP(A49,Sheet2!$B$2:$W$3067,3,FALSE)</f>
        <v>44171.6875</v>
      </c>
      <c r="R49">
        <v>57</v>
      </c>
      <c r="S49" t="s">
        <v>157</v>
      </c>
      <c r="T49" t="s">
        <v>163</v>
      </c>
      <c r="U49">
        <v>167.6</v>
      </c>
      <c r="V49">
        <v>68.900000000000006</v>
      </c>
      <c r="W49">
        <v>24.528511460000001</v>
      </c>
      <c r="X49" t="s">
        <v>160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</v>
      </c>
      <c r="AH49">
        <v>0</v>
      </c>
      <c r="AI49">
        <v>2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0</v>
      </c>
      <c r="BT49">
        <v>0</v>
      </c>
      <c r="BU49">
        <v>0</v>
      </c>
      <c r="BV49">
        <v>2</v>
      </c>
      <c r="BW49">
        <v>0</v>
      </c>
      <c r="BX49">
        <v>6.2</v>
      </c>
      <c r="BY49" t="s">
        <v>160</v>
      </c>
      <c r="BZ49">
        <v>23</v>
      </c>
      <c r="CA49">
        <v>25</v>
      </c>
      <c r="CB49" t="s">
        <v>160</v>
      </c>
      <c r="CC49" t="s">
        <v>160</v>
      </c>
      <c r="CD49">
        <v>532.4</v>
      </c>
      <c r="CE49">
        <v>0.24</v>
      </c>
      <c r="CF49" t="s">
        <v>160</v>
      </c>
      <c r="CG49">
        <v>184.5</v>
      </c>
      <c r="CH49">
        <v>186</v>
      </c>
      <c r="CI49" t="s">
        <v>160</v>
      </c>
      <c r="CJ49">
        <v>0.05</v>
      </c>
      <c r="CK49">
        <v>135</v>
      </c>
      <c r="CL49">
        <v>0.71</v>
      </c>
      <c r="CM49">
        <v>1</v>
      </c>
      <c r="CN49">
        <v>3</v>
      </c>
      <c r="CO49">
        <v>3</v>
      </c>
      <c r="CP49" t="s">
        <v>160</v>
      </c>
      <c r="CQ49" t="s">
        <v>160</v>
      </c>
      <c r="CR49" t="s">
        <v>160</v>
      </c>
      <c r="CS49" t="s">
        <v>160</v>
      </c>
      <c r="CT49" t="s">
        <v>160</v>
      </c>
      <c r="CU49">
        <v>1</v>
      </c>
      <c r="CV49" t="s">
        <v>160</v>
      </c>
      <c r="CW49" t="s">
        <v>160</v>
      </c>
      <c r="CX49" t="s">
        <v>160</v>
      </c>
      <c r="CY49" t="s">
        <v>160</v>
      </c>
      <c r="CZ49" t="s">
        <v>160</v>
      </c>
      <c r="DA49" t="s">
        <v>160</v>
      </c>
      <c r="DB49" t="s">
        <v>160</v>
      </c>
      <c r="DC49" t="s">
        <v>160</v>
      </c>
      <c r="DD49" t="s">
        <v>160</v>
      </c>
      <c r="DE49" t="s">
        <v>160</v>
      </c>
      <c r="DF49" t="s">
        <v>160</v>
      </c>
      <c r="DG49" t="s">
        <v>160</v>
      </c>
      <c r="DH49" t="s">
        <v>160</v>
      </c>
      <c r="DI49" t="s">
        <v>160</v>
      </c>
      <c r="DJ49" t="s">
        <v>160</v>
      </c>
      <c r="DK49" t="s">
        <v>160</v>
      </c>
      <c r="DL49" t="s">
        <v>160</v>
      </c>
      <c r="DM49" t="s">
        <v>160</v>
      </c>
      <c r="DN49" t="s">
        <v>160</v>
      </c>
      <c r="DO49" t="s">
        <v>160</v>
      </c>
      <c r="DP49" t="s">
        <v>160</v>
      </c>
      <c r="DQ49" t="str">
        <f>VLOOKUP(A49,Sheet1!$A$2:$AP$3067,3,FALSE)</f>
        <v>R50.9</v>
      </c>
      <c r="DR49" t="str">
        <f>VLOOKUP($A49,Sheet1!$A$2:$AP$3067,4,FALSE)</f>
        <v>R50.9</v>
      </c>
      <c r="DS49" t="str">
        <f>VLOOKUP($A49,Sheet1!$A$2:$AP$3067,5,FALSE)</f>
        <v>U07.1</v>
      </c>
      <c r="DT49" t="str">
        <f>VLOOKUP($A49,Sheet1!$A$2:$AP$3067,6,FALSE)</f>
        <v>I95.9</v>
      </c>
      <c r="DU49" t="str">
        <f>VLOOKUP($A49,Sheet1!$A$2:$AP$3067,7,FALSE)</f>
        <v>R51.9</v>
      </c>
      <c r="DV49" t="str">
        <f>VLOOKUP($A49,Sheet1!$A$2:$AP$3067,8,FALSE)</f>
        <v>E11.9</v>
      </c>
      <c r="DW49" t="str">
        <f>VLOOKUP($A49,Sheet1!$A$2:$AP$3067,9,FALSE)</f>
        <v>R05</v>
      </c>
      <c r="DX49" t="str">
        <f>VLOOKUP($A49,Sheet1!$A$2:$AP$3067,10,FALSE)</f>
        <v>I10</v>
      </c>
      <c r="DY49" t="str">
        <f>VLOOKUP($A49,Sheet1!$A$2:$AP$3067,11,FALSE)</f>
        <v>E78.00</v>
      </c>
      <c r="DZ49" t="str">
        <f>VLOOKUP($A49,Sheet1!$A$2:$AP$3067,12,FALSE)</f>
        <v>I48.0</v>
      </c>
      <c r="EA49" t="str">
        <f>VLOOKUP($A49,Sheet1!$A$2:$AP$3067,13,FALSE)</f>
        <v>Z79.899</v>
      </c>
      <c r="EB49" t="str">
        <f>VLOOKUP($A49,Sheet1!$A$2:$AP$3067,14,FALSE)</f>
        <v>Z79.84</v>
      </c>
      <c r="EC49">
        <f>VLOOKUP($A49,Sheet1!$A$2:$AP$3067,15,FALSE)</f>
        <v>0</v>
      </c>
      <c r="ED49">
        <f>VLOOKUP($A49,Sheet1!$A$2:$AP$3067,16,FALSE)</f>
        <v>0</v>
      </c>
      <c r="EE49">
        <f>VLOOKUP($A49,Sheet1!$A$2:$AP$3067,17,FALSE)</f>
        <v>0</v>
      </c>
      <c r="EF49">
        <f>VLOOKUP($A49,Sheet1!$A$2:$AP$3067,18,FALSE)</f>
        <v>0</v>
      </c>
      <c r="EG49">
        <f>VLOOKUP($A49,Sheet1!$A$2:$AP$3067,19,FALSE)</f>
        <v>0</v>
      </c>
      <c r="EH49">
        <f>VLOOKUP($A49,Sheet1!$A$2:$AP$3067,20,FALSE)</f>
        <v>0</v>
      </c>
      <c r="EI49">
        <f>VLOOKUP($A49,Sheet1!$A$2:$AP$3067,21,FALSE)</f>
        <v>0</v>
      </c>
      <c r="EJ49">
        <f>VLOOKUP($A49,Sheet1!$A$2:$AP$3067,22,FALSE)</f>
        <v>0</v>
      </c>
      <c r="EK49">
        <f>VLOOKUP($A49,Sheet1!$A$2:$AP$3067,23,FALSE)</f>
        <v>0</v>
      </c>
      <c r="EL49">
        <f>VLOOKUP($A49,Sheet1!$A$2:$AP$3067,24,FALSE)</f>
        <v>0</v>
      </c>
      <c r="EM49">
        <f>VLOOKUP($A49,Sheet1!$A$2:$AP$3067,25,FALSE)</f>
        <v>0</v>
      </c>
      <c r="EN49">
        <f>VLOOKUP($A49,Sheet1!$A$2:$AP$3067,26,FALSE)</f>
        <v>0</v>
      </c>
      <c r="EO49">
        <f>VLOOKUP($A49,Sheet1!$A$2:$AP$3067,27,FALSE)</f>
        <v>0</v>
      </c>
      <c r="EP49">
        <f>VLOOKUP($A49,Sheet1!$A$2:$AP$3067,28,FALSE)</f>
        <v>0</v>
      </c>
      <c r="EQ49">
        <f>VLOOKUP($A49,Sheet1!$A$2:$AP$3067,29,FALSE)</f>
        <v>0</v>
      </c>
      <c r="ER49">
        <f>VLOOKUP($A49,Sheet1!$A$2:$AP$3067,30,FALSE)</f>
        <v>0</v>
      </c>
      <c r="ES49">
        <f>VLOOKUP($A49,Sheet1!$A$2:$AP$3067,31,FALSE)</f>
        <v>0</v>
      </c>
      <c r="ET49">
        <f>VLOOKUP($A49,Sheet1!$A$2:$AP$3067,32,FALSE)</f>
        <v>0</v>
      </c>
      <c r="EU49">
        <f>VLOOKUP($A49,Sheet1!$A$2:$AP$3067,33,FALSE)</f>
        <v>0</v>
      </c>
      <c r="EV49">
        <f>VLOOKUP($A49,Sheet1!$A$2:$AP$3067,34,FALSE)</f>
        <v>0</v>
      </c>
      <c r="EW49">
        <f>VLOOKUP($A49,Sheet1!$A$2:$AP$3067,35,FALSE)</f>
        <v>0</v>
      </c>
      <c r="EX49">
        <f>VLOOKUP($A49,Sheet1!$A$2:$AP$3067,36,FALSE)</f>
        <v>0</v>
      </c>
      <c r="EY49">
        <f>VLOOKUP($A49,Sheet1!$A$2:$AP$3067,37,FALSE)</f>
        <v>0</v>
      </c>
      <c r="EZ49">
        <f>VLOOKUP($A49,Sheet1!$A$2:$AP$3067,38,FALSE)</f>
        <v>0</v>
      </c>
      <c r="FA49">
        <f>VLOOKUP($A49,Sheet1!$A$2:$AP$3067,39,FALSE)</f>
        <v>0</v>
      </c>
      <c r="FB49">
        <f>VLOOKUP($A49,Sheet1!$A$2:$AP$3067,40,FALSE)</f>
        <v>0</v>
      </c>
      <c r="FC49">
        <f>VLOOKUP($A49,Sheet1!$A$2:$AP$3067,41,FALSE)</f>
        <v>0</v>
      </c>
      <c r="FD49">
        <f>VLOOKUP($A49,Sheet1!$A$2:$AP$3067,42,FALSE)</f>
        <v>0</v>
      </c>
    </row>
    <row r="50" spans="1:160">
      <c r="A50" s="1">
        <v>627904</v>
      </c>
      <c r="B50" t="s">
        <v>1</v>
      </c>
      <c r="C50">
        <v>1</v>
      </c>
      <c r="D50" t="s">
        <v>155</v>
      </c>
      <c r="E50" t="s">
        <v>156</v>
      </c>
      <c r="L50" s="2">
        <f>VLOOKUP(A50,Sheet2!$B$2:$W$3067,2,FALSE)</f>
        <v>44285</v>
      </c>
      <c r="M50" s="2">
        <f>VLOOKUP(A50,Sheet2!$B$2:$W$3067,3,FALSE)</f>
        <v>44289.771527777775</v>
      </c>
      <c r="R50">
        <v>70</v>
      </c>
      <c r="S50" t="s">
        <v>161</v>
      </c>
      <c r="T50" t="s">
        <v>158</v>
      </c>
      <c r="U50">
        <v>167.6</v>
      </c>
      <c r="V50">
        <v>90.3</v>
      </c>
      <c r="W50">
        <v>32.146946079999999</v>
      </c>
      <c r="X50" t="s">
        <v>159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4</v>
      </c>
      <c r="AF50">
        <v>0</v>
      </c>
      <c r="AG50">
        <v>3</v>
      </c>
      <c r="AH50">
        <v>0</v>
      </c>
      <c r="AI50">
        <v>8</v>
      </c>
      <c r="AJ50">
        <v>3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2</v>
      </c>
      <c r="AZ50">
        <v>0</v>
      </c>
      <c r="BA50">
        <v>0</v>
      </c>
      <c r="BB50">
        <v>0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1</v>
      </c>
      <c r="BR50">
        <v>1</v>
      </c>
      <c r="BS50">
        <v>0</v>
      </c>
      <c r="BT50">
        <v>0</v>
      </c>
      <c r="BU50">
        <v>0</v>
      </c>
      <c r="BV50">
        <v>1</v>
      </c>
      <c r="BW50">
        <v>0</v>
      </c>
      <c r="BX50" t="s">
        <v>160</v>
      </c>
      <c r="BY50" t="s">
        <v>160</v>
      </c>
      <c r="BZ50">
        <v>28</v>
      </c>
      <c r="CA50">
        <v>36</v>
      </c>
      <c r="CB50" t="s">
        <v>160</v>
      </c>
      <c r="CC50" t="s">
        <v>160</v>
      </c>
      <c r="CD50">
        <v>534</v>
      </c>
      <c r="CE50">
        <v>1453</v>
      </c>
      <c r="CF50" t="s">
        <v>160</v>
      </c>
      <c r="CG50">
        <v>288.7</v>
      </c>
      <c r="CH50">
        <v>340</v>
      </c>
      <c r="CI50">
        <v>1.1000000000000001</v>
      </c>
      <c r="CJ50">
        <v>2.15</v>
      </c>
      <c r="CK50">
        <v>111</v>
      </c>
      <c r="CL50">
        <v>0.75</v>
      </c>
      <c r="CM50">
        <v>1</v>
      </c>
      <c r="CN50">
        <v>4</v>
      </c>
      <c r="CO50">
        <v>5</v>
      </c>
      <c r="CP50">
        <v>5</v>
      </c>
      <c r="CQ50" t="s">
        <v>160</v>
      </c>
      <c r="CR50" t="s">
        <v>160</v>
      </c>
      <c r="CS50" t="s">
        <v>160</v>
      </c>
      <c r="CT50" t="s">
        <v>160</v>
      </c>
      <c r="CU50">
        <v>1</v>
      </c>
      <c r="CV50">
        <v>4.7249999999999996</v>
      </c>
      <c r="CW50">
        <v>1.63</v>
      </c>
      <c r="CX50">
        <v>0</v>
      </c>
      <c r="CY50">
        <v>1.37</v>
      </c>
      <c r="CZ50">
        <v>1.115</v>
      </c>
      <c r="DA50">
        <v>1.425</v>
      </c>
      <c r="DB50">
        <v>20.585000000000001</v>
      </c>
      <c r="DC50">
        <v>3.56</v>
      </c>
      <c r="DD50">
        <v>2.105</v>
      </c>
      <c r="DE50">
        <v>0.94</v>
      </c>
      <c r="DF50">
        <v>1.02</v>
      </c>
      <c r="DG50">
        <v>1.825</v>
      </c>
      <c r="DH50">
        <v>0.60499999999999998</v>
      </c>
      <c r="DI50">
        <v>0.86</v>
      </c>
      <c r="DJ50">
        <v>26.11</v>
      </c>
      <c r="DK50">
        <v>46.424999999999997</v>
      </c>
      <c r="DL50">
        <v>27.355</v>
      </c>
      <c r="DM50">
        <v>0.01</v>
      </c>
      <c r="DN50">
        <v>8.5850000000000009</v>
      </c>
      <c r="DO50">
        <v>1.74</v>
      </c>
      <c r="DP50">
        <v>0.25</v>
      </c>
      <c r="DQ50" t="str">
        <f>VLOOKUP(A50,Sheet1!$A$2:$AP$3067,3,FALSE)</f>
        <v>R09.02</v>
      </c>
      <c r="DR50" t="str">
        <f>VLOOKUP($A50,Sheet1!$A$2:$AP$3067,4,FALSE)</f>
        <v>U07.1</v>
      </c>
      <c r="DS50" t="str">
        <f>VLOOKUP($A50,Sheet1!$A$2:$AP$3067,5,FALSE)</f>
        <v>J12.82</v>
      </c>
      <c r="DT50" t="str">
        <f>VLOOKUP($A50,Sheet1!$A$2:$AP$3067,6,FALSE)</f>
        <v>J44.0</v>
      </c>
      <c r="DU50" t="str">
        <f>VLOOKUP($A50,Sheet1!$A$2:$AP$3067,7,FALSE)</f>
        <v>I10</v>
      </c>
      <c r="DV50" t="str">
        <f>VLOOKUP($A50,Sheet1!$A$2:$AP$3067,8,FALSE)</f>
        <v>E11.9</v>
      </c>
      <c r="DW50" t="str">
        <f>VLOOKUP($A50,Sheet1!$A$2:$AP$3067,9,FALSE)</f>
        <v>Z79.84</v>
      </c>
      <c r="DX50" t="str">
        <f>VLOOKUP($A50,Sheet1!$A$2:$AP$3067,10,FALSE)</f>
        <v>F03.90</v>
      </c>
      <c r="DY50" t="str">
        <f>VLOOKUP($A50,Sheet1!$A$2:$AP$3067,11,FALSE)</f>
        <v>G47.33</v>
      </c>
      <c r="DZ50" t="str">
        <f>VLOOKUP($A50,Sheet1!$A$2:$AP$3067,12,FALSE)</f>
        <v>C61</v>
      </c>
      <c r="EA50" t="str">
        <f>VLOOKUP($A50,Sheet1!$A$2:$AP$3067,13,FALSE)</f>
        <v>E66.9</v>
      </c>
      <c r="EB50" t="str">
        <f>VLOOKUP($A50,Sheet1!$A$2:$AP$3067,14,FALSE)</f>
        <v>Z68.32</v>
      </c>
      <c r="EC50">
        <f>VLOOKUP($A50,Sheet1!$A$2:$AP$3067,15,FALSE)</f>
        <v>0</v>
      </c>
      <c r="ED50">
        <f>VLOOKUP($A50,Sheet1!$A$2:$AP$3067,16,FALSE)</f>
        <v>0</v>
      </c>
      <c r="EE50">
        <f>VLOOKUP($A50,Sheet1!$A$2:$AP$3067,17,FALSE)</f>
        <v>0</v>
      </c>
      <c r="EF50">
        <f>VLOOKUP($A50,Sheet1!$A$2:$AP$3067,18,FALSE)</f>
        <v>0</v>
      </c>
      <c r="EG50">
        <f>VLOOKUP($A50,Sheet1!$A$2:$AP$3067,19,FALSE)</f>
        <v>0</v>
      </c>
      <c r="EH50">
        <f>VLOOKUP($A50,Sheet1!$A$2:$AP$3067,20,FALSE)</f>
        <v>0</v>
      </c>
      <c r="EI50">
        <f>VLOOKUP($A50,Sheet1!$A$2:$AP$3067,21,FALSE)</f>
        <v>0</v>
      </c>
      <c r="EJ50">
        <f>VLOOKUP($A50,Sheet1!$A$2:$AP$3067,22,FALSE)</f>
        <v>0</v>
      </c>
      <c r="EK50">
        <f>VLOOKUP($A50,Sheet1!$A$2:$AP$3067,23,FALSE)</f>
        <v>0</v>
      </c>
      <c r="EL50">
        <f>VLOOKUP($A50,Sheet1!$A$2:$AP$3067,24,FALSE)</f>
        <v>0</v>
      </c>
      <c r="EM50">
        <f>VLOOKUP($A50,Sheet1!$A$2:$AP$3067,25,FALSE)</f>
        <v>0</v>
      </c>
      <c r="EN50">
        <f>VLOOKUP($A50,Sheet1!$A$2:$AP$3067,26,FALSE)</f>
        <v>0</v>
      </c>
      <c r="EO50">
        <f>VLOOKUP($A50,Sheet1!$A$2:$AP$3067,27,FALSE)</f>
        <v>0</v>
      </c>
      <c r="EP50">
        <f>VLOOKUP($A50,Sheet1!$A$2:$AP$3067,28,FALSE)</f>
        <v>0</v>
      </c>
      <c r="EQ50">
        <f>VLOOKUP($A50,Sheet1!$A$2:$AP$3067,29,FALSE)</f>
        <v>0</v>
      </c>
      <c r="ER50">
        <f>VLOOKUP($A50,Sheet1!$A$2:$AP$3067,30,FALSE)</f>
        <v>0</v>
      </c>
      <c r="ES50">
        <f>VLOOKUP($A50,Sheet1!$A$2:$AP$3067,31,FALSE)</f>
        <v>0</v>
      </c>
      <c r="ET50">
        <f>VLOOKUP($A50,Sheet1!$A$2:$AP$3067,32,FALSE)</f>
        <v>0</v>
      </c>
      <c r="EU50">
        <f>VLOOKUP($A50,Sheet1!$A$2:$AP$3067,33,FALSE)</f>
        <v>0</v>
      </c>
      <c r="EV50">
        <f>VLOOKUP($A50,Sheet1!$A$2:$AP$3067,34,FALSE)</f>
        <v>0</v>
      </c>
      <c r="EW50">
        <f>VLOOKUP($A50,Sheet1!$A$2:$AP$3067,35,FALSE)</f>
        <v>0</v>
      </c>
      <c r="EX50">
        <f>VLOOKUP($A50,Sheet1!$A$2:$AP$3067,36,FALSE)</f>
        <v>0</v>
      </c>
      <c r="EY50">
        <f>VLOOKUP($A50,Sheet1!$A$2:$AP$3067,37,FALSE)</f>
        <v>0</v>
      </c>
      <c r="EZ50">
        <f>VLOOKUP($A50,Sheet1!$A$2:$AP$3067,38,FALSE)</f>
        <v>0</v>
      </c>
      <c r="FA50">
        <f>VLOOKUP($A50,Sheet1!$A$2:$AP$3067,39,FALSE)</f>
        <v>0</v>
      </c>
      <c r="FB50">
        <f>VLOOKUP($A50,Sheet1!$A$2:$AP$3067,40,FALSE)</f>
        <v>0</v>
      </c>
      <c r="FC50">
        <f>VLOOKUP($A50,Sheet1!$A$2:$AP$3067,41,FALSE)</f>
        <v>0</v>
      </c>
      <c r="FD50">
        <f>VLOOKUP($A50,Sheet1!$A$2:$AP$3067,42,FALSE)</f>
        <v>0</v>
      </c>
    </row>
    <row r="51" spans="1:160">
      <c r="A51" s="1">
        <v>628432</v>
      </c>
      <c r="B51" t="s">
        <v>162</v>
      </c>
      <c r="C51">
        <v>0</v>
      </c>
      <c r="D51" t="s">
        <v>155</v>
      </c>
      <c r="E51" t="s">
        <v>156</v>
      </c>
      <c r="L51" s="2">
        <f>VLOOKUP(A51,Sheet2!$B$2:$W$3067,2,FALSE)</f>
        <v>44168</v>
      </c>
      <c r="M51" s="2">
        <f>VLOOKUP(A51,Sheet2!$B$2:$W$3067,3,FALSE)</f>
        <v>44221.645833333336</v>
      </c>
      <c r="R51">
        <v>58</v>
      </c>
      <c r="S51" t="s">
        <v>161</v>
      </c>
      <c r="T51" t="s">
        <v>163</v>
      </c>
      <c r="U51">
        <v>167.6</v>
      </c>
      <c r="V51">
        <v>81.900000000000006</v>
      </c>
      <c r="W51">
        <v>29.15653249</v>
      </c>
      <c r="X51" t="s">
        <v>160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47</v>
      </c>
      <c r="AE51">
        <v>53</v>
      </c>
      <c r="AF51">
        <v>0</v>
      </c>
      <c r="AG51">
        <v>2</v>
      </c>
      <c r="AH51">
        <v>0</v>
      </c>
      <c r="AI51">
        <v>3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1</v>
      </c>
      <c r="BG51">
        <v>1</v>
      </c>
      <c r="BH51">
        <v>1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1</v>
      </c>
      <c r="BX51">
        <v>8.1</v>
      </c>
      <c r="BY51" t="s">
        <v>160</v>
      </c>
      <c r="BZ51">
        <v>15</v>
      </c>
      <c r="CA51">
        <v>15</v>
      </c>
      <c r="CB51">
        <v>25.004999999999999</v>
      </c>
      <c r="CC51">
        <v>3.35</v>
      </c>
      <c r="CD51" t="s">
        <v>160</v>
      </c>
      <c r="CE51">
        <v>0.36</v>
      </c>
      <c r="CF51">
        <v>80</v>
      </c>
      <c r="CG51">
        <v>431.1</v>
      </c>
      <c r="CH51">
        <v>195</v>
      </c>
      <c r="CI51" t="s">
        <v>160</v>
      </c>
      <c r="CJ51">
        <v>0.21</v>
      </c>
      <c r="CK51">
        <v>228</v>
      </c>
      <c r="CL51">
        <v>0.9</v>
      </c>
      <c r="CM51">
        <v>1</v>
      </c>
      <c r="CN51">
        <v>3</v>
      </c>
      <c r="CO51">
        <v>6</v>
      </c>
      <c r="CP51">
        <v>6</v>
      </c>
      <c r="CQ51">
        <v>6</v>
      </c>
      <c r="CR51">
        <v>7</v>
      </c>
      <c r="CS51">
        <v>7</v>
      </c>
      <c r="CT51">
        <v>7</v>
      </c>
      <c r="CU51">
        <v>4</v>
      </c>
      <c r="CV51" t="s">
        <v>160</v>
      </c>
      <c r="CW51" t="s">
        <v>160</v>
      </c>
      <c r="CX51" t="s">
        <v>160</v>
      </c>
      <c r="CY51" t="s">
        <v>160</v>
      </c>
      <c r="CZ51" t="s">
        <v>160</v>
      </c>
      <c r="DA51" t="s">
        <v>160</v>
      </c>
      <c r="DB51" t="s">
        <v>160</v>
      </c>
      <c r="DC51" t="s">
        <v>160</v>
      </c>
      <c r="DD51" t="s">
        <v>160</v>
      </c>
      <c r="DE51" t="s">
        <v>160</v>
      </c>
      <c r="DF51" t="s">
        <v>160</v>
      </c>
      <c r="DG51" t="s">
        <v>160</v>
      </c>
      <c r="DH51" t="s">
        <v>160</v>
      </c>
      <c r="DI51" t="s">
        <v>160</v>
      </c>
      <c r="DJ51" t="s">
        <v>160</v>
      </c>
      <c r="DK51" t="s">
        <v>160</v>
      </c>
      <c r="DL51" t="s">
        <v>160</v>
      </c>
      <c r="DM51" t="s">
        <v>160</v>
      </c>
      <c r="DN51" t="s">
        <v>160</v>
      </c>
      <c r="DO51" t="s">
        <v>160</v>
      </c>
      <c r="DP51" t="s">
        <v>160</v>
      </c>
      <c r="DQ51" t="str">
        <f>VLOOKUP(A51,Sheet1!$A$2:$AP$3067,3,FALSE)</f>
        <v>R09.02</v>
      </c>
      <c r="DR51" t="str">
        <f>VLOOKUP($A51,Sheet1!$A$2:$AP$3067,4,FALSE)</f>
        <v>A41.89</v>
      </c>
      <c r="DS51" t="str">
        <f>VLOOKUP($A51,Sheet1!$A$2:$AP$3067,5,FALSE)</f>
        <v>U07.1</v>
      </c>
      <c r="DT51" t="str">
        <f>VLOOKUP($A51,Sheet1!$A$2:$AP$3067,6,FALSE)</f>
        <v>J96.01</v>
      </c>
      <c r="DU51" t="str">
        <f>VLOOKUP($A51,Sheet1!$A$2:$AP$3067,7,FALSE)</f>
        <v>J12.82</v>
      </c>
      <c r="DV51" t="str">
        <f>VLOOKUP($A51,Sheet1!$A$2:$AP$3067,8,FALSE)</f>
        <v>J96.02</v>
      </c>
      <c r="DW51" t="str">
        <f>VLOOKUP($A51,Sheet1!$A$2:$AP$3067,9,FALSE)</f>
        <v>R65.21</v>
      </c>
      <c r="DX51" t="str">
        <f>VLOOKUP($A51,Sheet1!$A$2:$AP$3067,10,FALSE)</f>
        <v>Z66</v>
      </c>
      <c r="DY51" t="str">
        <f>VLOOKUP($A51,Sheet1!$A$2:$AP$3067,11,FALSE)</f>
        <v>J80</v>
      </c>
      <c r="DZ51" t="str">
        <f>VLOOKUP($A51,Sheet1!$A$2:$AP$3067,12,FALSE)</f>
        <v>G93.41</v>
      </c>
      <c r="EA51" t="str">
        <f>VLOOKUP($A51,Sheet1!$A$2:$AP$3067,13,FALSE)</f>
        <v>J15.5</v>
      </c>
      <c r="EB51" t="str">
        <f>VLOOKUP($A51,Sheet1!$A$2:$AP$3067,14,FALSE)</f>
        <v>E87.1</v>
      </c>
      <c r="EC51" t="str">
        <f>VLOOKUP($A51,Sheet1!$A$2:$AP$3067,15,FALSE)</f>
        <v>E87.2</v>
      </c>
      <c r="ED51" t="str">
        <f>VLOOKUP($A51,Sheet1!$A$2:$AP$3067,16,FALSE)</f>
        <v>J45.901</v>
      </c>
      <c r="EE51" t="str">
        <f>VLOOKUP($A51,Sheet1!$A$2:$AP$3067,17,FALSE)</f>
        <v>Z99.11</v>
      </c>
      <c r="EF51" t="str">
        <f>VLOOKUP($A51,Sheet1!$A$2:$AP$3067,18,FALSE)</f>
        <v>E87.3</v>
      </c>
      <c r="EG51" t="str">
        <f>VLOOKUP($A51,Sheet1!$A$2:$AP$3067,19,FALSE)</f>
        <v>N39.0</v>
      </c>
      <c r="EH51" t="str">
        <f>VLOOKUP($A51,Sheet1!$A$2:$AP$3067,20,FALSE)</f>
        <v>F05</v>
      </c>
      <c r="EI51" t="str">
        <f>VLOOKUP($A51,Sheet1!$A$2:$AP$3067,21,FALSE)</f>
        <v>Z23</v>
      </c>
      <c r="EJ51" t="str">
        <f>VLOOKUP($A51,Sheet1!$A$2:$AP$3067,22,FALSE)</f>
        <v>R04.0</v>
      </c>
      <c r="EK51" t="str">
        <f>VLOOKUP($A51,Sheet1!$A$2:$AP$3067,23,FALSE)</f>
        <v>E78.5</v>
      </c>
      <c r="EL51" t="str">
        <f>VLOOKUP($A51,Sheet1!$A$2:$AP$3067,24,FALSE)</f>
        <v>Z79.84</v>
      </c>
      <c r="EM51" t="str">
        <f>VLOOKUP($A51,Sheet1!$A$2:$AP$3067,25,FALSE)</f>
        <v>D69.6</v>
      </c>
      <c r="EN51" t="str">
        <f>VLOOKUP($A51,Sheet1!$A$2:$AP$3067,26,FALSE)</f>
        <v>B96.20</v>
      </c>
      <c r="EO51" t="str">
        <f>VLOOKUP($A51,Sheet1!$A$2:$AP$3067,27,FALSE)</f>
        <v>I80.9</v>
      </c>
      <c r="EP51" t="str">
        <f>VLOOKUP($A51,Sheet1!$A$2:$AP$3067,28,FALSE)</f>
        <v>D72.829</v>
      </c>
      <c r="EQ51" t="str">
        <f>VLOOKUP($A51,Sheet1!$A$2:$AP$3067,29,FALSE)</f>
        <v>I10</v>
      </c>
      <c r="ER51" t="str">
        <f>VLOOKUP($A51,Sheet1!$A$2:$AP$3067,30,FALSE)</f>
        <v>E11.65</v>
      </c>
      <c r="ES51" t="str">
        <f>VLOOKUP($A51,Sheet1!$A$2:$AP$3067,31,FALSE)</f>
        <v>I95.9</v>
      </c>
      <c r="ET51" t="str">
        <f>VLOOKUP($A51,Sheet1!$A$2:$AP$3067,32,FALSE)</f>
        <v>D63.8</v>
      </c>
      <c r="EU51" t="str">
        <f>VLOOKUP($A51,Sheet1!$A$2:$AP$3067,33,FALSE)</f>
        <v>R13.10</v>
      </c>
      <c r="EV51" t="str">
        <f>VLOOKUP($A51,Sheet1!$A$2:$AP$3067,34,FALSE)</f>
        <v>K59.00</v>
      </c>
      <c r="EW51" t="str">
        <f>VLOOKUP($A51,Sheet1!$A$2:$AP$3067,35,FALSE)</f>
        <v>K29.70</v>
      </c>
      <c r="EX51" t="str">
        <f>VLOOKUP($A51,Sheet1!$A$2:$AP$3067,36,FALSE)</f>
        <v>E88.09</v>
      </c>
      <c r="EY51">
        <f>VLOOKUP($A51,Sheet1!$A$2:$AP$3067,37,FALSE)</f>
        <v>0</v>
      </c>
      <c r="EZ51">
        <f>VLOOKUP($A51,Sheet1!$A$2:$AP$3067,38,FALSE)</f>
        <v>0</v>
      </c>
      <c r="FA51">
        <f>VLOOKUP($A51,Sheet1!$A$2:$AP$3067,39,FALSE)</f>
        <v>0</v>
      </c>
      <c r="FB51">
        <f>VLOOKUP($A51,Sheet1!$A$2:$AP$3067,40,FALSE)</f>
        <v>0</v>
      </c>
      <c r="FC51">
        <f>VLOOKUP($A51,Sheet1!$A$2:$AP$3067,41,FALSE)</f>
        <v>0</v>
      </c>
      <c r="FD51">
        <f>VLOOKUP($A51,Sheet1!$A$2:$AP$3067,42,FALSE)</f>
        <v>0</v>
      </c>
    </row>
    <row r="52" spans="1:160">
      <c r="A52" s="1">
        <v>628607</v>
      </c>
      <c r="B52" t="s">
        <v>1</v>
      </c>
      <c r="C52">
        <v>1</v>
      </c>
      <c r="D52" t="s">
        <v>155</v>
      </c>
      <c r="E52" t="s">
        <v>156</v>
      </c>
      <c r="L52" s="2">
        <f>VLOOKUP(A52,Sheet2!$B$2:$W$3067,2,FALSE)</f>
        <v>44272</v>
      </c>
      <c r="M52" s="2">
        <f>VLOOKUP(A52,Sheet2!$B$2:$W$3067,3,FALSE)</f>
        <v>44278.795138888891</v>
      </c>
      <c r="R52">
        <v>67</v>
      </c>
      <c r="S52" t="s">
        <v>157</v>
      </c>
      <c r="T52" t="s">
        <v>163</v>
      </c>
      <c r="U52">
        <v>162.6</v>
      </c>
      <c r="V52">
        <v>59.6</v>
      </c>
      <c r="W52">
        <v>22.542660850000001</v>
      </c>
      <c r="X52" t="s">
        <v>160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6</v>
      </c>
      <c r="AF52">
        <v>0</v>
      </c>
      <c r="AG52">
        <v>3</v>
      </c>
      <c r="AH52">
        <v>0</v>
      </c>
      <c r="AI52">
        <v>2</v>
      </c>
      <c r="AJ52">
        <v>2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2</v>
      </c>
      <c r="BW52">
        <v>0</v>
      </c>
      <c r="BX52" t="s">
        <v>160</v>
      </c>
      <c r="BY52" t="s">
        <v>160</v>
      </c>
      <c r="BZ52">
        <v>18</v>
      </c>
      <c r="CA52">
        <v>44</v>
      </c>
      <c r="CB52" t="s">
        <v>160</v>
      </c>
      <c r="CC52" t="s">
        <v>160</v>
      </c>
      <c r="CD52">
        <v>463.2</v>
      </c>
      <c r="CE52">
        <v>0.56000000000000005</v>
      </c>
      <c r="CF52" t="s">
        <v>160</v>
      </c>
      <c r="CG52">
        <v>643.6</v>
      </c>
      <c r="CH52" t="s">
        <v>160</v>
      </c>
      <c r="CI52">
        <v>0.9</v>
      </c>
      <c r="CJ52">
        <v>0.06</v>
      </c>
      <c r="CK52">
        <v>116</v>
      </c>
      <c r="CL52">
        <v>0.62</v>
      </c>
      <c r="CM52">
        <v>0</v>
      </c>
      <c r="CN52">
        <v>0</v>
      </c>
      <c r="CO52">
        <v>5</v>
      </c>
      <c r="CP52">
        <v>5</v>
      </c>
      <c r="CQ52" t="s">
        <v>160</v>
      </c>
      <c r="CR52" t="s">
        <v>160</v>
      </c>
      <c r="CS52" t="s">
        <v>160</v>
      </c>
      <c r="CT52" t="s">
        <v>160</v>
      </c>
      <c r="CU52">
        <v>2</v>
      </c>
      <c r="CV52">
        <v>1.825</v>
      </c>
      <c r="CW52">
        <v>0</v>
      </c>
      <c r="CX52">
        <v>11.67</v>
      </c>
      <c r="CY52">
        <v>1.65</v>
      </c>
      <c r="CZ52">
        <v>0.435</v>
      </c>
      <c r="DA52">
        <v>1.7250000000000001</v>
      </c>
      <c r="DB52">
        <v>21.984999999999999</v>
      </c>
      <c r="DC52">
        <v>4.335</v>
      </c>
      <c r="DD52">
        <v>9.81</v>
      </c>
      <c r="DE52">
        <v>2.12</v>
      </c>
      <c r="DF52">
        <v>7.04</v>
      </c>
      <c r="DG52">
        <v>0.18</v>
      </c>
      <c r="DH52">
        <v>0</v>
      </c>
      <c r="DI52">
        <v>0.8</v>
      </c>
      <c r="DJ52">
        <v>62.91</v>
      </c>
      <c r="DK52">
        <v>66.92</v>
      </c>
      <c r="DL52">
        <v>54.765000000000001</v>
      </c>
      <c r="DM52">
        <v>0.23499999999999999</v>
      </c>
      <c r="DN52">
        <v>13.625</v>
      </c>
      <c r="DO52">
        <v>1.06</v>
      </c>
      <c r="DP52">
        <v>0.18</v>
      </c>
      <c r="DQ52" t="str">
        <f>VLOOKUP(A52,Sheet1!$A$2:$AP$3067,3,FALSE)</f>
        <v>R09.02</v>
      </c>
      <c r="DR52" t="str">
        <f>VLOOKUP($A52,Sheet1!$A$2:$AP$3067,4,FALSE)</f>
        <v>U07.1</v>
      </c>
      <c r="DS52" t="str">
        <f>VLOOKUP($A52,Sheet1!$A$2:$AP$3067,5,FALSE)</f>
        <v>J12.82</v>
      </c>
      <c r="DT52" t="str">
        <f>VLOOKUP($A52,Sheet1!$A$2:$AP$3067,6,FALSE)</f>
        <v>E87.1</v>
      </c>
      <c r="DU52" t="str">
        <f>VLOOKUP($A52,Sheet1!$A$2:$AP$3067,7,FALSE)</f>
        <v>I95.9</v>
      </c>
      <c r="DV52" t="str">
        <f>VLOOKUP($A52,Sheet1!$A$2:$AP$3067,8,FALSE)</f>
        <v>Z23</v>
      </c>
      <c r="DW52" t="str">
        <f>VLOOKUP($A52,Sheet1!$A$2:$AP$3067,9,FALSE)</f>
        <v>E86.0</v>
      </c>
      <c r="DX52">
        <f>VLOOKUP($A52,Sheet1!$A$2:$AP$3067,10,FALSE)</f>
        <v>0</v>
      </c>
      <c r="DY52">
        <f>VLOOKUP($A52,Sheet1!$A$2:$AP$3067,11,FALSE)</f>
        <v>0</v>
      </c>
      <c r="DZ52">
        <f>VLOOKUP($A52,Sheet1!$A$2:$AP$3067,12,FALSE)</f>
        <v>0</v>
      </c>
      <c r="EA52">
        <f>VLOOKUP($A52,Sheet1!$A$2:$AP$3067,13,FALSE)</f>
        <v>0</v>
      </c>
      <c r="EB52">
        <f>VLOOKUP($A52,Sheet1!$A$2:$AP$3067,14,FALSE)</f>
        <v>0</v>
      </c>
      <c r="EC52">
        <f>VLOOKUP($A52,Sheet1!$A$2:$AP$3067,15,FALSE)</f>
        <v>0</v>
      </c>
      <c r="ED52">
        <f>VLOOKUP($A52,Sheet1!$A$2:$AP$3067,16,FALSE)</f>
        <v>0</v>
      </c>
      <c r="EE52">
        <f>VLOOKUP($A52,Sheet1!$A$2:$AP$3067,17,FALSE)</f>
        <v>0</v>
      </c>
      <c r="EF52">
        <f>VLOOKUP($A52,Sheet1!$A$2:$AP$3067,18,FALSE)</f>
        <v>0</v>
      </c>
      <c r="EG52">
        <f>VLOOKUP($A52,Sheet1!$A$2:$AP$3067,19,FALSE)</f>
        <v>0</v>
      </c>
      <c r="EH52">
        <f>VLOOKUP($A52,Sheet1!$A$2:$AP$3067,20,FALSE)</f>
        <v>0</v>
      </c>
      <c r="EI52">
        <f>VLOOKUP($A52,Sheet1!$A$2:$AP$3067,21,FALSE)</f>
        <v>0</v>
      </c>
      <c r="EJ52">
        <f>VLOOKUP($A52,Sheet1!$A$2:$AP$3067,22,FALSE)</f>
        <v>0</v>
      </c>
      <c r="EK52">
        <f>VLOOKUP($A52,Sheet1!$A$2:$AP$3067,23,FALSE)</f>
        <v>0</v>
      </c>
      <c r="EL52">
        <f>VLOOKUP($A52,Sheet1!$A$2:$AP$3067,24,FALSE)</f>
        <v>0</v>
      </c>
      <c r="EM52">
        <f>VLOOKUP($A52,Sheet1!$A$2:$AP$3067,25,FALSE)</f>
        <v>0</v>
      </c>
      <c r="EN52">
        <f>VLOOKUP($A52,Sheet1!$A$2:$AP$3067,26,FALSE)</f>
        <v>0</v>
      </c>
      <c r="EO52">
        <f>VLOOKUP($A52,Sheet1!$A$2:$AP$3067,27,FALSE)</f>
        <v>0</v>
      </c>
      <c r="EP52">
        <f>VLOOKUP($A52,Sheet1!$A$2:$AP$3067,28,FALSE)</f>
        <v>0</v>
      </c>
      <c r="EQ52">
        <f>VLOOKUP($A52,Sheet1!$A$2:$AP$3067,29,FALSE)</f>
        <v>0</v>
      </c>
      <c r="ER52">
        <f>VLOOKUP($A52,Sheet1!$A$2:$AP$3067,30,FALSE)</f>
        <v>0</v>
      </c>
      <c r="ES52">
        <f>VLOOKUP($A52,Sheet1!$A$2:$AP$3067,31,FALSE)</f>
        <v>0</v>
      </c>
      <c r="ET52">
        <f>VLOOKUP($A52,Sheet1!$A$2:$AP$3067,32,FALSE)</f>
        <v>0</v>
      </c>
      <c r="EU52">
        <f>VLOOKUP($A52,Sheet1!$A$2:$AP$3067,33,FALSE)</f>
        <v>0</v>
      </c>
      <c r="EV52">
        <f>VLOOKUP($A52,Sheet1!$A$2:$AP$3067,34,FALSE)</f>
        <v>0</v>
      </c>
      <c r="EW52">
        <f>VLOOKUP($A52,Sheet1!$A$2:$AP$3067,35,FALSE)</f>
        <v>0</v>
      </c>
      <c r="EX52">
        <f>VLOOKUP($A52,Sheet1!$A$2:$AP$3067,36,FALSE)</f>
        <v>0</v>
      </c>
      <c r="EY52">
        <f>VLOOKUP($A52,Sheet1!$A$2:$AP$3067,37,FALSE)</f>
        <v>0</v>
      </c>
      <c r="EZ52">
        <f>VLOOKUP($A52,Sheet1!$A$2:$AP$3067,38,FALSE)</f>
        <v>0</v>
      </c>
      <c r="FA52">
        <f>VLOOKUP($A52,Sheet1!$A$2:$AP$3067,39,FALSE)</f>
        <v>0</v>
      </c>
      <c r="FB52">
        <f>VLOOKUP($A52,Sheet1!$A$2:$AP$3067,40,FALSE)</f>
        <v>0</v>
      </c>
      <c r="FC52">
        <f>VLOOKUP($A52,Sheet1!$A$2:$AP$3067,41,FALSE)</f>
        <v>0</v>
      </c>
      <c r="FD52">
        <f>VLOOKUP($A52,Sheet1!$A$2:$AP$3067,42,FALSE)</f>
        <v>0</v>
      </c>
    </row>
    <row r="53" spans="1:160">
      <c r="A53" s="1">
        <v>652640</v>
      </c>
      <c r="B53" t="s">
        <v>1</v>
      </c>
      <c r="C53">
        <v>1</v>
      </c>
      <c r="D53" t="s">
        <v>155</v>
      </c>
      <c r="E53" t="s">
        <v>156</v>
      </c>
      <c r="L53" s="2">
        <f>VLOOKUP(A53,Sheet2!$B$2:$W$3067,2,FALSE)</f>
        <v>44285</v>
      </c>
      <c r="M53" s="2">
        <f>VLOOKUP(A53,Sheet2!$B$2:$W$3067,3,FALSE)</f>
        <v>44287.650694444441</v>
      </c>
      <c r="R53">
        <v>64</v>
      </c>
      <c r="S53" t="s">
        <v>161</v>
      </c>
      <c r="T53" t="s">
        <v>158</v>
      </c>
      <c r="U53">
        <v>172.7</v>
      </c>
      <c r="V53">
        <v>91.9</v>
      </c>
      <c r="W53">
        <v>30.812776670000002</v>
      </c>
      <c r="X53" t="s">
        <v>159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</v>
      </c>
      <c r="AF53">
        <v>0</v>
      </c>
      <c r="AG53">
        <v>3</v>
      </c>
      <c r="AH53">
        <v>0</v>
      </c>
      <c r="AI53">
        <v>2</v>
      </c>
      <c r="AJ53">
        <v>2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</v>
      </c>
      <c r="BD53">
        <v>1</v>
      </c>
      <c r="BE53">
        <v>0</v>
      </c>
      <c r="BF53">
        <v>1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2</v>
      </c>
      <c r="BW53">
        <v>0</v>
      </c>
      <c r="BX53">
        <v>5.5</v>
      </c>
      <c r="BY53" t="s">
        <v>160</v>
      </c>
      <c r="BZ53">
        <v>23</v>
      </c>
      <c r="CA53">
        <v>18</v>
      </c>
      <c r="CB53" t="s">
        <v>160</v>
      </c>
      <c r="CC53" t="s">
        <v>160</v>
      </c>
      <c r="CD53" t="s">
        <v>160</v>
      </c>
      <c r="CE53">
        <v>840</v>
      </c>
      <c r="CF53" t="s">
        <v>160</v>
      </c>
      <c r="CG53">
        <v>488.1</v>
      </c>
      <c r="CH53">
        <v>186</v>
      </c>
      <c r="CI53">
        <v>1.3</v>
      </c>
      <c r="CJ53" t="s">
        <v>160</v>
      </c>
      <c r="CK53">
        <v>86</v>
      </c>
      <c r="CL53">
        <v>0.73</v>
      </c>
      <c r="CM53">
        <v>0</v>
      </c>
      <c r="CN53">
        <v>2</v>
      </c>
      <c r="CO53">
        <v>5</v>
      </c>
      <c r="CP53" t="s">
        <v>160</v>
      </c>
      <c r="CQ53" t="s">
        <v>160</v>
      </c>
      <c r="CR53" t="s">
        <v>160</v>
      </c>
      <c r="CS53" t="s">
        <v>160</v>
      </c>
      <c r="CT53" t="s">
        <v>160</v>
      </c>
      <c r="CU53">
        <v>1</v>
      </c>
      <c r="CV53">
        <v>1.825</v>
      </c>
      <c r="CW53">
        <v>0</v>
      </c>
      <c r="CX53">
        <v>0</v>
      </c>
      <c r="CY53">
        <v>0.25</v>
      </c>
      <c r="CZ53">
        <v>0.39500000000000002</v>
      </c>
      <c r="DA53">
        <v>0</v>
      </c>
      <c r="DB53">
        <v>1.1100000000000001</v>
      </c>
      <c r="DC53">
        <v>1.18</v>
      </c>
      <c r="DD53">
        <v>0.8</v>
      </c>
      <c r="DE53">
        <v>0</v>
      </c>
      <c r="DF53">
        <v>3.5000000000000003E-2</v>
      </c>
      <c r="DG53">
        <v>0.84499999999999997</v>
      </c>
      <c r="DH53">
        <v>0</v>
      </c>
      <c r="DI53">
        <v>0.59</v>
      </c>
      <c r="DJ53">
        <v>23.254999999999999</v>
      </c>
      <c r="DK53">
        <v>4.9550000000000001</v>
      </c>
      <c r="DL53">
        <v>14.875</v>
      </c>
      <c r="DM53">
        <v>1.4999999999999999E-2</v>
      </c>
      <c r="DN53">
        <v>1.415</v>
      </c>
      <c r="DO53">
        <v>0.82499999999999996</v>
      </c>
      <c r="DP53">
        <v>0</v>
      </c>
      <c r="DQ53" t="str">
        <f>VLOOKUP(A53,Sheet1!$A$2:$AP$3067,3,FALSE)</f>
        <v>U07.1</v>
      </c>
      <c r="DR53" t="str">
        <f>VLOOKUP($A53,Sheet1!$A$2:$AP$3067,4,FALSE)</f>
        <v>U07.1</v>
      </c>
      <c r="DS53" t="str">
        <f>VLOOKUP($A53,Sheet1!$A$2:$AP$3067,5,FALSE)</f>
        <v>J12.82</v>
      </c>
      <c r="DT53" t="str">
        <f>VLOOKUP($A53,Sheet1!$A$2:$AP$3067,6,FALSE)</f>
        <v>Z23</v>
      </c>
      <c r="DU53" t="str">
        <f>VLOOKUP($A53,Sheet1!$A$2:$AP$3067,7,FALSE)</f>
        <v>R09.02</v>
      </c>
      <c r="DV53" t="str">
        <f>VLOOKUP($A53,Sheet1!$A$2:$AP$3067,8,FALSE)</f>
        <v>R07.9</v>
      </c>
      <c r="DW53">
        <f>VLOOKUP($A53,Sheet1!$A$2:$AP$3067,9,FALSE)</f>
        <v>0</v>
      </c>
      <c r="DX53">
        <f>VLOOKUP($A53,Sheet1!$A$2:$AP$3067,10,FALSE)</f>
        <v>0</v>
      </c>
      <c r="DY53">
        <f>VLOOKUP($A53,Sheet1!$A$2:$AP$3067,11,FALSE)</f>
        <v>0</v>
      </c>
      <c r="DZ53">
        <f>VLOOKUP($A53,Sheet1!$A$2:$AP$3067,12,FALSE)</f>
        <v>0</v>
      </c>
      <c r="EA53">
        <f>VLOOKUP($A53,Sheet1!$A$2:$AP$3067,13,FALSE)</f>
        <v>0</v>
      </c>
      <c r="EB53">
        <f>VLOOKUP($A53,Sheet1!$A$2:$AP$3067,14,FALSE)</f>
        <v>0</v>
      </c>
      <c r="EC53">
        <f>VLOOKUP($A53,Sheet1!$A$2:$AP$3067,15,FALSE)</f>
        <v>0</v>
      </c>
      <c r="ED53">
        <f>VLOOKUP($A53,Sheet1!$A$2:$AP$3067,16,FALSE)</f>
        <v>0</v>
      </c>
      <c r="EE53">
        <f>VLOOKUP($A53,Sheet1!$A$2:$AP$3067,17,FALSE)</f>
        <v>0</v>
      </c>
      <c r="EF53">
        <f>VLOOKUP($A53,Sheet1!$A$2:$AP$3067,18,FALSE)</f>
        <v>0</v>
      </c>
      <c r="EG53">
        <f>VLOOKUP($A53,Sheet1!$A$2:$AP$3067,19,FALSE)</f>
        <v>0</v>
      </c>
      <c r="EH53">
        <f>VLOOKUP($A53,Sheet1!$A$2:$AP$3067,20,FALSE)</f>
        <v>0</v>
      </c>
      <c r="EI53">
        <f>VLOOKUP($A53,Sheet1!$A$2:$AP$3067,21,FALSE)</f>
        <v>0</v>
      </c>
      <c r="EJ53">
        <f>VLOOKUP($A53,Sheet1!$A$2:$AP$3067,22,FALSE)</f>
        <v>0</v>
      </c>
      <c r="EK53">
        <f>VLOOKUP($A53,Sheet1!$A$2:$AP$3067,23,FALSE)</f>
        <v>0</v>
      </c>
      <c r="EL53">
        <f>VLOOKUP($A53,Sheet1!$A$2:$AP$3067,24,FALSE)</f>
        <v>0</v>
      </c>
      <c r="EM53">
        <f>VLOOKUP($A53,Sheet1!$A$2:$AP$3067,25,FALSE)</f>
        <v>0</v>
      </c>
      <c r="EN53">
        <f>VLOOKUP($A53,Sheet1!$A$2:$AP$3067,26,FALSE)</f>
        <v>0</v>
      </c>
      <c r="EO53">
        <f>VLOOKUP($A53,Sheet1!$A$2:$AP$3067,27,FALSE)</f>
        <v>0</v>
      </c>
      <c r="EP53">
        <f>VLOOKUP($A53,Sheet1!$A$2:$AP$3067,28,FALSE)</f>
        <v>0</v>
      </c>
      <c r="EQ53">
        <f>VLOOKUP($A53,Sheet1!$A$2:$AP$3067,29,FALSE)</f>
        <v>0</v>
      </c>
      <c r="ER53">
        <f>VLOOKUP($A53,Sheet1!$A$2:$AP$3067,30,FALSE)</f>
        <v>0</v>
      </c>
      <c r="ES53">
        <f>VLOOKUP($A53,Sheet1!$A$2:$AP$3067,31,FALSE)</f>
        <v>0</v>
      </c>
      <c r="ET53">
        <f>VLOOKUP($A53,Sheet1!$A$2:$AP$3067,32,FALSE)</f>
        <v>0</v>
      </c>
      <c r="EU53">
        <f>VLOOKUP($A53,Sheet1!$A$2:$AP$3067,33,FALSE)</f>
        <v>0</v>
      </c>
      <c r="EV53">
        <f>VLOOKUP($A53,Sheet1!$A$2:$AP$3067,34,FALSE)</f>
        <v>0</v>
      </c>
      <c r="EW53">
        <f>VLOOKUP($A53,Sheet1!$A$2:$AP$3067,35,FALSE)</f>
        <v>0</v>
      </c>
      <c r="EX53">
        <f>VLOOKUP($A53,Sheet1!$A$2:$AP$3067,36,FALSE)</f>
        <v>0</v>
      </c>
      <c r="EY53">
        <f>VLOOKUP($A53,Sheet1!$A$2:$AP$3067,37,FALSE)</f>
        <v>0</v>
      </c>
      <c r="EZ53">
        <f>VLOOKUP($A53,Sheet1!$A$2:$AP$3067,38,FALSE)</f>
        <v>0</v>
      </c>
      <c r="FA53">
        <f>VLOOKUP($A53,Sheet1!$A$2:$AP$3067,39,FALSE)</f>
        <v>0</v>
      </c>
      <c r="FB53">
        <f>VLOOKUP($A53,Sheet1!$A$2:$AP$3067,40,FALSE)</f>
        <v>0</v>
      </c>
      <c r="FC53">
        <f>VLOOKUP($A53,Sheet1!$A$2:$AP$3067,41,FALSE)</f>
        <v>0</v>
      </c>
      <c r="FD53">
        <f>VLOOKUP($A53,Sheet1!$A$2:$AP$3067,42,FALSE)</f>
        <v>0</v>
      </c>
    </row>
    <row r="54" spans="1:160">
      <c r="A54" s="1">
        <v>659302</v>
      </c>
      <c r="B54" t="s">
        <v>1</v>
      </c>
      <c r="C54">
        <v>1</v>
      </c>
      <c r="D54" t="s">
        <v>155</v>
      </c>
      <c r="E54" t="s">
        <v>169</v>
      </c>
      <c r="L54" s="2">
        <f>VLOOKUP(A54,Sheet2!$B$2:$W$3067,2,FALSE)</f>
        <v>44274</v>
      </c>
      <c r="M54" s="2">
        <f>VLOOKUP(A54,Sheet2!$B$2:$W$3067,3,FALSE)</f>
        <v>44274.92291666667</v>
      </c>
      <c r="R54">
        <v>63</v>
      </c>
      <c r="S54" t="s">
        <v>161</v>
      </c>
      <c r="T54" t="s">
        <v>158</v>
      </c>
      <c r="U54">
        <v>188</v>
      </c>
      <c r="V54">
        <v>101.9</v>
      </c>
      <c r="W54">
        <v>28.830918969999999</v>
      </c>
      <c r="X54" t="s">
        <v>160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</v>
      </c>
      <c r="AH54">
        <v>1</v>
      </c>
      <c r="AI54">
        <v>2</v>
      </c>
      <c r="AJ54">
        <v>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 t="s">
        <v>160</v>
      </c>
      <c r="BY54" t="s">
        <v>160</v>
      </c>
      <c r="BZ54">
        <v>60</v>
      </c>
      <c r="CA54">
        <v>113</v>
      </c>
      <c r="CB54" t="s">
        <v>160</v>
      </c>
      <c r="CC54" t="s">
        <v>160</v>
      </c>
      <c r="CD54">
        <v>512</v>
      </c>
      <c r="CE54">
        <v>1352</v>
      </c>
      <c r="CF54">
        <v>21</v>
      </c>
      <c r="CG54">
        <v>5747</v>
      </c>
      <c r="CH54">
        <v>751</v>
      </c>
      <c r="CI54">
        <v>1.2</v>
      </c>
      <c r="CJ54">
        <v>0.27</v>
      </c>
      <c r="CK54">
        <v>100</v>
      </c>
      <c r="CL54">
        <v>1.1299999999999999</v>
      </c>
      <c r="CM54">
        <v>0</v>
      </c>
      <c r="CN54">
        <v>1</v>
      </c>
      <c r="CO54">
        <v>3</v>
      </c>
      <c r="CP54" t="s">
        <v>160</v>
      </c>
      <c r="CQ54" t="s">
        <v>160</v>
      </c>
      <c r="CR54" t="s">
        <v>160</v>
      </c>
      <c r="CS54" t="s">
        <v>160</v>
      </c>
      <c r="CT54" t="s">
        <v>160</v>
      </c>
      <c r="CU54">
        <v>1</v>
      </c>
      <c r="CV54" t="s">
        <v>160</v>
      </c>
      <c r="CW54" t="s">
        <v>160</v>
      </c>
      <c r="CX54" t="s">
        <v>160</v>
      </c>
      <c r="CY54" t="s">
        <v>160</v>
      </c>
      <c r="CZ54" t="s">
        <v>160</v>
      </c>
      <c r="DA54" t="s">
        <v>160</v>
      </c>
      <c r="DB54" t="s">
        <v>160</v>
      </c>
      <c r="DC54" t="s">
        <v>160</v>
      </c>
      <c r="DD54" t="s">
        <v>160</v>
      </c>
      <c r="DE54" t="s">
        <v>160</v>
      </c>
      <c r="DF54" t="s">
        <v>160</v>
      </c>
      <c r="DG54" t="s">
        <v>160</v>
      </c>
      <c r="DH54" t="s">
        <v>160</v>
      </c>
      <c r="DI54" t="s">
        <v>160</v>
      </c>
      <c r="DJ54" t="s">
        <v>160</v>
      </c>
      <c r="DK54" t="s">
        <v>160</v>
      </c>
      <c r="DL54" t="s">
        <v>160</v>
      </c>
      <c r="DM54" t="s">
        <v>160</v>
      </c>
      <c r="DN54" t="s">
        <v>160</v>
      </c>
      <c r="DO54" t="s">
        <v>160</v>
      </c>
      <c r="DP54" t="s">
        <v>160</v>
      </c>
      <c r="DQ54" t="str">
        <f>VLOOKUP(A54,Sheet1!$A$2:$AP$3067,3,FALSE)</f>
        <v>R05</v>
      </c>
      <c r="DR54" t="str">
        <f>VLOOKUP($A54,Sheet1!$A$2:$AP$3067,4,FALSE)</f>
        <v>R05</v>
      </c>
      <c r="DS54" t="str">
        <f>VLOOKUP($A54,Sheet1!$A$2:$AP$3067,5,FALSE)</f>
        <v>Z23</v>
      </c>
      <c r="DT54" t="str">
        <f>VLOOKUP($A54,Sheet1!$A$2:$AP$3067,6,FALSE)</f>
        <v>R53.81</v>
      </c>
      <c r="DU54" t="str">
        <f>VLOOKUP($A54,Sheet1!$A$2:$AP$3067,7,FALSE)</f>
        <v>U07.1</v>
      </c>
      <c r="DV54" t="str">
        <f>VLOOKUP($A54,Sheet1!$A$2:$AP$3067,8,FALSE)</f>
        <v>I10</v>
      </c>
      <c r="DW54" t="str">
        <f>VLOOKUP($A54,Sheet1!$A$2:$AP$3067,9,FALSE)</f>
        <v>M10.9</v>
      </c>
      <c r="DX54">
        <f>VLOOKUP($A54,Sheet1!$A$2:$AP$3067,10,FALSE)</f>
        <v>0</v>
      </c>
      <c r="DY54">
        <f>VLOOKUP($A54,Sheet1!$A$2:$AP$3067,11,FALSE)</f>
        <v>0</v>
      </c>
      <c r="DZ54">
        <f>VLOOKUP($A54,Sheet1!$A$2:$AP$3067,12,FALSE)</f>
        <v>0</v>
      </c>
      <c r="EA54">
        <f>VLOOKUP($A54,Sheet1!$A$2:$AP$3067,13,FALSE)</f>
        <v>0</v>
      </c>
      <c r="EB54">
        <f>VLOOKUP($A54,Sheet1!$A$2:$AP$3067,14,FALSE)</f>
        <v>0</v>
      </c>
      <c r="EC54">
        <f>VLOOKUP($A54,Sheet1!$A$2:$AP$3067,15,FALSE)</f>
        <v>0</v>
      </c>
      <c r="ED54">
        <f>VLOOKUP($A54,Sheet1!$A$2:$AP$3067,16,FALSE)</f>
        <v>0</v>
      </c>
      <c r="EE54">
        <f>VLOOKUP($A54,Sheet1!$A$2:$AP$3067,17,FALSE)</f>
        <v>0</v>
      </c>
      <c r="EF54">
        <f>VLOOKUP($A54,Sheet1!$A$2:$AP$3067,18,FALSE)</f>
        <v>0</v>
      </c>
      <c r="EG54">
        <f>VLOOKUP($A54,Sheet1!$A$2:$AP$3067,19,FALSE)</f>
        <v>0</v>
      </c>
      <c r="EH54">
        <f>VLOOKUP($A54,Sheet1!$A$2:$AP$3067,20,FALSE)</f>
        <v>0</v>
      </c>
      <c r="EI54">
        <f>VLOOKUP($A54,Sheet1!$A$2:$AP$3067,21,FALSE)</f>
        <v>0</v>
      </c>
      <c r="EJ54">
        <f>VLOOKUP($A54,Sheet1!$A$2:$AP$3067,22,FALSE)</f>
        <v>0</v>
      </c>
      <c r="EK54">
        <f>VLOOKUP($A54,Sheet1!$A$2:$AP$3067,23,FALSE)</f>
        <v>0</v>
      </c>
      <c r="EL54">
        <f>VLOOKUP($A54,Sheet1!$A$2:$AP$3067,24,FALSE)</f>
        <v>0</v>
      </c>
      <c r="EM54">
        <f>VLOOKUP($A54,Sheet1!$A$2:$AP$3067,25,FALSE)</f>
        <v>0</v>
      </c>
      <c r="EN54">
        <f>VLOOKUP($A54,Sheet1!$A$2:$AP$3067,26,FALSE)</f>
        <v>0</v>
      </c>
      <c r="EO54">
        <f>VLOOKUP($A54,Sheet1!$A$2:$AP$3067,27,FALSE)</f>
        <v>0</v>
      </c>
      <c r="EP54">
        <f>VLOOKUP($A54,Sheet1!$A$2:$AP$3067,28,FALSE)</f>
        <v>0</v>
      </c>
      <c r="EQ54">
        <f>VLOOKUP($A54,Sheet1!$A$2:$AP$3067,29,FALSE)</f>
        <v>0</v>
      </c>
      <c r="ER54">
        <f>VLOOKUP($A54,Sheet1!$A$2:$AP$3067,30,FALSE)</f>
        <v>0</v>
      </c>
      <c r="ES54">
        <f>VLOOKUP($A54,Sheet1!$A$2:$AP$3067,31,FALSE)</f>
        <v>0</v>
      </c>
      <c r="ET54">
        <f>VLOOKUP($A54,Sheet1!$A$2:$AP$3067,32,FALSE)</f>
        <v>0</v>
      </c>
      <c r="EU54">
        <f>VLOOKUP($A54,Sheet1!$A$2:$AP$3067,33,FALSE)</f>
        <v>0</v>
      </c>
      <c r="EV54">
        <f>VLOOKUP($A54,Sheet1!$A$2:$AP$3067,34,FALSE)</f>
        <v>0</v>
      </c>
      <c r="EW54">
        <f>VLOOKUP($A54,Sheet1!$A$2:$AP$3067,35,FALSE)</f>
        <v>0</v>
      </c>
      <c r="EX54">
        <f>VLOOKUP($A54,Sheet1!$A$2:$AP$3067,36,FALSE)</f>
        <v>0</v>
      </c>
      <c r="EY54">
        <f>VLOOKUP($A54,Sheet1!$A$2:$AP$3067,37,FALSE)</f>
        <v>0</v>
      </c>
      <c r="EZ54">
        <f>VLOOKUP($A54,Sheet1!$A$2:$AP$3067,38,FALSE)</f>
        <v>0</v>
      </c>
      <c r="FA54">
        <f>VLOOKUP($A54,Sheet1!$A$2:$AP$3067,39,FALSE)</f>
        <v>0</v>
      </c>
      <c r="FB54">
        <f>VLOOKUP($A54,Sheet1!$A$2:$AP$3067,40,FALSE)</f>
        <v>0</v>
      </c>
      <c r="FC54">
        <f>VLOOKUP($A54,Sheet1!$A$2:$AP$3067,41,FALSE)</f>
        <v>0</v>
      </c>
      <c r="FD54">
        <f>VLOOKUP($A54,Sheet1!$A$2:$AP$3067,42,FALSE)</f>
        <v>0</v>
      </c>
    </row>
    <row r="55" spans="1:160">
      <c r="A55" s="1">
        <v>68601</v>
      </c>
      <c r="B55" t="s">
        <v>162</v>
      </c>
      <c r="C55">
        <v>0</v>
      </c>
      <c r="D55" t="s">
        <v>155</v>
      </c>
      <c r="E55" t="s">
        <v>156</v>
      </c>
      <c r="L55" s="2">
        <f>VLOOKUP(A55,Sheet2!$B$2:$W$3067,2,FALSE)</f>
        <v>44143</v>
      </c>
      <c r="M55" s="2">
        <f>VLOOKUP(A55,Sheet2!$B$2:$W$3067,3,FALSE)</f>
        <v>44152.732638888891</v>
      </c>
      <c r="R55">
        <v>85</v>
      </c>
      <c r="S55" t="s">
        <v>157</v>
      </c>
      <c r="T55" t="s">
        <v>158</v>
      </c>
      <c r="U55">
        <v>152.4</v>
      </c>
      <c r="V55">
        <v>75.599999999999994</v>
      </c>
      <c r="W55">
        <v>32.550065099999998</v>
      </c>
      <c r="X55" t="s">
        <v>159</v>
      </c>
      <c r="Y55">
        <v>0</v>
      </c>
      <c r="Z55">
        <v>0</v>
      </c>
      <c r="AA55">
        <v>0</v>
      </c>
      <c r="AB55">
        <v>0</v>
      </c>
      <c r="AC55">
        <v>1</v>
      </c>
      <c r="AD55">
        <v>9</v>
      </c>
      <c r="AE55">
        <v>9</v>
      </c>
      <c r="AF55">
        <v>1</v>
      </c>
      <c r="AG55">
        <v>2</v>
      </c>
      <c r="AH55">
        <v>0</v>
      </c>
      <c r="AI55">
        <v>6</v>
      </c>
      <c r="AJ55">
        <v>4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1</v>
      </c>
      <c r="BE55">
        <v>0</v>
      </c>
      <c r="BF55">
        <v>1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6.3</v>
      </c>
      <c r="BY55" t="s">
        <v>160</v>
      </c>
      <c r="BZ55">
        <v>29</v>
      </c>
      <c r="CA55">
        <v>95</v>
      </c>
      <c r="CB55">
        <v>1.8440000000000001</v>
      </c>
      <c r="CC55">
        <v>5.53</v>
      </c>
      <c r="CD55" t="s">
        <v>160</v>
      </c>
      <c r="CE55">
        <v>1.4</v>
      </c>
      <c r="CF55" t="s">
        <v>160</v>
      </c>
      <c r="CG55">
        <v>293.60000000000002</v>
      </c>
      <c r="CH55">
        <v>301</v>
      </c>
      <c r="CI55" t="s">
        <v>160</v>
      </c>
      <c r="CJ55">
        <v>0.55000000000000004</v>
      </c>
      <c r="CK55">
        <v>220</v>
      </c>
      <c r="CL55">
        <v>0.97</v>
      </c>
      <c r="CM55">
        <v>1</v>
      </c>
      <c r="CN55">
        <v>4</v>
      </c>
      <c r="CO55">
        <v>5</v>
      </c>
      <c r="CP55">
        <v>6</v>
      </c>
      <c r="CQ55">
        <v>6</v>
      </c>
      <c r="CR55" t="s">
        <v>160</v>
      </c>
      <c r="CS55" t="s">
        <v>160</v>
      </c>
      <c r="CT55" t="s">
        <v>160</v>
      </c>
      <c r="CU55">
        <v>8</v>
      </c>
      <c r="CV55" t="s">
        <v>160</v>
      </c>
      <c r="CW55" t="s">
        <v>160</v>
      </c>
      <c r="CX55" t="s">
        <v>160</v>
      </c>
      <c r="CY55" t="s">
        <v>160</v>
      </c>
      <c r="CZ55" t="s">
        <v>160</v>
      </c>
      <c r="DA55" t="s">
        <v>160</v>
      </c>
      <c r="DB55" t="s">
        <v>160</v>
      </c>
      <c r="DC55" t="s">
        <v>160</v>
      </c>
      <c r="DD55" t="s">
        <v>160</v>
      </c>
      <c r="DE55" t="s">
        <v>160</v>
      </c>
      <c r="DF55" t="s">
        <v>160</v>
      </c>
      <c r="DG55" t="s">
        <v>160</v>
      </c>
      <c r="DH55" t="s">
        <v>160</v>
      </c>
      <c r="DI55" t="s">
        <v>160</v>
      </c>
      <c r="DJ55" t="s">
        <v>160</v>
      </c>
      <c r="DK55" t="s">
        <v>160</v>
      </c>
      <c r="DL55" t="s">
        <v>160</v>
      </c>
      <c r="DM55" t="s">
        <v>160</v>
      </c>
      <c r="DN55" t="s">
        <v>160</v>
      </c>
      <c r="DO55" t="s">
        <v>160</v>
      </c>
      <c r="DP55" t="s">
        <v>160</v>
      </c>
      <c r="DQ55" t="str">
        <f>VLOOKUP(A55,Sheet1!$A$2:$AP$3067,3,FALSE)</f>
        <v>U07.1</v>
      </c>
      <c r="DR55" t="str">
        <f>VLOOKUP($A55,Sheet1!$A$2:$AP$3067,4,FALSE)</f>
        <v>U07.1</v>
      </c>
      <c r="DS55" t="str">
        <f>VLOOKUP($A55,Sheet1!$A$2:$AP$3067,5,FALSE)</f>
        <v>J12.89</v>
      </c>
      <c r="DT55" t="str">
        <f>VLOOKUP($A55,Sheet1!$A$2:$AP$3067,6,FALSE)</f>
        <v>J96.01</v>
      </c>
      <c r="DU55" t="str">
        <f>VLOOKUP($A55,Sheet1!$A$2:$AP$3067,7,FALSE)</f>
        <v>A41.9</v>
      </c>
      <c r="DV55" t="str">
        <f>VLOOKUP($A55,Sheet1!$A$2:$AP$3067,8,FALSE)</f>
        <v>N39.0</v>
      </c>
      <c r="DW55" t="str">
        <f>VLOOKUP($A55,Sheet1!$A$2:$AP$3067,9,FALSE)</f>
        <v>N17.9</v>
      </c>
      <c r="DX55" t="str">
        <f>VLOOKUP($A55,Sheet1!$A$2:$AP$3067,10,FALSE)</f>
        <v>I11.0</v>
      </c>
      <c r="DY55" t="str">
        <f>VLOOKUP($A55,Sheet1!$A$2:$AP$3067,11,FALSE)</f>
        <v>Z66</v>
      </c>
      <c r="DZ55" t="str">
        <f>VLOOKUP($A55,Sheet1!$A$2:$AP$3067,12,FALSE)</f>
        <v>Z51.5</v>
      </c>
      <c r="EA55" t="str">
        <f>VLOOKUP($A55,Sheet1!$A$2:$AP$3067,13,FALSE)</f>
        <v>Z79.4</v>
      </c>
      <c r="EB55" t="str">
        <f>VLOOKUP($A55,Sheet1!$A$2:$AP$3067,14,FALSE)</f>
        <v>E78.5</v>
      </c>
      <c r="EC55" t="str">
        <f>VLOOKUP($A55,Sheet1!$A$2:$AP$3067,15,FALSE)</f>
        <v>E66.9</v>
      </c>
      <c r="ED55" t="str">
        <f>VLOOKUP($A55,Sheet1!$A$2:$AP$3067,16,FALSE)</f>
        <v>Z88.0</v>
      </c>
      <c r="EE55" t="str">
        <f>VLOOKUP($A55,Sheet1!$A$2:$AP$3067,17,FALSE)</f>
        <v>Z20.828</v>
      </c>
      <c r="EF55" t="str">
        <f>VLOOKUP($A55,Sheet1!$A$2:$AP$3067,18,FALSE)</f>
        <v>Z78.1</v>
      </c>
      <c r="EG55" t="str">
        <f>VLOOKUP($A55,Sheet1!$A$2:$AP$3067,19,FALSE)</f>
        <v>T79.6XXA</v>
      </c>
      <c r="EH55" t="str">
        <f>VLOOKUP($A55,Sheet1!$A$2:$AP$3067,20,FALSE)</f>
        <v>J20.9</v>
      </c>
      <c r="EI55" t="str">
        <f>VLOOKUP($A55,Sheet1!$A$2:$AP$3067,21,FALSE)</f>
        <v>F03.90</v>
      </c>
      <c r="EJ55" t="str">
        <f>VLOOKUP($A55,Sheet1!$A$2:$AP$3067,22,FALSE)</f>
        <v>W19.XXXA</v>
      </c>
      <c r="EK55" t="str">
        <f>VLOOKUP($A55,Sheet1!$A$2:$AP$3067,23,FALSE)</f>
        <v>Z91.81</v>
      </c>
      <c r="EL55" t="str">
        <f>VLOOKUP($A55,Sheet1!$A$2:$AP$3067,24,FALSE)</f>
        <v>Y93.9</v>
      </c>
      <c r="EM55" t="str">
        <f>VLOOKUP($A55,Sheet1!$A$2:$AP$3067,25,FALSE)</f>
        <v>Y92.122</v>
      </c>
      <c r="EN55" t="str">
        <f>VLOOKUP($A55,Sheet1!$A$2:$AP$3067,26,FALSE)</f>
        <v>Y99.9</v>
      </c>
      <c r="EO55" t="str">
        <f>VLOOKUP($A55,Sheet1!$A$2:$AP$3067,27,FALSE)</f>
        <v>B96.20</v>
      </c>
      <c r="EP55" t="str">
        <f>VLOOKUP($A55,Sheet1!$A$2:$AP$3067,28,FALSE)</f>
        <v>E11.65</v>
      </c>
      <c r="EQ55">
        <f>VLOOKUP($A55,Sheet1!$A$2:$AP$3067,29,FALSE)</f>
        <v>0</v>
      </c>
      <c r="ER55">
        <f>VLOOKUP($A55,Sheet1!$A$2:$AP$3067,30,FALSE)</f>
        <v>0</v>
      </c>
      <c r="ES55">
        <f>VLOOKUP($A55,Sheet1!$A$2:$AP$3067,31,FALSE)</f>
        <v>0</v>
      </c>
      <c r="ET55">
        <f>VLOOKUP($A55,Sheet1!$A$2:$AP$3067,32,FALSE)</f>
        <v>0</v>
      </c>
      <c r="EU55">
        <f>VLOOKUP($A55,Sheet1!$A$2:$AP$3067,33,FALSE)</f>
        <v>0</v>
      </c>
      <c r="EV55">
        <f>VLOOKUP($A55,Sheet1!$A$2:$AP$3067,34,FALSE)</f>
        <v>0</v>
      </c>
      <c r="EW55">
        <f>VLOOKUP($A55,Sheet1!$A$2:$AP$3067,35,FALSE)</f>
        <v>0</v>
      </c>
      <c r="EX55">
        <f>VLOOKUP($A55,Sheet1!$A$2:$AP$3067,36,FALSE)</f>
        <v>0</v>
      </c>
      <c r="EY55">
        <f>VLOOKUP($A55,Sheet1!$A$2:$AP$3067,37,FALSE)</f>
        <v>0</v>
      </c>
      <c r="EZ55">
        <f>VLOOKUP($A55,Sheet1!$A$2:$AP$3067,38,FALSE)</f>
        <v>0</v>
      </c>
      <c r="FA55">
        <f>VLOOKUP($A55,Sheet1!$A$2:$AP$3067,39,FALSE)</f>
        <v>0</v>
      </c>
      <c r="FB55">
        <f>VLOOKUP($A55,Sheet1!$A$2:$AP$3067,40,FALSE)</f>
        <v>0</v>
      </c>
      <c r="FC55">
        <f>VLOOKUP($A55,Sheet1!$A$2:$AP$3067,41,FALSE)</f>
        <v>0</v>
      </c>
      <c r="FD55">
        <f>VLOOKUP($A55,Sheet1!$A$2:$AP$3067,42,FALSE)</f>
        <v>0</v>
      </c>
    </row>
    <row r="56" spans="1:160">
      <c r="A56" s="1">
        <v>689663</v>
      </c>
      <c r="B56" t="s">
        <v>1</v>
      </c>
      <c r="C56">
        <v>1</v>
      </c>
      <c r="D56" t="s">
        <v>155</v>
      </c>
      <c r="E56" t="s">
        <v>156</v>
      </c>
      <c r="L56" s="2" t="e">
        <f>VLOOKUP(A56,Sheet2!$B$2:$W$3067,2,FALSE)</f>
        <v>#N/A</v>
      </c>
      <c r="M56" s="2" t="e">
        <f>VLOOKUP(A56,Sheet2!$B$2:$W$3067,3,FALSE)</f>
        <v>#N/A</v>
      </c>
      <c r="R56">
        <v>69</v>
      </c>
      <c r="S56" t="s">
        <v>161</v>
      </c>
      <c r="T56" t="s">
        <v>158</v>
      </c>
      <c r="U56">
        <v>185.4</v>
      </c>
      <c r="V56">
        <v>75.7</v>
      </c>
      <c r="W56">
        <v>22.022997010000001</v>
      </c>
      <c r="X56" t="s">
        <v>160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3</v>
      </c>
      <c r="AF56">
        <v>0</v>
      </c>
      <c r="AG56">
        <v>3</v>
      </c>
      <c r="AH56">
        <v>1</v>
      </c>
      <c r="AI56">
        <v>2</v>
      </c>
      <c r="AJ56">
        <v>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1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7.8</v>
      </c>
      <c r="BY56" t="s">
        <v>160</v>
      </c>
      <c r="BZ56">
        <v>12</v>
      </c>
      <c r="CA56">
        <v>14</v>
      </c>
      <c r="CB56" t="s">
        <v>160</v>
      </c>
      <c r="CC56" t="s">
        <v>160</v>
      </c>
      <c r="CD56" t="s">
        <v>160</v>
      </c>
      <c r="CE56">
        <v>4327</v>
      </c>
      <c r="CF56" t="s">
        <v>160</v>
      </c>
      <c r="CG56">
        <v>189.2</v>
      </c>
      <c r="CH56">
        <v>171</v>
      </c>
      <c r="CI56">
        <v>3</v>
      </c>
      <c r="CJ56">
        <v>0.16</v>
      </c>
      <c r="CK56">
        <v>232</v>
      </c>
      <c r="CL56">
        <v>1.95</v>
      </c>
      <c r="CM56">
        <v>0</v>
      </c>
      <c r="CN56">
        <v>2</v>
      </c>
      <c r="CO56">
        <v>5</v>
      </c>
      <c r="CP56">
        <v>5</v>
      </c>
      <c r="CQ56" t="s">
        <v>160</v>
      </c>
      <c r="CR56" t="s">
        <v>160</v>
      </c>
      <c r="CS56" t="s">
        <v>160</v>
      </c>
      <c r="CT56" t="s">
        <v>160</v>
      </c>
      <c r="CU56">
        <v>1</v>
      </c>
      <c r="CV56">
        <v>3.2</v>
      </c>
      <c r="CW56">
        <v>0</v>
      </c>
      <c r="CX56">
        <v>0.13</v>
      </c>
      <c r="CY56">
        <v>1.5449999999999999</v>
      </c>
      <c r="CZ56">
        <v>1.675</v>
      </c>
      <c r="DA56">
        <v>2.85</v>
      </c>
      <c r="DB56">
        <v>9.8149999999999995</v>
      </c>
      <c r="DC56">
        <v>2.7250000000000001</v>
      </c>
      <c r="DD56">
        <v>3.32</v>
      </c>
      <c r="DE56">
        <v>0.82499999999999996</v>
      </c>
      <c r="DF56">
        <v>1.19</v>
      </c>
      <c r="DG56">
        <v>1.825</v>
      </c>
      <c r="DH56">
        <v>0</v>
      </c>
      <c r="DI56">
        <v>1.6</v>
      </c>
      <c r="DJ56">
        <v>44.22</v>
      </c>
      <c r="DK56">
        <v>24.234999999999999</v>
      </c>
      <c r="DL56">
        <v>4.75</v>
      </c>
      <c r="DM56">
        <v>3.5000000000000003E-2</v>
      </c>
      <c r="DN56">
        <v>2.5049999999999999</v>
      </c>
      <c r="DO56">
        <v>1.5149999999999999</v>
      </c>
      <c r="DP56">
        <v>0</v>
      </c>
      <c r="DQ56" t="e">
        <f>VLOOKUP(A56,Sheet1!$A$2:$AP$3067,3,FALSE)</f>
        <v>#N/A</v>
      </c>
      <c r="DR56" t="e">
        <f>VLOOKUP($A56,Sheet1!$A$2:$AP$3067,4,FALSE)</f>
        <v>#N/A</v>
      </c>
      <c r="DS56" t="e">
        <f>VLOOKUP($A56,Sheet1!$A$2:$AP$3067,5,FALSE)</f>
        <v>#N/A</v>
      </c>
      <c r="DT56" t="e">
        <f>VLOOKUP($A56,Sheet1!$A$2:$AP$3067,6,FALSE)</f>
        <v>#N/A</v>
      </c>
      <c r="DU56" t="e">
        <f>VLOOKUP($A56,Sheet1!$A$2:$AP$3067,7,FALSE)</f>
        <v>#N/A</v>
      </c>
      <c r="DV56" t="e">
        <f>VLOOKUP($A56,Sheet1!$A$2:$AP$3067,8,FALSE)</f>
        <v>#N/A</v>
      </c>
      <c r="DW56" t="e">
        <f>VLOOKUP($A56,Sheet1!$A$2:$AP$3067,9,FALSE)</f>
        <v>#N/A</v>
      </c>
      <c r="DX56" t="e">
        <f>VLOOKUP($A56,Sheet1!$A$2:$AP$3067,10,FALSE)</f>
        <v>#N/A</v>
      </c>
      <c r="DY56" t="e">
        <f>VLOOKUP($A56,Sheet1!$A$2:$AP$3067,11,FALSE)</f>
        <v>#N/A</v>
      </c>
      <c r="DZ56" t="e">
        <f>VLOOKUP($A56,Sheet1!$A$2:$AP$3067,12,FALSE)</f>
        <v>#N/A</v>
      </c>
      <c r="EA56" t="e">
        <f>VLOOKUP($A56,Sheet1!$A$2:$AP$3067,13,FALSE)</f>
        <v>#N/A</v>
      </c>
      <c r="EB56" t="e">
        <f>VLOOKUP($A56,Sheet1!$A$2:$AP$3067,14,FALSE)</f>
        <v>#N/A</v>
      </c>
      <c r="EC56" t="e">
        <f>VLOOKUP($A56,Sheet1!$A$2:$AP$3067,15,FALSE)</f>
        <v>#N/A</v>
      </c>
      <c r="ED56" t="e">
        <f>VLOOKUP($A56,Sheet1!$A$2:$AP$3067,16,FALSE)</f>
        <v>#N/A</v>
      </c>
      <c r="EE56" t="e">
        <f>VLOOKUP($A56,Sheet1!$A$2:$AP$3067,17,FALSE)</f>
        <v>#N/A</v>
      </c>
      <c r="EF56" t="e">
        <f>VLOOKUP($A56,Sheet1!$A$2:$AP$3067,18,FALSE)</f>
        <v>#N/A</v>
      </c>
      <c r="EG56" t="e">
        <f>VLOOKUP($A56,Sheet1!$A$2:$AP$3067,19,FALSE)</f>
        <v>#N/A</v>
      </c>
      <c r="EH56" t="e">
        <f>VLOOKUP($A56,Sheet1!$A$2:$AP$3067,20,FALSE)</f>
        <v>#N/A</v>
      </c>
      <c r="EI56" t="e">
        <f>VLOOKUP($A56,Sheet1!$A$2:$AP$3067,21,FALSE)</f>
        <v>#N/A</v>
      </c>
      <c r="EJ56" t="e">
        <f>VLOOKUP($A56,Sheet1!$A$2:$AP$3067,22,FALSE)</f>
        <v>#N/A</v>
      </c>
      <c r="EK56" t="e">
        <f>VLOOKUP($A56,Sheet1!$A$2:$AP$3067,23,FALSE)</f>
        <v>#N/A</v>
      </c>
      <c r="EL56" t="e">
        <f>VLOOKUP($A56,Sheet1!$A$2:$AP$3067,24,FALSE)</f>
        <v>#N/A</v>
      </c>
      <c r="EM56" t="e">
        <f>VLOOKUP($A56,Sheet1!$A$2:$AP$3067,25,FALSE)</f>
        <v>#N/A</v>
      </c>
      <c r="EN56" t="e">
        <f>VLOOKUP($A56,Sheet1!$A$2:$AP$3067,26,FALSE)</f>
        <v>#N/A</v>
      </c>
      <c r="EO56" t="e">
        <f>VLOOKUP($A56,Sheet1!$A$2:$AP$3067,27,FALSE)</f>
        <v>#N/A</v>
      </c>
      <c r="EP56" t="e">
        <f>VLOOKUP($A56,Sheet1!$A$2:$AP$3067,28,FALSE)</f>
        <v>#N/A</v>
      </c>
      <c r="EQ56" t="e">
        <f>VLOOKUP($A56,Sheet1!$A$2:$AP$3067,29,FALSE)</f>
        <v>#N/A</v>
      </c>
      <c r="ER56" t="e">
        <f>VLOOKUP($A56,Sheet1!$A$2:$AP$3067,30,FALSE)</f>
        <v>#N/A</v>
      </c>
      <c r="ES56" t="e">
        <f>VLOOKUP($A56,Sheet1!$A$2:$AP$3067,31,FALSE)</f>
        <v>#N/A</v>
      </c>
      <c r="ET56" t="e">
        <f>VLOOKUP($A56,Sheet1!$A$2:$AP$3067,32,FALSE)</f>
        <v>#N/A</v>
      </c>
      <c r="EU56" t="e">
        <f>VLOOKUP($A56,Sheet1!$A$2:$AP$3067,33,FALSE)</f>
        <v>#N/A</v>
      </c>
      <c r="EV56" t="e">
        <f>VLOOKUP($A56,Sheet1!$A$2:$AP$3067,34,FALSE)</f>
        <v>#N/A</v>
      </c>
      <c r="EW56" t="e">
        <f>VLOOKUP($A56,Sheet1!$A$2:$AP$3067,35,FALSE)</f>
        <v>#N/A</v>
      </c>
      <c r="EX56" t="e">
        <f>VLOOKUP($A56,Sheet1!$A$2:$AP$3067,36,FALSE)</f>
        <v>#N/A</v>
      </c>
      <c r="EY56" t="e">
        <f>VLOOKUP($A56,Sheet1!$A$2:$AP$3067,37,FALSE)</f>
        <v>#N/A</v>
      </c>
      <c r="EZ56" t="e">
        <f>VLOOKUP($A56,Sheet1!$A$2:$AP$3067,38,FALSE)</f>
        <v>#N/A</v>
      </c>
      <c r="FA56" t="e">
        <f>VLOOKUP($A56,Sheet1!$A$2:$AP$3067,39,FALSE)</f>
        <v>#N/A</v>
      </c>
      <c r="FB56" t="e">
        <f>VLOOKUP($A56,Sheet1!$A$2:$AP$3067,40,FALSE)</f>
        <v>#N/A</v>
      </c>
      <c r="FC56" t="e">
        <f>VLOOKUP($A56,Sheet1!$A$2:$AP$3067,41,FALSE)</f>
        <v>#N/A</v>
      </c>
      <c r="FD56" t="e">
        <f>VLOOKUP($A56,Sheet1!$A$2:$AP$3067,42,FALSE)</f>
        <v>#N/A</v>
      </c>
    </row>
    <row r="57" spans="1:160">
      <c r="A57" s="1">
        <v>699775</v>
      </c>
      <c r="B57" t="s">
        <v>1</v>
      </c>
      <c r="C57">
        <v>1</v>
      </c>
      <c r="D57" t="s">
        <v>155</v>
      </c>
      <c r="E57" t="s">
        <v>156</v>
      </c>
      <c r="L57" s="2">
        <f>VLOOKUP(A57,Sheet2!$B$2:$W$3067,2,FALSE)</f>
        <v>44287</v>
      </c>
      <c r="M57" s="2">
        <f>VLOOKUP(A57,Sheet2!$B$2:$W$3067,3,FALSE)</f>
        <v>44290.618055555555</v>
      </c>
      <c r="R57">
        <v>62</v>
      </c>
      <c r="S57" t="s">
        <v>157</v>
      </c>
      <c r="T57" t="s">
        <v>158</v>
      </c>
      <c r="U57">
        <v>149.9</v>
      </c>
      <c r="V57">
        <v>114</v>
      </c>
      <c r="W57">
        <v>50.734289840000002</v>
      </c>
      <c r="X57" t="s">
        <v>164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3</v>
      </c>
      <c r="AF57">
        <v>0</v>
      </c>
      <c r="AG57">
        <v>3</v>
      </c>
      <c r="AH57">
        <v>1</v>
      </c>
      <c r="AI57">
        <v>9</v>
      </c>
      <c r="AJ57">
        <v>2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1</v>
      </c>
      <c r="AU57">
        <v>1</v>
      </c>
      <c r="AV57">
        <v>1</v>
      </c>
      <c r="AW57">
        <v>0</v>
      </c>
      <c r="AX57">
        <v>2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0</v>
      </c>
      <c r="BF57">
        <v>1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2</v>
      </c>
      <c r="BW57">
        <v>0</v>
      </c>
      <c r="BX57">
        <v>7.6</v>
      </c>
      <c r="BY57" t="s">
        <v>160</v>
      </c>
      <c r="BZ57">
        <v>44</v>
      </c>
      <c r="CA57">
        <v>49</v>
      </c>
      <c r="CB57" t="s">
        <v>160</v>
      </c>
      <c r="CC57" t="s">
        <v>160</v>
      </c>
      <c r="CD57" t="s">
        <v>160</v>
      </c>
      <c r="CE57">
        <v>1420</v>
      </c>
      <c r="CF57" t="s">
        <v>160</v>
      </c>
      <c r="CG57">
        <v>1387</v>
      </c>
      <c r="CH57">
        <v>249</v>
      </c>
      <c r="CI57" t="s">
        <v>160</v>
      </c>
      <c r="CJ57" t="s">
        <v>160</v>
      </c>
      <c r="CK57">
        <v>246</v>
      </c>
      <c r="CL57">
        <v>4.91</v>
      </c>
      <c r="CM57">
        <v>1</v>
      </c>
      <c r="CN57">
        <v>4</v>
      </c>
      <c r="CO57">
        <v>5</v>
      </c>
      <c r="CP57">
        <v>5</v>
      </c>
      <c r="CQ57" t="s">
        <v>160</v>
      </c>
      <c r="CR57" t="s">
        <v>160</v>
      </c>
      <c r="CS57" t="s">
        <v>160</v>
      </c>
      <c r="CT57" t="s">
        <v>160</v>
      </c>
      <c r="CU57">
        <v>1</v>
      </c>
      <c r="CV57" t="s">
        <v>160</v>
      </c>
      <c r="CW57" t="s">
        <v>160</v>
      </c>
      <c r="CX57" t="s">
        <v>160</v>
      </c>
      <c r="CY57" t="s">
        <v>160</v>
      </c>
      <c r="CZ57" t="s">
        <v>160</v>
      </c>
      <c r="DA57" t="s">
        <v>160</v>
      </c>
      <c r="DB57" t="s">
        <v>160</v>
      </c>
      <c r="DC57" t="s">
        <v>160</v>
      </c>
      <c r="DD57" t="s">
        <v>160</v>
      </c>
      <c r="DE57" t="s">
        <v>160</v>
      </c>
      <c r="DF57" t="s">
        <v>160</v>
      </c>
      <c r="DG57" t="s">
        <v>160</v>
      </c>
      <c r="DH57" t="s">
        <v>160</v>
      </c>
      <c r="DI57" t="s">
        <v>160</v>
      </c>
      <c r="DJ57" t="s">
        <v>160</v>
      </c>
      <c r="DK57" t="s">
        <v>160</v>
      </c>
      <c r="DL57" t="s">
        <v>160</v>
      </c>
      <c r="DM57" t="s">
        <v>160</v>
      </c>
      <c r="DN57" t="s">
        <v>160</v>
      </c>
      <c r="DO57" t="s">
        <v>160</v>
      </c>
      <c r="DP57" t="s">
        <v>160</v>
      </c>
      <c r="DQ57" t="str">
        <f>VLOOKUP(A57,Sheet1!$A$2:$AP$3067,3,FALSE)</f>
        <v>R09.02</v>
      </c>
      <c r="DR57" t="str">
        <f>VLOOKUP($A57,Sheet1!$A$2:$AP$3067,4,FALSE)</f>
        <v>U07.1</v>
      </c>
      <c r="DS57" t="str">
        <f>VLOOKUP($A57,Sheet1!$A$2:$AP$3067,5,FALSE)</f>
        <v>N18.6</v>
      </c>
      <c r="DT57" t="str">
        <f>VLOOKUP($A57,Sheet1!$A$2:$AP$3067,6,FALSE)</f>
        <v>J12.82</v>
      </c>
      <c r="DU57" t="str">
        <f>VLOOKUP($A57,Sheet1!$A$2:$AP$3067,7,FALSE)</f>
        <v>I50.32</v>
      </c>
      <c r="DV57" t="str">
        <f>VLOOKUP($A57,Sheet1!$A$2:$AP$3067,8,FALSE)</f>
        <v>N25.81</v>
      </c>
      <c r="DW57" t="str">
        <f>VLOOKUP($A57,Sheet1!$A$2:$AP$3067,9,FALSE)</f>
        <v>I13.2</v>
      </c>
      <c r="DX57" t="str">
        <f>VLOOKUP($A57,Sheet1!$A$2:$AP$3067,10,FALSE)</f>
        <v>Z68.43</v>
      </c>
      <c r="DY57" t="str">
        <f>VLOOKUP($A57,Sheet1!$A$2:$AP$3067,11,FALSE)</f>
        <v>E66.01</v>
      </c>
      <c r="DZ57" t="str">
        <f>VLOOKUP($A57,Sheet1!$A$2:$AP$3067,12,FALSE)</f>
        <v>G47.33</v>
      </c>
      <c r="EA57" t="str">
        <f>VLOOKUP($A57,Sheet1!$A$2:$AP$3067,13,FALSE)</f>
        <v>E11.22</v>
      </c>
      <c r="EB57" t="str">
        <f>VLOOKUP($A57,Sheet1!$A$2:$AP$3067,14,FALSE)</f>
        <v>E78.5</v>
      </c>
      <c r="EC57" t="str">
        <f>VLOOKUP($A57,Sheet1!$A$2:$AP$3067,15,FALSE)</f>
        <v>J44.9</v>
      </c>
      <c r="ED57" t="str">
        <f>VLOOKUP($A57,Sheet1!$A$2:$AP$3067,16,FALSE)</f>
        <v>E03.9</v>
      </c>
      <c r="EE57" t="str">
        <f>VLOOKUP($A57,Sheet1!$A$2:$AP$3067,17,FALSE)</f>
        <v>Z99.2</v>
      </c>
      <c r="EF57" t="str">
        <f>VLOOKUP($A57,Sheet1!$A$2:$AP$3067,18,FALSE)</f>
        <v>I25.10</v>
      </c>
      <c r="EG57" t="str">
        <f>VLOOKUP($A57,Sheet1!$A$2:$AP$3067,19,FALSE)</f>
        <v>Z87.891</v>
      </c>
      <c r="EH57" t="str">
        <f>VLOOKUP($A57,Sheet1!$A$2:$AP$3067,20,FALSE)</f>
        <v>R06.89</v>
      </c>
      <c r="EI57" t="str">
        <f>VLOOKUP($A57,Sheet1!$A$2:$AP$3067,21,FALSE)</f>
        <v>E83.39</v>
      </c>
      <c r="EJ57" t="str">
        <f>VLOOKUP($A57,Sheet1!$A$2:$AP$3067,22,FALSE)</f>
        <v>R77.8</v>
      </c>
      <c r="EK57" t="str">
        <f>VLOOKUP($A57,Sheet1!$A$2:$AP$3067,23,FALSE)</f>
        <v>R91.1</v>
      </c>
      <c r="EL57" t="str">
        <f>VLOOKUP($A57,Sheet1!$A$2:$AP$3067,24,FALSE)</f>
        <v>Z79.82</v>
      </c>
      <c r="EM57" t="str">
        <f>VLOOKUP($A57,Sheet1!$A$2:$AP$3067,25,FALSE)</f>
        <v>Z82.49</v>
      </c>
      <c r="EN57" t="str">
        <f>VLOOKUP($A57,Sheet1!$A$2:$AP$3067,26,FALSE)</f>
        <v>E11.65</v>
      </c>
      <c r="EO57" t="str">
        <f>VLOOKUP($A57,Sheet1!$A$2:$AP$3067,27,FALSE)</f>
        <v>Z95.5</v>
      </c>
      <c r="EP57" t="str">
        <f>VLOOKUP($A57,Sheet1!$A$2:$AP$3067,28,FALSE)</f>
        <v>I95.9</v>
      </c>
      <c r="EQ57">
        <f>VLOOKUP($A57,Sheet1!$A$2:$AP$3067,29,FALSE)</f>
        <v>0</v>
      </c>
      <c r="ER57">
        <f>VLOOKUP($A57,Sheet1!$A$2:$AP$3067,30,FALSE)</f>
        <v>0</v>
      </c>
      <c r="ES57">
        <f>VLOOKUP($A57,Sheet1!$A$2:$AP$3067,31,FALSE)</f>
        <v>0</v>
      </c>
      <c r="ET57">
        <f>VLOOKUP($A57,Sheet1!$A$2:$AP$3067,32,FALSE)</f>
        <v>0</v>
      </c>
      <c r="EU57">
        <f>VLOOKUP($A57,Sheet1!$A$2:$AP$3067,33,FALSE)</f>
        <v>0</v>
      </c>
      <c r="EV57">
        <f>VLOOKUP($A57,Sheet1!$A$2:$AP$3067,34,FALSE)</f>
        <v>0</v>
      </c>
      <c r="EW57">
        <f>VLOOKUP($A57,Sheet1!$A$2:$AP$3067,35,FALSE)</f>
        <v>0</v>
      </c>
      <c r="EX57">
        <f>VLOOKUP($A57,Sheet1!$A$2:$AP$3067,36,FALSE)</f>
        <v>0</v>
      </c>
      <c r="EY57">
        <f>VLOOKUP($A57,Sheet1!$A$2:$AP$3067,37,FALSE)</f>
        <v>0</v>
      </c>
      <c r="EZ57">
        <f>VLOOKUP($A57,Sheet1!$A$2:$AP$3067,38,FALSE)</f>
        <v>0</v>
      </c>
      <c r="FA57">
        <f>VLOOKUP($A57,Sheet1!$A$2:$AP$3067,39,FALSE)</f>
        <v>0</v>
      </c>
      <c r="FB57">
        <f>VLOOKUP($A57,Sheet1!$A$2:$AP$3067,40,FALSE)</f>
        <v>0</v>
      </c>
      <c r="FC57">
        <f>VLOOKUP($A57,Sheet1!$A$2:$AP$3067,41,FALSE)</f>
        <v>0</v>
      </c>
      <c r="FD57">
        <f>VLOOKUP($A57,Sheet1!$A$2:$AP$3067,42,FALSE)</f>
        <v>0</v>
      </c>
    </row>
    <row r="58" spans="1:160">
      <c r="A58" s="1">
        <v>703764</v>
      </c>
      <c r="B58" t="s">
        <v>1</v>
      </c>
      <c r="C58">
        <v>1</v>
      </c>
      <c r="D58" t="s">
        <v>155</v>
      </c>
      <c r="E58" t="s">
        <v>156</v>
      </c>
      <c r="L58" s="2">
        <f>VLOOKUP(A58,Sheet2!$B$2:$W$3067,2,FALSE)</f>
        <v>44278</v>
      </c>
      <c r="M58" s="2">
        <f>VLOOKUP(A58,Sheet2!$B$2:$W$3067,3,FALSE)</f>
        <v>44283.541666666664</v>
      </c>
      <c r="R58">
        <v>68</v>
      </c>
      <c r="S58" t="s">
        <v>161</v>
      </c>
      <c r="T58" t="s">
        <v>158</v>
      </c>
      <c r="U58">
        <v>175.3</v>
      </c>
      <c r="V58">
        <v>102.6</v>
      </c>
      <c r="W58">
        <v>33.38747137</v>
      </c>
      <c r="X58" t="s">
        <v>159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5</v>
      </c>
      <c r="AF58">
        <v>0</v>
      </c>
      <c r="AG58">
        <v>3</v>
      </c>
      <c r="AH58">
        <v>0</v>
      </c>
      <c r="AI58">
        <v>6</v>
      </c>
      <c r="AJ58">
        <v>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2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0</v>
      </c>
      <c r="BF58">
        <v>1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1</v>
      </c>
      <c r="BT58">
        <v>0</v>
      </c>
      <c r="BU58">
        <v>0</v>
      </c>
      <c r="BV58">
        <v>1</v>
      </c>
      <c r="BW58">
        <v>0</v>
      </c>
      <c r="BX58">
        <v>7</v>
      </c>
      <c r="BY58" t="s">
        <v>160</v>
      </c>
      <c r="BZ58">
        <v>23</v>
      </c>
      <c r="CA58">
        <v>37</v>
      </c>
      <c r="CB58" t="s">
        <v>160</v>
      </c>
      <c r="CC58" t="s">
        <v>160</v>
      </c>
      <c r="CD58" t="s">
        <v>160</v>
      </c>
      <c r="CE58">
        <v>1659</v>
      </c>
      <c r="CF58" t="s">
        <v>160</v>
      </c>
      <c r="CG58">
        <v>4738</v>
      </c>
      <c r="CH58">
        <v>327</v>
      </c>
      <c r="CI58">
        <v>1.2</v>
      </c>
      <c r="CJ58">
        <v>0.47</v>
      </c>
      <c r="CK58">
        <v>181</v>
      </c>
      <c r="CL58">
        <v>7.92</v>
      </c>
      <c r="CM58">
        <v>1</v>
      </c>
      <c r="CN58">
        <v>4</v>
      </c>
      <c r="CO58">
        <v>5</v>
      </c>
      <c r="CP58">
        <v>5</v>
      </c>
      <c r="CQ58" t="s">
        <v>160</v>
      </c>
      <c r="CR58" t="s">
        <v>160</v>
      </c>
      <c r="CS58" t="s">
        <v>160</v>
      </c>
      <c r="CT58" t="s">
        <v>160</v>
      </c>
      <c r="CU58">
        <v>2</v>
      </c>
      <c r="CV58">
        <v>1.1850000000000001</v>
      </c>
      <c r="CW58">
        <v>0</v>
      </c>
      <c r="CX58">
        <v>0.115</v>
      </c>
      <c r="CY58">
        <v>0.41499999999999998</v>
      </c>
      <c r="CZ58">
        <v>0.72</v>
      </c>
      <c r="DA58">
        <v>0</v>
      </c>
      <c r="DB58">
        <v>7.08</v>
      </c>
      <c r="DC58">
        <v>0.86</v>
      </c>
      <c r="DD58">
        <v>0.8</v>
      </c>
      <c r="DE58">
        <v>0.56499999999999995</v>
      </c>
      <c r="DF58">
        <v>7.4999999999999997E-2</v>
      </c>
      <c r="DG58">
        <v>0.73</v>
      </c>
      <c r="DH58">
        <v>0</v>
      </c>
      <c r="DI58">
        <v>0.39</v>
      </c>
      <c r="DJ58">
        <v>20.815000000000001</v>
      </c>
      <c r="DK58">
        <v>7.66</v>
      </c>
      <c r="DL58">
        <v>13.074999999999999</v>
      </c>
      <c r="DM58">
        <v>9.5000000000000001E-2</v>
      </c>
      <c r="DN58">
        <v>6.44</v>
      </c>
      <c r="DO58">
        <v>0.59</v>
      </c>
      <c r="DP58">
        <v>0</v>
      </c>
      <c r="DQ58" t="str">
        <f>VLOOKUP(A58,Sheet1!$A$2:$AP$3067,3,FALSE)</f>
        <v>U07.1</v>
      </c>
      <c r="DR58" t="str">
        <f>VLOOKUP($A58,Sheet1!$A$2:$AP$3067,4,FALSE)</f>
        <v>U07.1</v>
      </c>
      <c r="DS58" t="str">
        <f>VLOOKUP($A58,Sheet1!$A$2:$AP$3067,5,FALSE)</f>
        <v>N18.6</v>
      </c>
      <c r="DT58" t="str">
        <f>VLOOKUP($A58,Sheet1!$A$2:$AP$3067,6,FALSE)</f>
        <v>J12.82</v>
      </c>
      <c r="DU58" t="str">
        <f>VLOOKUP($A58,Sheet1!$A$2:$AP$3067,7,FALSE)</f>
        <v>I12.0</v>
      </c>
      <c r="DV58" t="str">
        <f>VLOOKUP($A58,Sheet1!$A$2:$AP$3067,8,FALSE)</f>
        <v>R09.02</v>
      </c>
      <c r="DW58" t="str">
        <f>VLOOKUP($A58,Sheet1!$A$2:$AP$3067,9,FALSE)</f>
        <v>D69.6</v>
      </c>
      <c r="DX58" t="str">
        <f>VLOOKUP($A58,Sheet1!$A$2:$AP$3067,10,FALSE)</f>
        <v>D63.8</v>
      </c>
      <c r="DY58" t="str">
        <f>VLOOKUP($A58,Sheet1!$A$2:$AP$3067,11,FALSE)</f>
        <v>Z99.2</v>
      </c>
      <c r="DZ58" t="str">
        <f>VLOOKUP($A58,Sheet1!$A$2:$AP$3067,12,FALSE)</f>
        <v>I48.91</v>
      </c>
      <c r="EA58" t="str">
        <f>VLOOKUP($A58,Sheet1!$A$2:$AP$3067,13,FALSE)</f>
        <v>Z79.01</v>
      </c>
      <c r="EB58" t="str">
        <f>VLOOKUP($A58,Sheet1!$A$2:$AP$3067,14,FALSE)</f>
        <v>E11.22</v>
      </c>
      <c r="EC58" t="str">
        <f>VLOOKUP($A58,Sheet1!$A$2:$AP$3067,15,FALSE)</f>
        <v>E78.5</v>
      </c>
      <c r="ED58" t="str">
        <f>VLOOKUP($A58,Sheet1!$A$2:$AP$3067,16,FALSE)</f>
        <v>I25.2</v>
      </c>
      <c r="EE58" t="str">
        <f>VLOOKUP($A58,Sheet1!$A$2:$AP$3067,17,FALSE)</f>
        <v>Z79.84</v>
      </c>
      <c r="EF58" t="str">
        <f>VLOOKUP($A58,Sheet1!$A$2:$AP$3067,18,FALSE)</f>
        <v>R77.8</v>
      </c>
      <c r="EG58" t="str">
        <f>VLOOKUP($A58,Sheet1!$A$2:$AP$3067,19,FALSE)</f>
        <v>R19.7</v>
      </c>
      <c r="EH58" t="str">
        <f>VLOOKUP($A58,Sheet1!$A$2:$AP$3067,20,FALSE)</f>
        <v>S91.301A</v>
      </c>
      <c r="EI58">
        <f>VLOOKUP($A58,Sheet1!$A$2:$AP$3067,21,FALSE)</f>
        <v>0</v>
      </c>
      <c r="EJ58">
        <f>VLOOKUP($A58,Sheet1!$A$2:$AP$3067,22,FALSE)</f>
        <v>0</v>
      </c>
      <c r="EK58">
        <f>VLOOKUP($A58,Sheet1!$A$2:$AP$3067,23,FALSE)</f>
        <v>0</v>
      </c>
      <c r="EL58">
        <f>VLOOKUP($A58,Sheet1!$A$2:$AP$3067,24,FALSE)</f>
        <v>0</v>
      </c>
      <c r="EM58">
        <f>VLOOKUP($A58,Sheet1!$A$2:$AP$3067,25,FALSE)</f>
        <v>0</v>
      </c>
      <c r="EN58">
        <f>VLOOKUP($A58,Sheet1!$A$2:$AP$3067,26,FALSE)</f>
        <v>0</v>
      </c>
      <c r="EO58">
        <f>VLOOKUP($A58,Sheet1!$A$2:$AP$3067,27,FALSE)</f>
        <v>0</v>
      </c>
      <c r="EP58">
        <f>VLOOKUP($A58,Sheet1!$A$2:$AP$3067,28,FALSE)</f>
        <v>0</v>
      </c>
      <c r="EQ58">
        <f>VLOOKUP($A58,Sheet1!$A$2:$AP$3067,29,FALSE)</f>
        <v>0</v>
      </c>
      <c r="ER58">
        <f>VLOOKUP($A58,Sheet1!$A$2:$AP$3067,30,FALSE)</f>
        <v>0</v>
      </c>
      <c r="ES58">
        <f>VLOOKUP($A58,Sheet1!$A$2:$AP$3067,31,FALSE)</f>
        <v>0</v>
      </c>
      <c r="ET58">
        <f>VLOOKUP($A58,Sheet1!$A$2:$AP$3067,32,FALSE)</f>
        <v>0</v>
      </c>
      <c r="EU58">
        <f>VLOOKUP($A58,Sheet1!$A$2:$AP$3067,33,FALSE)</f>
        <v>0</v>
      </c>
      <c r="EV58">
        <f>VLOOKUP($A58,Sheet1!$A$2:$AP$3067,34,FALSE)</f>
        <v>0</v>
      </c>
      <c r="EW58">
        <f>VLOOKUP($A58,Sheet1!$A$2:$AP$3067,35,FALSE)</f>
        <v>0</v>
      </c>
      <c r="EX58">
        <f>VLOOKUP($A58,Sheet1!$A$2:$AP$3067,36,FALSE)</f>
        <v>0</v>
      </c>
      <c r="EY58">
        <f>VLOOKUP($A58,Sheet1!$A$2:$AP$3067,37,FALSE)</f>
        <v>0</v>
      </c>
      <c r="EZ58">
        <f>VLOOKUP($A58,Sheet1!$A$2:$AP$3067,38,FALSE)</f>
        <v>0</v>
      </c>
      <c r="FA58">
        <f>VLOOKUP($A58,Sheet1!$A$2:$AP$3067,39,FALSE)</f>
        <v>0</v>
      </c>
      <c r="FB58">
        <f>VLOOKUP($A58,Sheet1!$A$2:$AP$3067,40,FALSE)</f>
        <v>0</v>
      </c>
      <c r="FC58">
        <f>VLOOKUP($A58,Sheet1!$A$2:$AP$3067,41,FALSE)</f>
        <v>0</v>
      </c>
      <c r="FD58">
        <f>VLOOKUP($A58,Sheet1!$A$2:$AP$3067,42,FALSE)</f>
        <v>0</v>
      </c>
    </row>
    <row r="59" spans="1:160">
      <c r="A59" s="1">
        <v>704980</v>
      </c>
      <c r="B59" t="s">
        <v>1</v>
      </c>
      <c r="C59">
        <v>1</v>
      </c>
      <c r="D59" t="s">
        <v>155</v>
      </c>
      <c r="E59" t="s">
        <v>156</v>
      </c>
      <c r="L59" s="2">
        <f>VLOOKUP(A59,Sheet2!$B$2:$W$3067,2,FALSE)</f>
        <v>44275</v>
      </c>
      <c r="M59" s="2">
        <f>VLOOKUP(A59,Sheet2!$B$2:$W$3067,3,FALSE)</f>
        <v>44281.697916666664</v>
      </c>
      <c r="R59">
        <v>85</v>
      </c>
      <c r="S59" t="s">
        <v>161</v>
      </c>
      <c r="T59" t="s">
        <v>158</v>
      </c>
      <c r="U59">
        <v>175.3</v>
      </c>
      <c r="V59">
        <v>99.7</v>
      </c>
      <c r="W59">
        <v>32.443770909999998</v>
      </c>
      <c r="X59" t="s">
        <v>159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6</v>
      </c>
      <c r="AF59">
        <v>0</v>
      </c>
      <c r="AG59">
        <v>3</v>
      </c>
      <c r="AH59">
        <v>0</v>
      </c>
      <c r="AI59">
        <v>5</v>
      </c>
      <c r="AJ59">
        <v>4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 t="s">
        <v>160</v>
      </c>
      <c r="BY59" t="s">
        <v>160</v>
      </c>
      <c r="BZ59">
        <v>22</v>
      </c>
      <c r="CA59">
        <v>32</v>
      </c>
      <c r="CB59" t="s">
        <v>160</v>
      </c>
      <c r="CC59" t="s">
        <v>160</v>
      </c>
      <c r="CD59">
        <v>312</v>
      </c>
      <c r="CE59">
        <v>596</v>
      </c>
      <c r="CF59">
        <v>14</v>
      </c>
      <c r="CG59">
        <v>169.2</v>
      </c>
      <c r="CH59">
        <v>241</v>
      </c>
      <c r="CI59">
        <v>1.3</v>
      </c>
      <c r="CJ59">
        <v>0.16</v>
      </c>
      <c r="CK59">
        <v>110</v>
      </c>
      <c r="CL59">
        <v>1.27</v>
      </c>
      <c r="CM59">
        <v>1</v>
      </c>
      <c r="CN59">
        <v>3</v>
      </c>
      <c r="CO59">
        <v>4</v>
      </c>
      <c r="CP59">
        <v>4</v>
      </c>
      <c r="CQ59" t="s">
        <v>160</v>
      </c>
      <c r="CR59" t="s">
        <v>160</v>
      </c>
      <c r="CS59" t="s">
        <v>160</v>
      </c>
      <c r="CT59" t="s">
        <v>160</v>
      </c>
      <c r="CU59">
        <v>2</v>
      </c>
      <c r="CV59">
        <v>9.0350000000000001</v>
      </c>
      <c r="CW59">
        <v>25.69</v>
      </c>
      <c r="CX59">
        <v>7.0549999999999997</v>
      </c>
      <c r="CY59">
        <v>3.9550000000000001</v>
      </c>
      <c r="CZ59">
        <v>2.4849999999999999</v>
      </c>
      <c r="DA59">
        <v>35.049999999999997</v>
      </c>
      <c r="DB59">
        <v>13.445</v>
      </c>
      <c r="DC59">
        <v>18.12</v>
      </c>
      <c r="DD59">
        <v>19.434999999999999</v>
      </c>
      <c r="DE59">
        <v>2.2999999999999998</v>
      </c>
      <c r="DF59">
        <v>1.9550000000000001</v>
      </c>
      <c r="DG59">
        <v>2.97</v>
      </c>
      <c r="DH59">
        <v>8.0950000000000006</v>
      </c>
      <c r="DI59">
        <v>1.395</v>
      </c>
      <c r="DJ59">
        <v>118.53</v>
      </c>
      <c r="DK59">
        <v>26.065000000000001</v>
      </c>
      <c r="DL59">
        <v>46.234999999999999</v>
      </c>
      <c r="DM59">
        <v>5.3049999999999997</v>
      </c>
      <c r="DN59">
        <v>45.314999999999998</v>
      </c>
      <c r="DO59">
        <v>4.375</v>
      </c>
      <c r="DP59">
        <v>5.5549999999999997</v>
      </c>
      <c r="DQ59" t="str">
        <f>VLOOKUP(A59,Sheet1!$A$2:$AP$3067,3,FALSE)</f>
        <v>U07.1</v>
      </c>
      <c r="DR59" t="str">
        <f>VLOOKUP($A59,Sheet1!$A$2:$AP$3067,4,FALSE)</f>
        <v>U07.1</v>
      </c>
      <c r="DS59" t="str">
        <f>VLOOKUP($A59,Sheet1!$A$2:$AP$3067,5,FALSE)</f>
        <v>R65.11</v>
      </c>
      <c r="DT59" t="str">
        <f>VLOOKUP($A59,Sheet1!$A$2:$AP$3067,6,FALSE)</f>
        <v>I48.19</v>
      </c>
      <c r="DU59" t="str">
        <f>VLOOKUP($A59,Sheet1!$A$2:$AP$3067,7,FALSE)</f>
        <v>N17.9</v>
      </c>
      <c r="DV59" t="str">
        <f>VLOOKUP($A59,Sheet1!$A$2:$AP$3067,8,FALSE)</f>
        <v>F03.90</v>
      </c>
      <c r="DW59" t="str">
        <f>VLOOKUP($A59,Sheet1!$A$2:$AP$3067,9,FALSE)</f>
        <v>D69.6</v>
      </c>
      <c r="DX59" t="str">
        <f>VLOOKUP($A59,Sheet1!$A$2:$AP$3067,10,FALSE)</f>
        <v>I10</v>
      </c>
      <c r="DY59" t="str">
        <f>VLOOKUP($A59,Sheet1!$A$2:$AP$3067,11,FALSE)</f>
        <v>Z66</v>
      </c>
      <c r="DZ59">
        <f>VLOOKUP($A59,Sheet1!$A$2:$AP$3067,12,FALSE)</f>
        <v>0</v>
      </c>
      <c r="EA59">
        <f>VLOOKUP($A59,Sheet1!$A$2:$AP$3067,13,FALSE)</f>
        <v>0</v>
      </c>
      <c r="EB59">
        <f>VLOOKUP($A59,Sheet1!$A$2:$AP$3067,14,FALSE)</f>
        <v>0</v>
      </c>
      <c r="EC59">
        <f>VLOOKUP($A59,Sheet1!$A$2:$AP$3067,15,FALSE)</f>
        <v>0</v>
      </c>
      <c r="ED59">
        <f>VLOOKUP($A59,Sheet1!$A$2:$AP$3067,16,FALSE)</f>
        <v>0</v>
      </c>
      <c r="EE59">
        <f>VLOOKUP($A59,Sheet1!$A$2:$AP$3067,17,FALSE)</f>
        <v>0</v>
      </c>
      <c r="EF59">
        <f>VLOOKUP($A59,Sheet1!$A$2:$AP$3067,18,FALSE)</f>
        <v>0</v>
      </c>
      <c r="EG59">
        <f>VLOOKUP($A59,Sheet1!$A$2:$AP$3067,19,FALSE)</f>
        <v>0</v>
      </c>
      <c r="EH59">
        <f>VLOOKUP($A59,Sheet1!$A$2:$AP$3067,20,FALSE)</f>
        <v>0</v>
      </c>
      <c r="EI59">
        <f>VLOOKUP($A59,Sheet1!$A$2:$AP$3067,21,FALSE)</f>
        <v>0</v>
      </c>
      <c r="EJ59">
        <f>VLOOKUP($A59,Sheet1!$A$2:$AP$3067,22,FALSE)</f>
        <v>0</v>
      </c>
      <c r="EK59">
        <f>VLOOKUP($A59,Sheet1!$A$2:$AP$3067,23,FALSE)</f>
        <v>0</v>
      </c>
      <c r="EL59">
        <f>VLOOKUP($A59,Sheet1!$A$2:$AP$3067,24,FALSE)</f>
        <v>0</v>
      </c>
      <c r="EM59">
        <f>VLOOKUP($A59,Sheet1!$A$2:$AP$3067,25,FALSE)</f>
        <v>0</v>
      </c>
      <c r="EN59">
        <f>VLOOKUP($A59,Sheet1!$A$2:$AP$3067,26,FALSE)</f>
        <v>0</v>
      </c>
      <c r="EO59">
        <f>VLOOKUP($A59,Sheet1!$A$2:$AP$3067,27,FALSE)</f>
        <v>0</v>
      </c>
      <c r="EP59">
        <f>VLOOKUP($A59,Sheet1!$A$2:$AP$3067,28,FALSE)</f>
        <v>0</v>
      </c>
      <c r="EQ59">
        <f>VLOOKUP($A59,Sheet1!$A$2:$AP$3067,29,FALSE)</f>
        <v>0</v>
      </c>
      <c r="ER59">
        <f>VLOOKUP($A59,Sheet1!$A$2:$AP$3067,30,FALSE)</f>
        <v>0</v>
      </c>
      <c r="ES59">
        <f>VLOOKUP($A59,Sheet1!$A$2:$AP$3067,31,FALSE)</f>
        <v>0</v>
      </c>
      <c r="ET59">
        <f>VLOOKUP($A59,Sheet1!$A$2:$AP$3067,32,FALSE)</f>
        <v>0</v>
      </c>
      <c r="EU59">
        <f>VLOOKUP($A59,Sheet1!$A$2:$AP$3067,33,FALSE)</f>
        <v>0</v>
      </c>
      <c r="EV59">
        <f>VLOOKUP($A59,Sheet1!$A$2:$AP$3067,34,FALSE)</f>
        <v>0</v>
      </c>
      <c r="EW59">
        <f>VLOOKUP($A59,Sheet1!$A$2:$AP$3067,35,FALSE)</f>
        <v>0</v>
      </c>
      <c r="EX59">
        <f>VLOOKUP($A59,Sheet1!$A$2:$AP$3067,36,FALSE)</f>
        <v>0</v>
      </c>
      <c r="EY59">
        <f>VLOOKUP($A59,Sheet1!$A$2:$AP$3067,37,FALSE)</f>
        <v>0</v>
      </c>
      <c r="EZ59">
        <f>VLOOKUP($A59,Sheet1!$A$2:$AP$3067,38,FALSE)</f>
        <v>0</v>
      </c>
      <c r="FA59">
        <f>VLOOKUP($A59,Sheet1!$A$2:$AP$3067,39,FALSE)</f>
        <v>0</v>
      </c>
      <c r="FB59">
        <f>VLOOKUP($A59,Sheet1!$A$2:$AP$3067,40,FALSE)</f>
        <v>0</v>
      </c>
      <c r="FC59">
        <f>VLOOKUP($A59,Sheet1!$A$2:$AP$3067,41,FALSE)</f>
        <v>0</v>
      </c>
      <c r="FD59">
        <f>VLOOKUP($A59,Sheet1!$A$2:$AP$3067,42,FALSE)</f>
        <v>0</v>
      </c>
    </row>
    <row r="60" spans="1:160">
      <c r="A60" s="1">
        <v>708704</v>
      </c>
      <c r="B60" t="s">
        <v>1</v>
      </c>
      <c r="C60">
        <v>1</v>
      </c>
      <c r="D60" t="s">
        <v>155</v>
      </c>
      <c r="E60" t="s">
        <v>156</v>
      </c>
      <c r="L60" s="2">
        <f>VLOOKUP(A60,Sheet2!$B$2:$W$3067,2,FALSE)</f>
        <v>44273</v>
      </c>
      <c r="M60" s="2">
        <f>VLOOKUP(A60,Sheet2!$B$2:$W$3067,3,FALSE)</f>
        <v>44288.51458333333</v>
      </c>
      <c r="R60">
        <v>89</v>
      </c>
      <c r="S60" t="s">
        <v>157</v>
      </c>
      <c r="T60" t="s">
        <v>158</v>
      </c>
      <c r="U60">
        <v>157.5</v>
      </c>
      <c r="V60">
        <v>60.7</v>
      </c>
      <c r="W60">
        <v>24.469639709999999</v>
      </c>
      <c r="X60" t="s">
        <v>160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5</v>
      </c>
      <c r="AE60">
        <v>15</v>
      </c>
      <c r="AF60">
        <v>0</v>
      </c>
      <c r="AG60">
        <v>3</v>
      </c>
      <c r="AH60">
        <v>0</v>
      </c>
      <c r="AI60">
        <v>7</v>
      </c>
      <c r="AJ60">
        <v>4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2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1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 t="s">
        <v>160</v>
      </c>
      <c r="BY60" t="s">
        <v>160</v>
      </c>
      <c r="BZ60">
        <v>40</v>
      </c>
      <c r="CA60">
        <v>50</v>
      </c>
      <c r="CB60">
        <v>0.62</v>
      </c>
      <c r="CC60" t="s">
        <v>160</v>
      </c>
      <c r="CD60" t="s">
        <v>160</v>
      </c>
      <c r="CE60">
        <v>1103</v>
      </c>
      <c r="CF60">
        <v>1</v>
      </c>
      <c r="CG60">
        <v>101.8</v>
      </c>
      <c r="CH60">
        <v>254</v>
      </c>
      <c r="CI60">
        <v>1.3</v>
      </c>
      <c r="CJ60">
        <v>0.65</v>
      </c>
      <c r="CK60">
        <v>113</v>
      </c>
      <c r="CL60">
        <v>1.34</v>
      </c>
      <c r="CM60">
        <v>1</v>
      </c>
      <c r="CN60">
        <v>2</v>
      </c>
      <c r="CO60">
        <v>6</v>
      </c>
      <c r="CP60">
        <v>5</v>
      </c>
      <c r="CQ60">
        <v>5</v>
      </c>
      <c r="CR60">
        <v>5</v>
      </c>
      <c r="CS60" t="s">
        <v>160</v>
      </c>
      <c r="CT60" t="s">
        <v>160</v>
      </c>
      <c r="CU60">
        <v>2</v>
      </c>
      <c r="CV60">
        <v>0.23499999999999999</v>
      </c>
      <c r="CW60">
        <v>0</v>
      </c>
      <c r="CX60">
        <v>0.45</v>
      </c>
      <c r="CY60">
        <v>2.8450000000000002</v>
      </c>
      <c r="CZ60">
        <v>7.4999999999999997E-2</v>
      </c>
      <c r="DA60">
        <v>0</v>
      </c>
      <c r="DB60">
        <v>8.4350000000000005</v>
      </c>
      <c r="DC60">
        <v>0.75</v>
      </c>
      <c r="DD60">
        <v>25.895</v>
      </c>
      <c r="DE60">
        <v>2.5449999999999999</v>
      </c>
      <c r="DF60">
        <v>0.61</v>
      </c>
      <c r="DG60">
        <v>0.36</v>
      </c>
      <c r="DH60">
        <v>0</v>
      </c>
      <c r="DI60">
        <v>0</v>
      </c>
      <c r="DJ60">
        <v>73.209999999999994</v>
      </c>
      <c r="DK60">
        <v>27.26</v>
      </c>
      <c r="DL60">
        <v>66.489999999999995</v>
      </c>
      <c r="DM60">
        <v>0.47499999999999998</v>
      </c>
      <c r="DN60">
        <v>51.57</v>
      </c>
      <c r="DO60">
        <v>0.94499999999999995</v>
      </c>
      <c r="DP60">
        <v>0.05</v>
      </c>
      <c r="DQ60" t="str">
        <f>VLOOKUP(A60,Sheet1!$A$2:$AP$3067,3,FALSE)</f>
        <v>U07.1</v>
      </c>
      <c r="DR60" t="str">
        <f>VLOOKUP($A60,Sheet1!$A$2:$AP$3067,4,FALSE)</f>
        <v>A41.89</v>
      </c>
      <c r="DS60" t="str">
        <f>VLOOKUP($A60,Sheet1!$A$2:$AP$3067,5,FALSE)</f>
        <v>U07.1</v>
      </c>
      <c r="DT60" t="str">
        <f>VLOOKUP($A60,Sheet1!$A$2:$AP$3067,6,FALSE)</f>
        <v>J96.01</v>
      </c>
      <c r="DU60" t="str">
        <f>VLOOKUP($A60,Sheet1!$A$2:$AP$3067,7,FALSE)</f>
        <v>J12.82</v>
      </c>
      <c r="DV60" t="str">
        <f>VLOOKUP($A60,Sheet1!$A$2:$AP$3067,8,FALSE)</f>
        <v>J15.9</v>
      </c>
      <c r="DW60" t="str">
        <f>VLOOKUP($A60,Sheet1!$A$2:$AP$3067,9,FALSE)</f>
        <v>E87.0</v>
      </c>
      <c r="DX60" t="str">
        <f>VLOOKUP($A60,Sheet1!$A$2:$AP$3067,10,FALSE)</f>
        <v>I50.32</v>
      </c>
      <c r="DY60" t="str">
        <f>VLOOKUP($A60,Sheet1!$A$2:$AP$3067,11,FALSE)</f>
        <v>I13.0</v>
      </c>
      <c r="DZ60" t="str">
        <f>VLOOKUP($A60,Sheet1!$A$2:$AP$3067,12,FALSE)</f>
        <v>I47.2</v>
      </c>
      <c r="EA60" t="str">
        <f>VLOOKUP($A60,Sheet1!$A$2:$AP$3067,13,FALSE)</f>
        <v>Z23</v>
      </c>
      <c r="EB60" t="str">
        <f>VLOOKUP($A60,Sheet1!$A$2:$AP$3067,14,FALSE)</f>
        <v>F32.9</v>
      </c>
      <c r="EC60" t="str">
        <f>VLOOKUP($A60,Sheet1!$A$2:$AP$3067,15,FALSE)</f>
        <v>E78.5</v>
      </c>
      <c r="ED60" t="str">
        <f>VLOOKUP($A60,Sheet1!$A$2:$AP$3067,16,FALSE)</f>
        <v>D63.8</v>
      </c>
      <c r="EE60" t="str">
        <f>VLOOKUP($A60,Sheet1!$A$2:$AP$3067,17,FALSE)</f>
        <v>I95.9</v>
      </c>
      <c r="EF60" t="str">
        <f>VLOOKUP($A60,Sheet1!$A$2:$AP$3067,18,FALSE)</f>
        <v>R77.8</v>
      </c>
      <c r="EG60" t="str">
        <f>VLOOKUP($A60,Sheet1!$A$2:$AP$3067,19,FALSE)</f>
        <v>I45.10</v>
      </c>
      <c r="EH60" t="str">
        <f>VLOOKUP($A60,Sheet1!$A$2:$AP$3067,20,FALSE)</f>
        <v>Z95.0</v>
      </c>
      <c r="EI60" t="str">
        <f>VLOOKUP($A60,Sheet1!$A$2:$AP$3067,21,FALSE)</f>
        <v>F41.9</v>
      </c>
      <c r="EJ60" t="str">
        <f>VLOOKUP($A60,Sheet1!$A$2:$AP$3067,22,FALSE)</f>
        <v>I25.10</v>
      </c>
      <c r="EK60" t="str">
        <f>VLOOKUP($A60,Sheet1!$A$2:$AP$3067,23,FALSE)</f>
        <v>Z79.82</v>
      </c>
      <c r="EL60" t="str">
        <f>VLOOKUP($A60,Sheet1!$A$2:$AP$3067,24,FALSE)</f>
        <v>N18.9</v>
      </c>
      <c r="EM60">
        <f>VLOOKUP($A60,Sheet1!$A$2:$AP$3067,25,FALSE)</f>
        <v>0</v>
      </c>
      <c r="EN60">
        <f>VLOOKUP($A60,Sheet1!$A$2:$AP$3067,26,FALSE)</f>
        <v>0</v>
      </c>
      <c r="EO60">
        <f>VLOOKUP($A60,Sheet1!$A$2:$AP$3067,27,FALSE)</f>
        <v>0</v>
      </c>
      <c r="EP60">
        <f>VLOOKUP($A60,Sheet1!$A$2:$AP$3067,28,FALSE)</f>
        <v>0</v>
      </c>
      <c r="EQ60">
        <f>VLOOKUP($A60,Sheet1!$A$2:$AP$3067,29,FALSE)</f>
        <v>0</v>
      </c>
      <c r="ER60">
        <f>VLOOKUP($A60,Sheet1!$A$2:$AP$3067,30,FALSE)</f>
        <v>0</v>
      </c>
      <c r="ES60">
        <f>VLOOKUP($A60,Sheet1!$A$2:$AP$3067,31,FALSE)</f>
        <v>0</v>
      </c>
      <c r="ET60">
        <f>VLOOKUP($A60,Sheet1!$A$2:$AP$3067,32,FALSE)</f>
        <v>0</v>
      </c>
      <c r="EU60">
        <f>VLOOKUP($A60,Sheet1!$A$2:$AP$3067,33,FALSE)</f>
        <v>0</v>
      </c>
      <c r="EV60">
        <f>VLOOKUP($A60,Sheet1!$A$2:$AP$3067,34,FALSE)</f>
        <v>0</v>
      </c>
      <c r="EW60">
        <f>VLOOKUP($A60,Sheet1!$A$2:$AP$3067,35,FALSE)</f>
        <v>0</v>
      </c>
      <c r="EX60">
        <f>VLOOKUP($A60,Sheet1!$A$2:$AP$3067,36,FALSE)</f>
        <v>0</v>
      </c>
      <c r="EY60">
        <f>VLOOKUP($A60,Sheet1!$A$2:$AP$3067,37,FALSE)</f>
        <v>0</v>
      </c>
      <c r="EZ60">
        <f>VLOOKUP($A60,Sheet1!$A$2:$AP$3067,38,FALSE)</f>
        <v>0</v>
      </c>
      <c r="FA60">
        <f>VLOOKUP($A60,Sheet1!$A$2:$AP$3067,39,FALSE)</f>
        <v>0</v>
      </c>
      <c r="FB60">
        <f>VLOOKUP($A60,Sheet1!$A$2:$AP$3067,40,FALSE)</f>
        <v>0</v>
      </c>
      <c r="FC60">
        <f>VLOOKUP($A60,Sheet1!$A$2:$AP$3067,41,FALSE)</f>
        <v>0</v>
      </c>
      <c r="FD60">
        <f>VLOOKUP($A60,Sheet1!$A$2:$AP$3067,42,FALSE)</f>
        <v>0</v>
      </c>
    </row>
    <row r="61" spans="1:160">
      <c r="A61" s="1">
        <v>72612</v>
      </c>
      <c r="B61" t="s">
        <v>1</v>
      </c>
      <c r="C61">
        <v>0</v>
      </c>
      <c r="D61" t="s">
        <v>155</v>
      </c>
      <c r="E61" t="s">
        <v>156</v>
      </c>
      <c r="L61" s="2" t="e">
        <f>VLOOKUP(A61,Sheet2!$B$2:$W$3067,2,FALSE)</f>
        <v>#N/A</v>
      </c>
      <c r="M61" s="2" t="e">
        <f>VLOOKUP(A61,Sheet2!$B$2:$W$3067,3,FALSE)</f>
        <v>#N/A</v>
      </c>
      <c r="R61">
        <v>62</v>
      </c>
      <c r="S61" t="s">
        <v>157</v>
      </c>
      <c r="T61" t="s">
        <v>163</v>
      </c>
      <c r="U61">
        <v>170.2</v>
      </c>
      <c r="V61">
        <v>158.5</v>
      </c>
      <c r="W61">
        <v>54.715472640000002</v>
      </c>
      <c r="X61" t="s">
        <v>164</v>
      </c>
      <c r="Y61">
        <v>1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5</v>
      </c>
      <c r="AF61">
        <v>0</v>
      </c>
      <c r="AG61">
        <v>3</v>
      </c>
      <c r="AH61">
        <v>2</v>
      </c>
      <c r="AI61">
        <v>4</v>
      </c>
      <c r="AJ61">
        <v>2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1</v>
      </c>
      <c r="BE61">
        <v>0</v>
      </c>
      <c r="BF61">
        <v>1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 t="s">
        <v>160</v>
      </c>
      <c r="BY61" t="s">
        <v>160</v>
      </c>
      <c r="BZ61">
        <v>43</v>
      </c>
      <c r="CA61">
        <v>53</v>
      </c>
      <c r="CB61" t="s">
        <v>160</v>
      </c>
      <c r="CC61" t="s">
        <v>160</v>
      </c>
      <c r="CD61">
        <v>365</v>
      </c>
      <c r="CE61">
        <v>367</v>
      </c>
      <c r="CF61">
        <v>17</v>
      </c>
      <c r="CG61" t="s">
        <v>160</v>
      </c>
      <c r="CH61" t="s">
        <v>160</v>
      </c>
      <c r="CI61">
        <v>1.7</v>
      </c>
      <c r="CJ61">
        <v>0.13</v>
      </c>
      <c r="CK61">
        <v>126</v>
      </c>
      <c r="CL61">
        <v>1.24</v>
      </c>
      <c r="CM61">
        <v>0</v>
      </c>
      <c r="CN61">
        <v>2</v>
      </c>
      <c r="CO61">
        <v>4</v>
      </c>
      <c r="CP61">
        <v>5</v>
      </c>
      <c r="CQ61" t="s">
        <v>160</v>
      </c>
      <c r="CR61" t="s">
        <v>160</v>
      </c>
      <c r="CS61" t="s">
        <v>160</v>
      </c>
      <c r="CT61" t="s">
        <v>160</v>
      </c>
      <c r="CU61">
        <v>1</v>
      </c>
      <c r="CV61">
        <v>0</v>
      </c>
      <c r="CW61">
        <v>0</v>
      </c>
      <c r="CX61">
        <v>6.5000000000000002E-2</v>
      </c>
      <c r="CY61">
        <v>0.93500000000000005</v>
      </c>
      <c r="CZ61">
        <v>0</v>
      </c>
      <c r="DA61">
        <v>0</v>
      </c>
      <c r="DB61">
        <v>8.0449999999999999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36.875</v>
      </c>
      <c r="DK61">
        <v>10.8</v>
      </c>
      <c r="DL61">
        <v>7.8250000000000002</v>
      </c>
      <c r="DM61">
        <v>0</v>
      </c>
      <c r="DN61">
        <v>0</v>
      </c>
      <c r="DO61">
        <v>0.19500000000000001</v>
      </c>
      <c r="DP61">
        <v>0</v>
      </c>
      <c r="DQ61" t="e">
        <f>VLOOKUP(A61,Sheet1!$A$2:$AP$3067,3,FALSE)</f>
        <v>#N/A</v>
      </c>
      <c r="DR61" t="e">
        <f>VLOOKUP($A61,Sheet1!$A$2:$AP$3067,4,FALSE)</f>
        <v>#N/A</v>
      </c>
      <c r="DS61" t="e">
        <f>VLOOKUP($A61,Sheet1!$A$2:$AP$3067,5,FALSE)</f>
        <v>#N/A</v>
      </c>
      <c r="DT61" t="e">
        <f>VLOOKUP($A61,Sheet1!$A$2:$AP$3067,6,FALSE)</f>
        <v>#N/A</v>
      </c>
      <c r="DU61" t="e">
        <f>VLOOKUP($A61,Sheet1!$A$2:$AP$3067,7,FALSE)</f>
        <v>#N/A</v>
      </c>
      <c r="DV61" t="e">
        <f>VLOOKUP($A61,Sheet1!$A$2:$AP$3067,8,FALSE)</f>
        <v>#N/A</v>
      </c>
      <c r="DW61" t="e">
        <f>VLOOKUP($A61,Sheet1!$A$2:$AP$3067,9,FALSE)</f>
        <v>#N/A</v>
      </c>
      <c r="DX61" t="e">
        <f>VLOOKUP($A61,Sheet1!$A$2:$AP$3067,10,FALSE)</f>
        <v>#N/A</v>
      </c>
      <c r="DY61" t="e">
        <f>VLOOKUP($A61,Sheet1!$A$2:$AP$3067,11,FALSE)</f>
        <v>#N/A</v>
      </c>
      <c r="DZ61" t="e">
        <f>VLOOKUP($A61,Sheet1!$A$2:$AP$3067,12,FALSE)</f>
        <v>#N/A</v>
      </c>
      <c r="EA61" t="e">
        <f>VLOOKUP($A61,Sheet1!$A$2:$AP$3067,13,FALSE)</f>
        <v>#N/A</v>
      </c>
      <c r="EB61" t="e">
        <f>VLOOKUP($A61,Sheet1!$A$2:$AP$3067,14,FALSE)</f>
        <v>#N/A</v>
      </c>
      <c r="EC61" t="e">
        <f>VLOOKUP($A61,Sheet1!$A$2:$AP$3067,15,FALSE)</f>
        <v>#N/A</v>
      </c>
      <c r="ED61" t="e">
        <f>VLOOKUP($A61,Sheet1!$A$2:$AP$3067,16,FALSE)</f>
        <v>#N/A</v>
      </c>
      <c r="EE61" t="e">
        <f>VLOOKUP($A61,Sheet1!$A$2:$AP$3067,17,FALSE)</f>
        <v>#N/A</v>
      </c>
      <c r="EF61" t="e">
        <f>VLOOKUP($A61,Sheet1!$A$2:$AP$3067,18,FALSE)</f>
        <v>#N/A</v>
      </c>
      <c r="EG61" t="e">
        <f>VLOOKUP($A61,Sheet1!$A$2:$AP$3067,19,FALSE)</f>
        <v>#N/A</v>
      </c>
      <c r="EH61" t="e">
        <f>VLOOKUP($A61,Sheet1!$A$2:$AP$3067,20,FALSE)</f>
        <v>#N/A</v>
      </c>
      <c r="EI61" t="e">
        <f>VLOOKUP($A61,Sheet1!$A$2:$AP$3067,21,FALSE)</f>
        <v>#N/A</v>
      </c>
      <c r="EJ61" t="e">
        <f>VLOOKUP($A61,Sheet1!$A$2:$AP$3067,22,FALSE)</f>
        <v>#N/A</v>
      </c>
      <c r="EK61" t="e">
        <f>VLOOKUP($A61,Sheet1!$A$2:$AP$3067,23,FALSE)</f>
        <v>#N/A</v>
      </c>
      <c r="EL61" t="e">
        <f>VLOOKUP($A61,Sheet1!$A$2:$AP$3067,24,FALSE)</f>
        <v>#N/A</v>
      </c>
      <c r="EM61" t="e">
        <f>VLOOKUP($A61,Sheet1!$A$2:$AP$3067,25,FALSE)</f>
        <v>#N/A</v>
      </c>
      <c r="EN61" t="e">
        <f>VLOOKUP($A61,Sheet1!$A$2:$AP$3067,26,FALSE)</f>
        <v>#N/A</v>
      </c>
      <c r="EO61" t="e">
        <f>VLOOKUP($A61,Sheet1!$A$2:$AP$3067,27,FALSE)</f>
        <v>#N/A</v>
      </c>
      <c r="EP61" t="e">
        <f>VLOOKUP($A61,Sheet1!$A$2:$AP$3067,28,FALSE)</f>
        <v>#N/A</v>
      </c>
      <c r="EQ61" t="e">
        <f>VLOOKUP($A61,Sheet1!$A$2:$AP$3067,29,FALSE)</f>
        <v>#N/A</v>
      </c>
      <c r="ER61" t="e">
        <f>VLOOKUP($A61,Sheet1!$A$2:$AP$3067,30,FALSE)</f>
        <v>#N/A</v>
      </c>
      <c r="ES61" t="e">
        <f>VLOOKUP($A61,Sheet1!$A$2:$AP$3067,31,FALSE)</f>
        <v>#N/A</v>
      </c>
      <c r="ET61" t="e">
        <f>VLOOKUP($A61,Sheet1!$A$2:$AP$3067,32,FALSE)</f>
        <v>#N/A</v>
      </c>
      <c r="EU61" t="e">
        <f>VLOOKUP($A61,Sheet1!$A$2:$AP$3067,33,FALSE)</f>
        <v>#N/A</v>
      </c>
      <c r="EV61" t="e">
        <f>VLOOKUP($A61,Sheet1!$A$2:$AP$3067,34,FALSE)</f>
        <v>#N/A</v>
      </c>
      <c r="EW61" t="e">
        <f>VLOOKUP($A61,Sheet1!$A$2:$AP$3067,35,FALSE)</f>
        <v>#N/A</v>
      </c>
      <c r="EX61" t="e">
        <f>VLOOKUP($A61,Sheet1!$A$2:$AP$3067,36,FALSE)</f>
        <v>#N/A</v>
      </c>
      <c r="EY61" t="e">
        <f>VLOOKUP($A61,Sheet1!$A$2:$AP$3067,37,FALSE)</f>
        <v>#N/A</v>
      </c>
      <c r="EZ61" t="e">
        <f>VLOOKUP($A61,Sheet1!$A$2:$AP$3067,38,FALSE)</f>
        <v>#N/A</v>
      </c>
      <c r="FA61" t="e">
        <f>VLOOKUP($A61,Sheet1!$A$2:$AP$3067,39,FALSE)</f>
        <v>#N/A</v>
      </c>
      <c r="FB61" t="e">
        <f>VLOOKUP($A61,Sheet1!$A$2:$AP$3067,40,FALSE)</f>
        <v>#N/A</v>
      </c>
      <c r="FC61" t="e">
        <f>VLOOKUP($A61,Sheet1!$A$2:$AP$3067,41,FALSE)</f>
        <v>#N/A</v>
      </c>
      <c r="FD61" t="e">
        <f>VLOOKUP($A61,Sheet1!$A$2:$AP$3067,42,FALSE)</f>
        <v>#N/A</v>
      </c>
    </row>
    <row r="62" spans="1:160">
      <c r="A62" s="1">
        <v>73581</v>
      </c>
      <c r="B62" t="s">
        <v>1</v>
      </c>
      <c r="C62">
        <v>1</v>
      </c>
      <c r="D62" t="s">
        <v>155</v>
      </c>
      <c r="E62" t="s">
        <v>168</v>
      </c>
      <c r="L62" s="2">
        <f>VLOOKUP(A62,Sheet2!$B$2:$W$3067,2,FALSE)</f>
        <v>44267</v>
      </c>
      <c r="M62" s="2">
        <f>VLOOKUP(A62,Sheet2!$B$2:$W$3067,3,FALSE)</f>
        <v>44267.806944444441</v>
      </c>
      <c r="R62">
        <v>68</v>
      </c>
      <c r="S62" t="s">
        <v>161</v>
      </c>
      <c r="T62" t="s">
        <v>158</v>
      </c>
      <c r="U62">
        <v>177.8</v>
      </c>
      <c r="V62">
        <v>90.9</v>
      </c>
      <c r="W62">
        <v>28.754139139999999</v>
      </c>
      <c r="X62" t="s">
        <v>160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</v>
      </c>
      <c r="AH62">
        <v>1</v>
      </c>
      <c r="AI62">
        <v>2</v>
      </c>
      <c r="AJ62">
        <v>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 t="s">
        <v>160</v>
      </c>
      <c r="BY62" t="s">
        <v>160</v>
      </c>
      <c r="BZ62">
        <v>22</v>
      </c>
      <c r="CA62">
        <v>24</v>
      </c>
      <c r="CB62" t="s">
        <v>160</v>
      </c>
      <c r="CC62" t="s">
        <v>160</v>
      </c>
      <c r="CD62" t="s">
        <v>160</v>
      </c>
      <c r="CE62">
        <v>0.63</v>
      </c>
      <c r="CF62" t="s">
        <v>160</v>
      </c>
      <c r="CG62">
        <v>191.6</v>
      </c>
      <c r="CH62">
        <v>193</v>
      </c>
      <c r="CI62" t="s">
        <v>160</v>
      </c>
      <c r="CJ62" t="s">
        <v>160</v>
      </c>
      <c r="CK62">
        <v>117</v>
      </c>
      <c r="CL62">
        <v>1.07</v>
      </c>
      <c r="CM62">
        <v>1</v>
      </c>
      <c r="CN62">
        <v>2</v>
      </c>
      <c r="CO62">
        <v>3</v>
      </c>
      <c r="CP62" t="s">
        <v>160</v>
      </c>
      <c r="CQ62" t="s">
        <v>160</v>
      </c>
      <c r="CR62" t="s">
        <v>160</v>
      </c>
      <c r="CS62" t="s">
        <v>160</v>
      </c>
      <c r="CT62" t="s">
        <v>160</v>
      </c>
      <c r="CU62">
        <v>1</v>
      </c>
      <c r="CV62">
        <v>0</v>
      </c>
      <c r="CW62">
        <v>0</v>
      </c>
      <c r="CX62">
        <v>0</v>
      </c>
      <c r="CY62">
        <v>2.4449999999999998</v>
      </c>
      <c r="CZ62">
        <v>7.66</v>
      </c>
      <c r="DA62">
        <v>0</v>
      </c>
      <c r="DB62">
        <v>6.165</v>
      </c>
      <c r="DC62">
        <v>0</v>
      </c>
      <c r="DD62">
        <v>19.54</v>
      </c>
      <c r="DE62">
        <v>0.64500000000000002</v>
      </c>
      <c r="DF62">
        <v>7.0000000000000007E-2</v>
      </c>
      <c r="DG62">
        <v>0.48499999999999999</v>
      </c>
      <c r="DH62">
        <v>0</v>
      </c>
      <c r="DI62">
        <v>0</v>
      </c>
      <c r="DJ62">
        <v>123.8</v>
      </c>
      <c r="DK62">
        <v>19.515000000000001</v>
      </c>
      <c r="DL62">
        <v>60.795000000000002</v>
      </c>
      <c r="DM62">
        <v>4.3849999999999998</v>
      </c>
      <c r="DN62">
        <v>25.664999999999999</v>
      </c>
      <c r="DO62">
        <v>0.83</v>
      </c>
      <c r="DP62">
        <v>0</v>
      </c>
      <c r="DQ62" t="str">
        <f>VLOOKUP(A62,Sheet1!$A$2:$AP$3067,3,FALSE)</f>
        <v>R52</v>
      </c>
      <c r="DR62" t="str">
        <f>VLOOKUP($A62,Sheet1!$A$2:$AP$3067,4,FALSE)</f>
        <v>R52</v>
      </c>
      <c r="DS62" t="str">
        <f>VLOOKUP($A62,Sheet1!$A$2:$AP$3067,5,FALSE)</f>
        <v>U07.1</v>
      </c>
      <c r="DT62" t="str">
        <f>VLOOKUP($A62,Sheet1!$A$2:$AP$3067,6,FALSE)</f>
        <v>J12.82</v>
      </c>
      <c r="DU62" t="str">
        <f>VLOOKUP($A62,Sheet1!$A$2:$AP$3067,7,FALSE)</f>
        <v>I10</v>
      </c>
      <c r="DV62" t="str">
        <f>VLOOKUP($A62,Sheet1!$A$2:$AP$3067,8,FALSE)</f>
        <v>E78.00</v>
      </c>
      <c r="DW62" t="str">
        <f>VLOOKUP($A62,Sheet1!$A$2:$AP$3067,9,FALSE)</f>
        <v>Z79.899</v>
      </c>
      <c r="DX62" t="str">
        <f>VLOOKUP($A62,Sheet1!$A$2:$AP$3067,10,FALSE)</f>
        <v>Z87.891</v>
      </c>
      <c r="DY62">
        <f>VLOOKUP($A62,Sheet1!$A$2:$AP$3067,11,FALSE)</f>
        <v>0</v>
      </c>
      <c r="DZ62">
        <f>VLOOKUP($A62,Sheet1!$A$2:$AP$3067,12,FALSE)</f>
        <v>0</v>
      </c>
      <c r="EA62">
        <f>VLOOKUP($A62,Sheet1!$A$2:$AP$3067,13,FALSE)</f>
        <v>0</v>
      </c>
      <c r="EB62">
        <f>VLOOKUP($A62,Sheet1!$A$2:$AP$3067,14,FALSE)</f>
        <v>0</v>
      </c>
      <c r="EC62">
        <f>VLOOKUP($A62,Sheet1!$A$2:$AP$3067,15,FALSE)</f>
        <v>0</v>
      </c>
      <c r="ED62">
        <f>VLOOKUP($A62,Sheet1!$A$2:$AP$3067,16,FALSE)</f>
        <v>0</v>
      </c>
      <c r="EE62">
        <f>VLOOKUP($A62,Sheet1!$A$2:$AP$3067,17,FALSE)</f>
        <v>0</v>
      </c>
      <c r="EF62">
        <f>VLOOKUP($A62,Sheet1!$A$2:$AP$3067,18,FALSE)</f>
        <v>0</v>
      </c>
      <c r="EG62">
        <f>VLOOKUP($A62,Sheet1!$A$2:$AP$3067,19,FALSE)</f>
        <v>0</v>
      </c>
      <c r="EH62">
        <f>VLOOKUP($A62,Sheet1!$A$2:$AP$3067,20,FALSE)</f>
        <v>0</v>
      </c>
      <c r="EI62">
        <f>VLOOKUP($A62,Sheet1!$A$2:$AP$3067,21,FALSE)</f>
        <v>0</v>
      </c>
      <c r="EJ62">
        <f>VLOOKUP($A62,Sheet1!$A$2:$AP$3067,22,FALSE)</f>
        <v>0</v>
      </c>
      <c r="EK62">
        <f>VLOOKUP($A62,Sheet1!$A$2:$AP$3067,23,FALSE)</f>
        <v>0</v>
      </c>
      <c r="EL62">
        <f>VLOOKUP($A62,Sheet1!$A$2:$AP$3067,24,FALSE)</f>
        <v>0</v>
      </c>
      <c r="EM62">
        <f>VLOOKUP($A62,Sheet1!$A$2:$AP$3067,25,FALSE)</f>
        <v>0</v>
      </c>
      <c r="EN62">
        <f>VLOOKUP($A62,Sheet1!$A$2:$AP$3067,26,FALSE)</f>
        <v>0</v>
      </c>
      <c r="EO62">
        <f>VLOOKUP($A62,Sheet1!$A$2:$AP$3067,27,FALSE)</f>
        <v>0</v>
      </c>
      <c r="EP62">
        <f>VLOOKUP($A62,Sheet1!$A$2:$AP$3067,28,FALSE)</f>
        <v>0</v>
      </c>
      <c r="EQ62">
        <f>VLOOKUP($A62,Sheet1!$A$2:$AP$3067,29,FALSE)</f>
        <v>0</v>
      </c>
      <c r="ER62">
        <f>VLOOKUP($A62,Sheet1!$A$2:$AP$3067,30,FALSE)</f>
        <v>0</v>
      </c>
      <c r="ES62">
        <f>VLOOKUP($A62,Sheet1!$A$2:$AP$3067,31,FALSE)</f>
        <v>0</v>
      </c>
      <c r="ET62">
        <f>VLOOKUP($A62,Sheet1!$A$2:$AP$3067,32,FALSE)</f>
        <v>0</v>
      </c>
      <c r="EU62">
        <f>VLOOKUP($A62,Sheet1!$A$2:$AP$3067,33,FALSE)</f>
        <v>0</v>
      </c>
      <c r="EV62">
        <f>VLOOKUP($A62,Sheet1!$A$2:$AP$3067,34,FALSE)</f>
        <v>0</v>
      </c>
      <c r="EW62">
        <f>VLOOKUP($A62,Sheet1!$A$2:$AP$3067,35,FALSE)</f>
        <v>0</v>
      </c>
      <c r="EX62">
        <f>VLOOKUP($A62,Sheet1!$A$2:$AP$3067,36,FALSE)</f>
        <v>0</v>
      </c>
      <c r="EY62">
        <f>VLOOKUP($A62,Sheet1!$A$2:$AP$3067,37,FALSE)</f>
        <v>0</v>
      </c>
      <c r="EZ62">
        <f>VLOOKUP($A62,Sheet1!$A$2:$AP$3067,38,FALSE)</f>
        <v>0</v>
      </c>
      <c r="FA62">
        <f>VLOOKUP($A62,Sheet1!$A$2:$AP$3067,39,FALSE)</f>
        <v>0</v>
      </c>
      <c r="FB62">
        <f>VLOOKUP($A62,Sheet1!$A$2:$AP$3067,40,FALSE)</f>
        <v>0</v>
      </c>
      <c r="FC62">
        <f>VLOOKUP($A62,Sheet1!$A$2:$AP$3067,41,FALSE)</f>
        <v>0</v>
      </c>
      <c r="FD62">
        <f>VLOOKUP($A62,Sheet1!$A$2:$AP$3067,42,FALSE)</f>
        <v>0</v>
      </c>
    </row>
    <row r="63" spans="1:160">
      <c r="A63" s="1">
        <v>73582</v>
      </c>
      <c r="B63" t="s">
        <v>1</v>
      </c>
      <c r="C63">
        <v>1</v>
      </c>
      <c r="D63" t="s">
        <v>155</v>
      </c>
      <c r="E63" t="s">
        <v>156</v>
      </c>
      <c r="L63" s="2">
        <f>VLOOKUP(A63,Sheet2!$B$2:$W$3067,2,FALSE)</f>
        <v>44279</v>
      </c>
      <c r="M63" s="2">
        <f>VLOOKUP(A63,Sheet2!$B$2:$W$3067,3,FALSE)</f>
        <v>44283.595138888886</v>
      </c>
      <c r="R63">
        <v>73</v>
      </c>
      <c r="S63" t="s">
        <v>161</v>
      </c>
      <c r="T63" t="s">
        <v>158</v>
      </c>
      <c r="U63">
        <v>170.2</v>
      </c>
      <c r="V63">
        <v>86.9</v>
      </c>
      <c r="W63">
        <v>29.998577740000002</v>
      </c>
      <c r="X63" t="s">
        <v>160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4</v>
      </c>
      <c r="AF63">
        <v>0</v>
      </c>
      <c r="AG63">
        <v>3</v>
      </c>
      <c r="AH63">
        <v>1</v>
      </c>
      <c r="AI63">
        <v>3</v>
      </c>
      <c r="AJ63">
        <v>3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 t="s">
        <v>160</v>
      </c>
      <c r="BY63" t="s">
        <v>160</v>
      </c>
      <c r="BZ63">
        <v>42</v>
      </c>
      <c r="CA63">
        <v>148</v>
      </c>
      <c r="CB63" t="s">
        <v>160</v>
      </c>
      <c r="CC63" t="s">
        <v>160</v>
      </c>
      <c r="CD63">
        <v>467</v>
      </c>
      <c r="CE63">
        <v>965</v>
      </c>
      <c r="CF63" t="s">
        <v>160</v>
      </c>
      <c r="CG63">
        <v>1457</v>
      </c>
      <c r="CH63">
        <v>216</v>
      </c>
      <c r="CI63">
        <v>1.4</v>
      </c>
      <c r="CJ63">
        <v>27.67</v>
      </c>
      <c r="CK63">
        <v>84</v>
      </c>
      <c r="CL63">
        <v>0.66</v>
      </c>
      <c r="CM63">
        <v>0</v>
      </c>
      <c r="CN63">
        <v>2</v>
      </c>
      <c r="CO63">
        <v>5</v>
      </c>
      <c r="CP63">
        <v>4</v>
      </c>
      <c r="CQ63" t="s">
        <v>160</v>
      </c>
      <c r="CR63" t="s">
        <v>160</v>
      </c>
      <c r="CS63" t="s">
        <v>160</v>
      </c>
      <c r="CT63" t="s">
        <v>160</v>
      </c>
      <c r="CU63">
        <v>1</v>
      </c>
      <c r="CV63">
        <v>3.84</v>
      </c>
      <c r="CW63">
        <v>2.165</v>
      </c>
      <c r="CX63">
        <v>0.19500000000000001</v>
      </c>
      <c r="CY63">
        <v>1.37</v>
      </c>
      <c r="CZ63">
        <v>2.5</v>
      </c>
      <c r="DA63">
        <v>3.3450000000000002</v>
      </c>
      <c r="DB63">
        <v>8.3249999999999993</v>
      </c>
      <c r="DC63">
        <v>4.18</v>
      </c>
      <c r="DD63">
        <v>0</v>
      </c>
      <c r="DE63">
        <v>1.145</v>
      </c>
      <c r="DF63">
        <v>0.14499999999999999</v>
      </c>
      <c r="DG63">
        <v>3.97</v>
      </c>
      <c r="DH63">
        <v>1.59</v>
      </c>
      <c r="DI63">
        <v>2.4849999999999999</v>
      </c>
      <c r="DJ63">
        <v>28.55</v>
      </c>
      <c r="DK63">
        <v>7.11</v>
      </c>
      <c r="DL63">
        <v>10.66</v>
      </c>
      <c r="DM63">
        <v>0</v>
      </c>
      <c r="DN63">
        <v>0</v>
      </c>
      <c r="DO63">
        <v>1.06</v>
      </c>
      <c r="DP63">
        <v>0</v>
      </c>
      <c r="DQ63" t="str">
        <f>VLOOKUP(A63,Sheet1!$A$2:$AP$3067,3,FALSE)</f>
        <v>U07.1</v>
      </c>
      <c r="DR63" t="str">
        <f>VLOOKUP($A63,Sheet1!$A$2:$AP$3067,4,FALSE)</f>
        <v>A41.89</v>
      </c>
      <c r="DS63" t="str">
        <f>VLOOKUP($A63,Sheet1!$A$2:$AP$3067,5,FALSE)</f>
        <v>U07.1</v>
      </c>
      <c r="DT63" t="str">
        <f>VLOOKUP($A63,Sheet1!$A$2:$AP$3067,6,FALSE)</f>
        <v>D61.818</v>
      </c>
      <c r="DU63" t="str">
        <f>VLOOKUP($A63,Sheet1!$A$2:$AP$3067,7,FALSE)</f>
        <v>I10</v>
      </c>
      <c r="DV63" t="str">
        <f>VLOOKUP($A63,Sheet1!$A$2:$AP$3067,8,FALSE)</f>
        <v>F41.9</v>
      </c>
      <c r="DW63" t="str">
        <f>VLOOKUP($A63,Sheet1!$A$2:$AP$3067,9,FALSE)</f>
        <v>D53.9</v>
      </c>
      <c r="DX63" t="str">
        <f>VLOOKUP($A63,Sheet1!$A$2:$AP$3067,10,FALSE)</f>
        <v>E66.9</v>
      </c>
      <c r="DY63" t="str">
        <f>VLOOKUP($A63,Sheet1!$A$2:$AP$3067,11,FALSE)</f>
        <v>Z98.84</v>
      </c>
      <c r="DZ63" t="str">
        <f>VLOOKUP($A63,Sheet1!$A$2:$AP$3067,12,FALSE)</f>
        <v>Z82.49</v>
      </c>
      <c r="EA63" t="str">
        <f>VLOOKUP($A63,Sheet1!$A$2:$AP$3067,13,FALSE)</f>
        <v>M19.90</v>
      </c>
      <c r="EB63">
        <f>VLOOKUP($A63,Sheet1!$A$2:$AP$3067,14,FALSE)</f>
        <v>0</v>
      </c>
      <c r="EC63">
        <f>VLOOKUP($A63,Sheet1!$A$2:$AP$3067,15,FALSE)</f>
        <v>0</v>
      </c>
      <c r="ED63">
        <f>VLOOKUP($A63,Sheet1!$A$2:$AP$3067,16,FALSE)</f>
        <v>0</v>
      </c>
      <c r="EE63">
        <f>VLOOKUP($A63,Sheet1!$A$2:$AP$3067,17,FALSE)</f>
        <v>0</v>
      </c>
      <c r="EF63">
        <f>VLOOKUP($A63,Sheet1!$A$2:$AP$3067,18,FALSE)</f>
        <v>0</v>
      </c>
      <c r="EG63">
        <f>VLOOKUP($A63,Sheet1!$A$2:$AP$3067,19,FALSE)</f>
        <v>0</v>
      </c>
      <c r="EH63">
        <f>VLOOKUP($A63,Sheet1!$A$2:$AP$3067,20,FALSE)</f>
        <v>0</v>
      </c>
      <c r="EI63">
        <f>VLOOKUP($A63,Sheet1!$A$2:$AP$3067,21,FALSE)</f>
        <v>0</v>
      </c>
      <c r="EJ63">
        <f>VLOOKUP($A63,Sheet1!$A$2:$AP$3067,22,FALSE)</f>
        <v>0</v>
      </c>
      <c r="EK63">
        <f>VLOOKUP($A63,Sheet1!$A$2:$AP$3067,23,FALSE)</f>
        <v>0</v>
      </c>
      <c r="EL63">
        <f>VLOOKUP($A63,Sheet1!$A$2:$AP$3067,24,FALSE)</f>
        <v>0</v>
      </c>
      <c r="EM63">
        <f>VLOOKUP($A63,Sheet1!$A$2:$AP$3067,25,FALSE)</f>
        <v>0</v>
      </c>
      <c r="EN63">
        <f>VLOOKUP($A63,Sheet1!$A$2:$AP$3067,26,FALSE)</f>
        <v>0</v>
      </c>
      <c r="EO63">
        <f>VLOOKUP($A63,Sheet1!$A$2:$AP$3067,27,FALSE)</f>
        <v>0</v>
      </c>
      <c r="EP63">
        <f>VLOOKUP($A63,Sheet1!$A$2:$AP$3067,28,FALSE)</f>
        <v>0</v>
      </c>
      <c r="EQ63">
        <f>VLOOKUP($A63,Sheet1!$A$2:$AP$3067,29,FALSE)</f>
        <v>0</v>
      </c>
      <c r="ER63">
        <f>VLOOKUP($A63,Sheet1!$A$2:$AP$3067,30,FALSE)</f>
        <v>0</v>
      </c>
      <c r="ES63">
        <f>VLOOKUP($A63,Sheet1!$A$2:$AP$3067,31,FALSE)</f>
        <v>0</v>
      </c>
      <c r="ET63">
        <f>VLOOKUP($A63,Sheet1!$A$2:$AP$3067,32,FALSE)</f>
        <v>0</v>
      </c>
      <c r="EU63">
        <f>VLOOKUP($A63,Sheet1!$A$2:$AP$3067,33,FALSE)</f>
        <v>0</v>
      </c>
      <c r="EV63">
        <f>VLOOKUP($A63,Sheet1!$A$2:$AP$3067,34,FALSE)</f>
        <v>0</v>
      </c>
      <c r="EW63">
        <f>VLOOKUP($A63,Sheet1!$A$2:$AP$3067,35,FALSE)</f>
        <v>0</v>
      </c>
      <c r="EX63">
        <f>VLOOKUP($A63,Sheet1!$A$2:$AP$3067,36,FALSE)</f>
        <v>0</v>
      </c>
      <c r="EY63">
        <f>VLOOKUP($A63,Sheet1!$A$2:$AP$3067,37,FALSE)</f>
        <v>0</v>
      </c>
      <c r="EZ63">
        <f>VLOOKUP($A63,Sheet1!$A$2:$AP$3067,38,FALSE)</f>
        <v>0</v>
      </c>
      <c r="FA63">
        <f>VLOOKUP($A63,Sheet1!$A$2:$AP$3067,39,FALSE)</f>
        <v>0</v>
      </c>
      <c r="FB63">
        <f>VLOOKUP($A63,Sheet1!$A$2:$AP$3067,40,FALSE)</f>
        <v>0</v>
      </c>
      <c r="FC63">
        <f>VLOOKUP($A63,Sheet1!$A$2:$AP$3067,41,FALSE)</f>
        <v>0</v>
      </c>
      <c r="FD63">
        <f>VLOOKUP($A63,Sheet1!$A$2:$AP$3067,42,FALSE)</f>
        <v>0</v>
      </c>
    </row>
    <row r="64" spans="1:160">
      <c r="A64" s="1">
        <v>744193</v>
      </c>
      <c r="B64" t="s">
        <v>1</v>
      </c>
      <c r="C64">
        <v>1</v>
      </c>
      <c r="D64" t="s">
        <v>155</v>
      </c>
      <c r="E64" t="s">
        <v>156</v>
      </c>
      <c r="L64" s="2" t="e">
        <f>VLOOKUP(A64,Sheet2!$B$2:$W$3067,2,FALSE)</f>
        <v>#N/A</v>
      </c>
      <c r="M64" s="2" t="e">
        <f>VLOOKUP(A64,Sheet2!$B$2:$W$3067,3,FALSE)</f>
        <v>#N/A</v>
      </c>
      <c r="R64">
        <v>74</v>
      </c>
      <c r="S64" t="s">
        <v>157</v>
      </c>
      <c r="T64" t="s">
        <v>158</v>
      </c>
      <c r="U64">
        <v>165.1</v>
      </c>
      <c r="V64">
        <v>80.5</v>
      </c>
      <c r="W64">
        <v>29.532603439999999</v>
      </c>
      <c r="X64" t="s">
        <v>160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20</v>
      </c>
      <c r="AF64">
        <v>0</v>
      </c>
      <c r="AG64">
        <v>3</v>
      </c>
      <c r="AH64">
        <v>0</v>
      </c>
      <c r="AI64">
        <v>3</v>
      </c>
      <c r="AJ64">
        <v>3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 t="s">
        <v>160</v>
      </c>
      <c r="BY64" t="s">
        <v>160</v>
      </c>
      <c r="BZ64">
        <v>16</v>
      </c>
      <c r="CA64">
        <v>27</v>
      </c>
      <c r="CB64" t="s">
        <v>160</v>
      </c>
      <c r="CC64" t="s">
        <v>160</v>
      </c>
      <c r="CD64">
        <v>460</v>
      </c>
      <c r="CE64">
        <v>684</v>
      </c>
      <c r="CF64">
        <v>30</v>
      </c>
      <c r="CG64">
        <v>543.20000000000005</v>
      </c>
      <c r="CH64">
        <v>374</v>
      </c>
      <c r="CI64">
        <v>0.8</v>
      </c>
      <c r="CJ64">
        <v>0.3</v>
      </c>
      <c r="CK64">
        <v>314</v>
      </c>
      <c r="CL64">
        <v>1.98</v>
      </c>
      <c r="CM64">
        <v>1</v>
      </c>
      <c r="CN64">
        <v>3</v>
      </c>
      <c r="CO64">
        <v>5</v>
      </c>
      <c r="CP64">
        <v>5</v>
      </c>
      <c r="CQ64">
        <v>6</v>
      </c>
      <c r="CR64">
        <v>6</v>
      </c>
      <c r="CS64" t="s">
        <v>160</v>
      </c>
      <c r="CT64" t="s">
        <v>160</v>
      </c>
      <c r="CU64">
        <v>2</v>
      </c>
      <c r="CV64">
        <v>1.28</v>
      </c>
      <c r="CW64">
        <v>0</v>
      </c>
      <c r="CX64">
        <v>0</v>
      </c>
      <c r="CY64">
        <v>2.98</v>
      </c>
      <c r="CZ64">
        <v>0</v>
      </c>
      <c r="DA64">
        <v>0</v>
      </c>
      <c r="DB64">
        <v>25.754999999999999</v>
      </c>
      <c r="DC64">
        <v>0.34</v>
      </c>
      <c r="DD64">
        <v>3.32</v>
      </c>
      <c r="DE64">
        <v>3.3149999999999999</v>
      </c>
      <c r="DF64">
        <v>0</v>
      </c>
      <c r="DG64">
        <v>0.56000000000000005</v>
      </c>
      <c r="DH64">
        <v>0</v>
      </c>
      <c r="DI64">
        <v>0.35</v>
      </c>
      <c r="DJ64">
        <v>146.27500000000001</v>
      </c>
      <c r="DK64">
        <v>37.335000000000001</v>
      </c>
      <c r="DL64">
        <v>102.31</v>
      </c>
      <c r="DM64">
        <v>0</v>
      </c>
      <c r="DN64">
        <v>6.4749999999999996</v>
      </c>
      <c r="DO64">
        <v>1.29</v>
      </c>
      <c r="DP64">
        <v>0</v>
      </c>
      <c r="DQ64" t="e">
        <f>VLOOKUP(A64,Sheet1!$A$2:$AP$3067,3,FALSE)</f>
        <v>#N/A</v>
      </c>
      <c r="DR64" t="e">
        <f>VLOOKUP($A64,Sheet1!$A$2:$AP$3067,4,FALSE)</f>
        <v>#N/A</v>
      </c>
      <c r="DS64" t="e">
        <f>VLOOKUP($A64,Sheet1!$A$2:$AP$3067,5,FALSE)</f>
        <v>#N/A</v>
      </c>
      <c r="DT64" t="e">
        <f>VLOOKUP($A64,Sheet1!$A$2:$AP$3067,6,FALSE)</f>
        <v>#N/A</v>
      </c>
      <c r="DU64" t="e">
        <f>VLOOKUP($A64,Sheet1!$A$2:$AP$3067,7,FALSE)</f>
        <v>#N/A</v>
      </c>
      <c r="DV64" t="e">
        <f>VLOOKUP($A64,Sheet1!$A$2:$AP$3067,8,FALSE)</f>
        <v>#N/A</v>
      </c>
      <c r="DW64" t="e">
        <f>VLOOKUP($A64,Sheet1!$A$2:$AP$3067,9,FALSE)</f>
        <v>#N/A</v>
      </c>
      <c r="DX64" t="e">
        <f>VLOOKUP($A64,Sheet1!$A$2:$AP$3067,10,FALSE)</f>
        <v>#N/A</v>
      </c>
      <c r="DY64" t="e">
        <f>VLOOKUP($A64,Sheet1!$A$2:$AP$3067,11,FALSE)</f>
        <v>#N/A</v>
      </c>
      <c r="DZ64" t="e">
        <f>VLOOKUP($A64,Sheet1!$A$2:$AP$3067,12,FALSE)</f>
        <v>#N/A</v>
      </c>
      <c r="EA64" t="e">
        <f>VLOOKUP($A64,Sheet1!$A$2:$AP$3067,13,FALSE)</f>
        <v>#N/A</v>
      </c>
      <c r="EB64" t="e">
        <f>VLOOKUP($A64,Sheet1!$A$2:$AP$3067,14,FALSE)</f>
        <v>#N/A</v>
      </c>
      <c r="EC64" t="e">
        <f>VLOOKUP($A64,Sheet1!$A$2:$AP$3067,15,FALSE)</f>
        <v>#N/A</v>
      </c>
      <c r="ED64" t="e">
        <f>VLOOKUP($A64,Sheet1!$A$2:$AP$3067,16,FALSE)</f>
        <v>#N/A</v>
      </c>
      <c r="EE64" t="e">
        <f>VLOOKUP($A64,Sheet1!$A$2:$AP$3067,17,FALSE)</f>
        <v>#N/A</v>
      </c>
      <c r="EF64" t="e">
        <f>VLOOKUP($A64,Sheet1!$A$2:$AP$3067,18,FALSE)</f>
        <v>#N/A</v>
      </c>
      <c r="EG64" t="e">
        <f>VLOOKUP($A64,Sheet1!$A$2:$AP$3067,19,FALSE)</f>
        <v>#N/A</v>
      </c>
      <c r="EH64" t="e">
        <f>VLOOKUP($A64,Sheet1!$A$2:$AP$3067,20,FALSE)</f>
        <v>#N/A</v>
      </c>
      <c r="EI64" t="e">
        <f>VLOOKUP($A64,Sheet1!$A$2:$AP$3067,21,FALSE)</f>
        <v>#N/A</v>
      </c>
      <c r="EJ64" t="e">
        <f>VLOOKUP($A64,Sheet1!$A$2:$AP$3067,22,FALSE)</f>
        <v>#N/A</v>
      </c>
      <c r="EK64" t="e">
        <f>VLOOKUP($A64,Sheet1!$A$2:$AP$3067,23,FALSE)</f>
        <v>#N/A</v>
      </c>
      <c r="EL64" t="e">
        <f>VLOOKUP($A64,Sheet1!$A$2:$AP$3067,24,FALSE)</f>
        <v>#N/A</v>
      </c>
      <c r="EM64" t="e">
        <f>VLOOKUP($A64,Sheet1!$A$2:$AP$3067,25,FALSE)</f>
        <v>#N/A</v>
      </c>
      <c r="EN64" t="e">
        <f>VLOOKUP($A64,Sheet1!$A$2:$AP$3067,26,FALSE)</f>
        <v>#N/A</v>
      </c>
      <c r="EO64" t="e">
        <f>VLOOKUP($A64,Sheet1!$A$2:$AP$3067,27,FALSE)</f>
        <v>#N/A</v>
      </c>
      <c r="EP64" t="e">
        <f>VLOOKUP($A64,Sheet1!$A$2:$AP$3067,28,FALSE)</f>
        <v>#N/A</v>
      </c>
      <c r="EQ64" t="e">
        <f>VLOOKUP($A64,Sheet1!$A$2:$AP$3067,29,FALSE)</f>
        <v>#N/A</v>
      </c>
      <c r="ER64" t="e">
        <f>VLOOKUP($A64,Sheet1!$A$2:$AP$3067,30,FALSE)</f>
        <v>#N/A</v>
      </c>
      <c r="ES64" t="e">
        <f>VLOOKUP($A64,Sheet1!$A$2:$AP$3067,31,FALSE)</f>
        <v>#N/A</v>
      </c>
      <c r="ET64" t="e">
        <f>VLOOKUP($A64,Sheet1!$A$2:$AP$3067,32,FALSE)</f>
        <v>#N/A</v>
      </c>
      <c r="EU64" t="e">
        <f>VLOOKUP($A64,Sheet1!$A$2:$AP$3067,33,FALSE)</f>
        <v>#N/A</v>
      </c>
      <c r="EV64" t="e">
        <f>VLOOKUP($A64,Sheet1!$A$2:$AP$3067,34,FALSE)</f>
        <v>#N/A</v>
      </c>
      <c r="EW64" t="e">
        <f>VLOOKUP($A64,Sheet1!$A$2:$AP$3067,35,FALSE)</f>
        <v>#N/A</v>
      </c>
      <c r="EX64" t="e">
        <f>VLOOKUP($A64,Sheet1!$A$2:$AP$3067,36,FALSE)</f>
        <v>#N/A</v>
      </c>
      <c r="EY64" t="e">
        <f>VLOOKUP($A64,Sheet1!$A$2:$AP$3067,37,FALSE)</f>
        <v>#N/A</v>
      </c>
      <c r="EZ64" t="e">
        <f>VLOOKUP($A64,Sheet1!$A$2:$AP$3067,38,FALSE)</f>
        <v>#N/A</v>
      </c>
      <c r="FA64" t="e">
        <f>VLOOKUP($A64,Sheet1!$A$2:$AP$3067,39,FALSE)</f>
        <v>#N/A</v>
      </c>
      <c r="FB64" t="e">
        <f>VLOOKUP($A64,Sheet1!$A$2:$AP$3067,40,FALSE)</f>
        <v>#N/A</v>
      </c>
      <c r="FC64" t="e">
        <f>VLOOKUP($A64,Sheet1!$A$2:$AP$3067,41,FALSE)</f>
        <v>#N/A</v>
      </c>
      <c r="FD64" t="e">
        <f>VLOOKUP($A64,Sheet1!$A$2:$AP$3067,42,FALSE)</f>
        <v>#N/A</v>
      </c>
    </row>
    <row r="65" spans="1:160">
      <c r="A65" s="1">
        <v>761100</v>
      </c>
      <c r="B65" t="s">
        <v>162</v>
      </c>
      <c r="C65">
        <v>0</v>
      </c>
      <c r="D65" t="s">
        <v>155</v>
      </c>
      <c r="E65" t="s">
        <v>156</v>
      </c>
      <c r="L65" s="2">
        <f>VLOOKUP(A65,Sheet2!$B$2:$W$3067,2,FALSE)</f>
        <v>44132</v>
      </c>
      <c r="M65" s="2">
        <f>VLOOKUP(A65,Sheet2!$B$2:$W$3067,3,FALSE)</f>
        <v>44173.637499999997</v>
      </c>
      <c r="R65">
        <v>81</v>
      </c>
      <c r="S65" t="s">
        <v>157</v>
      </c>
      <c r="T65" t="s">
        <v>166</v>
      </c>
      <c r="U65">
        <v>154.9</v>
      </c>
      <c r="V65">
        <v>65.900000000000006</v>
      </c>
      <c r="W65">
        <v>27.465188189999999</v>
      </c>
      <c r="X65" t="s">
        <v>160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8</v>
      </c>
      <c r="AE65">
        <v>41</v>
      </c>
      <c r="AF65">
        <v>0</v>
      </c>
      <c r="AG65">
        <v>2</v>
      </c>
      <c r="AH65">
        <v>0</v>
      </c>
      <c r="AI65">
        <v>4</v>
      </c>
      <c r="AJ65">
        <v>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 t="s">
        <v>160</v>
      </c>
      <c r="BY65" t="s">
        <v>160</v>
      </c>
      <c r="BZ65">
        <v>10</v>
      </c>
      <c r="CA65">
        <v>21</v>
      </c>
      <c r="CB65">
        <v>10.746</v>
      </c>
      <c r="CC65" t="s">
        <v>160</v>
      </c>
      <c r="CD65">
        <v>600.9</v>
      </c>
      <c r="CE65">
        <v>0.45</v>
      </c>
      <c r="CF65">
        <v>17</v>
      </c>
      <c r="CG65">
        <v>1414</v>
      </c>
      <c r="CH65">
        <v>394</v>
      </c>
      <c r="CI65">
        <v>1.4</v>
      </c>
      <c r="CJ65">
        <v>0.13</v>
      </c>
      <c r="CK65">
        <v>107</v>
      </c>
      <c r="CL65">
        <v>0.93</v>
      </c>
      <c r="CM65">
        <v>0</v>
      </c>
      <c r="CN65">
        <v>1</v>
      </c>
      <c r="CO65">
        <v>5</v>
      </c>
      <c r="CP65">
        <v>6</v>
      </c>
      <c r="CQ65">
        <v>6</v>
      </c>
      <c r="CR65">
        <v>5</v>
      </c>
      <c r="CS65">
        <v>6</v>
      </c>
      <c r="CT65">
        <v>6</v>
      </c>
      <c r="CU65">
        <v>2</v>
      </c>
      <c r="CV65" t="s">
        <v>160</v>
      </c>
      <c r="CW65" t="s">
        <v>160</v>
      </c>
      <c r="CX65" t="s">
        <v>160</v>
      </c>
      <c r="CY65" t="s">
        <v>160</v>
      </c>
      <c r="CZ65" t="s">
        <v>160</v>
      </c>
      <c r="DA65" t="s">
        <v>160</v>
      </c>
      <c r="DB65" t="s">
        <v>160</v>
      </c>
      <c r="DC65" t="s">
        <v>160</v>
      </c>
      <c r="DD65" t="s">
        <v>160</v>
      </c>
      <c r="DE65" t="s">
        <v>160</v>
      </c>
      <c r="DF65" t="s">
        <v>160</v>
      </c>
      <c r="DG65" t="s">
        <v>160</v>
      </c>
      <c r="DH65" t="s">
        <v>160</v>
      </c>
      <c r="DI65" t="s">
        <v>160</v>
      </c>
      <c r="DJ65" t="s">
        <v>160</v>
      </c>
      <c r="DK65" t="s">
        <v>160</v>
      </c>
      <c r="DL65" t="s">
        <v>160</v>
      </c>
      <c r="DM65" t="s">
        <v>160</v>
      </c>
      <c r="DN65" t="s">
        <v>160</v>
      </c>
      <c r="DO65" t="s">
        <v>160</v>
      </c>
      <c r="DP65" t="s">
        <v>160</v>
      </c>
      <c r="DQ65" t="str">
        <f>VLOOKUP(A65,Sheet1!$A$2:$AP$3067,3,FALSE)</f>
        <v>U07.1</v>
      </c>
      <c r="DR65" t="str">
        <f>VLOOKUP($A65,Sheet1!$A$2:$AP$3067,4,FALSE)</f>
        <v>U07.1</v>
      </c>
      <c r="DS65" t="str">
        <f>VLOOKUP($A65,Sheet1!$A$2:$AP$3067,5,FALSE)</f>
        <v>J96.01</v>
      </c>
      <c r="DT65" t="str">
        <f>VLOOKUP($A65,Sheet1!$A$2:$AP$3067,6,FALSE)</f>
        <v>J12.89</v>
      </c>
      <c r="DU65" t="str">
        <f>VLOOKUP($A65,Sheet1!$A$2:$AP$3067,7,FALSE)</f>
        <v>I10</v>
      </c>
      <c r="DV65" t="str">
        <f>VLOOKUP($A65,Sheet1!$A$2:$AP$3067,8,FALSE)</f>
        <v>K59.00</v>
      </c>
      <c r="DW65" t="str">
        <f>VLOOKUP($A65,Sheet1!$A$2:$AP$3067,9,FALSE)</f>
        <v>H35.52</v>
      </c>
      <c r="DX65" t="str">
        <f>VLOOKUP($A65,Sheet1!$A$2:$AP$3067,10,FALSE)</f>
        <v>E83.42</v>
      </c>
      <c r="DY65" t="str">
        <f>VLOOKUP($A65,Sheet1!$A$2:$AP$3067,11,FALSE)</f>
        <v>E83.39</v>
      </c>
      <c r="DZ65" t="str">
        <f>VLOOKUP($A65,Sheet1!$A$2:$AP$3067,12,FALSE)</f>
        <v>F43.22</v>
      </c>
      <c r="EA65" t="str">
        <f>VLOOKUP($A65,Sheet1!$A$2:$AP$3067,13,FALSE)</f>
        <v>R13.10</v>
      </c>
      <c r="EB65" t="str">
        <f>VLOOKUP($A65,Sheet1!$A$2:$AP$3067,14,FALSE)</f>
        <v>J98.2</v>
      </c>
      <c r="EC65">
        <f>VLOOKUP($A65,Sheet1!$A$2:$AP$3067,15,FALSE)</f>
        <v>0</v>
      </c>
      <c r="ED65">
        <f>VLOOKUP($A65,Sheet1!$A$2:$AP$3067,16,FALSE)</f>
        <v>0</v>
      </c>
      <c r="EE65">
        <f>VLOOKUP($A65,Sheet1!$A$2:$AP$3067,17,FALSE)</f>
        <v>0</v>
      </c>
      <c r="EF65">
        <f>VLOOKUP($A65,Sheet1!$A$2:$AP$3067,18,FALSE)</f>
        <v>0</v>
      </c>
      <c r="EG65">
        <f>VLOOKUP($A65,Sheet1!$A$2:$AP$3067,19,FALSE)</f>
        <v>0</v>
      </c>
      <c r="EH65">
        <f>VLOOKUP($A65,Sheet1!$A$2:$AP$3067,20,FALSE)</f>
        <v>0</v>
      </c>
      <c r="EI65">
        <f>VLOOKUP($A65,Sheet1!$A$2:$AP$3067,21,FALSE)</f>
        <v>0</v>
      </c>
      <c r="EJ65">
        <f>VLOOKUP($A65,Sheet1!$A$2:$AP$3067,22,FALSE)</f>
        <v>0</v>
      </c>
      <c r="EK65">
        <f>VLOOKUP($A65,Sheet1!$A$2:$AP$3067,23,FALSE)</f>
        <v>0</v>
      </c>
      <c r="EL65">
        <f>VLOOKUP($A65,Sheet1!$A$2:$AP$3067,24,FALSE)</f>
        <v>0</v>
      </c>
      <c r="EM65">
        <f>VLOOKUP($A65,Sheet1!$A$2:$AP$3067,25,FALSE)</f>
        <v>0</v>
      </c>
      <c r="EN65">
        <f>VLOOKUP($A65,Sheet1!$A$2:$AP$3067,26,FALSE)</f>
        <v>0</v>
      </c>
      <c r="EO65">
        <f>VLOOKUP($A65,Sheet1!$A$2:$AP$3067,27,FALSE)</f>
        <v>0</v>
      </c>
      <c r="EP65">
        <f>VLOOKUP($A65,Sheet1!$A$2:$AP$3067,28,FALSE)</f>
        <v>0</v>
      </c>
      <c r="EQ65">
        <f>VLOOKUP($A65,Sheet1!$A$2:$AP$3067,29,FALSE)</f>
        <v>0</v>
      </c>
      <c r="ER65">
        <f>VLOOKUP($A65,Sheet1!$A$2:$AP$3067,30,FALSE)</f>
        <v>0</v>
      </c>
      <c r="ES65">
        <f>VLOOKUP($A65,Sheet1!$A$2:$AP$3067,31,FALSE)</f>
        <v>0</v>
      </c>
      <c r="ET65">
        <f>VLOOKUP($A65,Sheet1!$A$2:$AP$3067,32,FALSE)</f>
        <v>0</v>
      </c>
      <c r="EU65">
        <f>VLOOKUP($A65,Sheet1!$A$2:$AP$3067,33,FALSE)</f>
        <v>0</v>
      </c>
      <c r="EV65">
        <f>VLOOKUP($A65,Sheet1!$A$2:$AP$3067,34,FALSE)</f>
        <v>0</v>
      </c>
      <c r="EW65">
        <f>VLOOKUP($A65,Sheet1!$A$2:$AP$3067,35,FALSE)</f>
        <v>0</v>
      </c>
      <c r="EX65">
        <f>VLOOKUP($A65,Sheet1!$A$2:$AP$3067,36,FALSE)</f>
        <v>0</v>
      </c>
      <c r="EY65">
        <f>VLOOKUP($A65,Sheet1!$A$2:$AP$3067,37,FALSE)</f>
        <v>0</v>
      </c>
      <c r="EZ65">
        <f>VLOOKUP($A65,Sheet1!$A$2:$AP$3067,38,FALSE)</f>
        <v>0</v>
      </c>
      <c r="FA65">
        <f>VLOOKUP($A65,Sheet1!$A$2:$AP$3067,39,FALSE)</f>
        <v>0</v>
      </c>
      <c r="FB65">
        <f>VLOOKUP($A65,Sheet1!$A$2:$AP$3067,40,FALSE)</f>
        <v>0</v>
      </c>
      <c r="FC65">
        <f>VLOOKUP($A65,Sheet1!$A$2:$AP$3067,41,FALSE)</f>
        <v>0</v>
      </c>
      <c r="FD65">
        <f>VLOOKUP($A65,Sheet1!$A$2:$AP$3067,42,FALSE)</f>
        <v>0</v>
      </c>
    </row>
    <row r="66" spans="1:160">
      <c r="A66" s="1">
        <v>761488</v>
      </c>
      <c r="B66" t="s">
        <v>1</v>
      </c>
      <c r="C66">
        <v>1</v>
      </c>
      <c r="D66" t="s">
        <v>155</v>
      </c>
      <c r="E66" t="s">
        <v>156</v>
      </c>
      <c r="L66" s="2">
        <f>VLOOKUP(A66,Sheet2!$B$2:$W$3067,2,FALSE)</f>
        <v>44284</v>
      </c>
      <c r="M66" s="2">
        <f>VLOOKUP(A66,Sheet2!$B$2:$W$3067,3,FALSE)</f>
        <v>44288.78125</v>
      </c>
      <c r="R66">
        <v>55</v>
      </c>
      <c r="S66" t="s">
        <v>157</v>
      </c>
      <c r="T66" t="s">
        <v>158</v>
      </c>
      <c r="U66">
        <v>163.80000000000001</v>
      </c>
      <c r="V66">
        <v>81.099999999999994</v>
      </c>
      <c r="W66">
        <v>30.22686173</v>
      </c>
      <c r="X66" t="s">
        <v>159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4</v>
      </c>
      <c r="AF66">
        <v>0</v>
      </c>
      <c r="AG66">
        <v>3</v>
      </c>
      <c r="AH66">
        <v>0</v>
      </c>
      <c r="AI66">
        <v>2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0</v>
      </c>
      <c r="BX66" t="s">
        <v>160</v>
      </c>
      <c r="BY66" t="s">
        <v>160</v>
      </c>
      <c r="BZ66">
        <v>15</v>
      </c>
      <c r="CA66">
        <v>17</v>
      </c>
      <c r="CB66" t="s">
        <v>160</v>
      </c>
      <c r="CC66" t="s">
        <v>160</v>
      </c>
      <c r="CD66">
        <v>460</v>
      </c>
      <c r="CE66" t="s">
        <v>160</v>
      </c>
      <c r="CF66" t="s">
        <v>160</v>
      </c>
      <c r="CG66">
        <v>311.3</v>
      </c>
      <c r="CH66">
        <v>205</v>
      </c>
      <c r="CI66">
        <v>0.8</v>
      </c>
      <c r="CJ66">
        <v>0.04</v>
      </c>
      <c r="CK66">
        <v>84</v>
      </c>
      <c r="CL66">
        <v>0.53</v>
      </c>
      <c r="CM66">
        <v>0</v>
      </c>
      <c r="CN66">
        <v>1</v>
      </c>
      <c r="CO66">
        <v>4</v>
      </c>
      <c r="CP66">
        <v>5</v>
      </c>
      <c r="CQ66" t="s">
        <v>160</v>
      </c>
      <c r="CR66" t="s">
        <v>160</v>
      </c>
      <c r="CS66" t="s">
        <v>160</v>
      </c>
      <c r="CT66" t="s">
        <v>160</v>
      </c>
      <c r="CU66">
        <v>1</v>
      </c>
      <c r="CV66">
        <v>0</v>
      </c>
      <c r="CW66">
        <v>0</v>
      </c>
      <c r="CX66">
        <v>0</v>
      </c>
      <c r="CY66">
        <v>1.36</v>
      </c>
      <c r="CZ66">
        <v>0</v>
      </c>
      <c r="DA66">
        <v>0</v>
      </c>
      <c r="DB66">
        <v>18.23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52.57</v>
      </c>
      <c r="DK66">
        <v>14.095000000000001</v>
      </c>
      <c r="DL66">
        <v>7.57</v>
      </c>
      <c r="DM66">
        <v>0</v>
      </c>
      <c r="DN66">
        <v>0</v>
      </c>
      <c r="DO66">
        <v>0.39</v>
      </c>
      <c r="DP66">
        <v>0</v>
      </c>
      <c r="DQ66" t="str">
        <f>VLOOKUP(A66,Sheet1!$A$2:$AP$3067,3,FALSE)</f>
        <v>U07.1</v>
      </c>
      <c r="DR66" t="str">
        <f>VLOOKUP($A66,Sheet1!$A$2:$AP$3067,4,FALSE)</f>
        <v>U07.1</v>
      </c>
      <c r="DS66" t="str">
        <f>VLOOKUP($A66,Sheet1!$A$2:$AP$3067,5,FALSE)</f>
        <v>J12.82</v>
      </c>
      <c r="DT66" t="str">
        <f>VLOOKUP($A66,Sheet1!$A$2:$AP$3067,6,FALSE)</f>
        <v>J45.901</v>
      </c>
      <c r="DU66" t="str">
        <f>VLOOKUP($A66,Sheet1!$A$2:$AP$3067,7,FALSE)</f>
        <v>F32.9</v>
      </c>
      <c r="DV66" t="str">
        <f>VLOOKUP($A66,Sheet1!$A$2:$AP$3067,8,FALSE)</f>
        <v>G43.909</v>
      </c>
      <c r="DW66" t="str">
        <f>VLOOKUP($A66,Sheet1!$A$2:$AP$3067,9,FALSE)</f>
        <v>E66.9</v>
      </c>
      <c r="DX66" t="str">
        <f>VLOOKUP($A66,Sheet1!$A$2:$AP$3067,10,FALSE)</f>
        <v>Z68.32</v>
      </c>
      <c r="DY66" t="str">
        <f>VLOOKUP($A66,Sheet1!$A$2:$AP$3067,11,FALSE)</f>
        <v>R09.02</v>
      </c>
      <c r="DZ66">
        <f>VLOOKUP($A66,Sheet1!$A$2:$AP$3067,12,FALSE)</f>
        <v>0</v>
      </c>
      <c r="EA66">
        <f>VLOOKUP($A66,Sheet1!$A$2:$AP$3067,13,FALSE)</f>
        <v>0</v>
      </c>
      <c r="EB66">
        <f>VLOOKUP($A66,Sheet1!$A$2:$AP$3067,14,FALSE)</f>
        <v>0</v>
      </c>
      <c r="EC66">
        <f>VLOOKUP($A66,Sheet1!$A$2:$AP$3067,15,FALSE)</f>
        <v>0</v>
      </c>
      <c r="ED66">
        <f>VLOOKUP($A66,Sheet1!$A$2:$AP$3067,16,FALSE)</f>
        <v>0</v>
      </c>
      <c r="EE66">
        <f>VLOOKUP($A66,Sheet1!$A$2:$AP$3067,17,FALSE)</f>
        <v>0</v>
      </c>
      <c r="EF66">
        <f>VLOOKUP($A66,Sheet1!$A$2:$AP$3067,18,FALSE)</f>
        <v>0</v>
      </c>
      <c r="EG66">
        <f>VLOOKUP($A66,Sheet1!$A$2:$AP$3067,19,FALSE)</f>
        <v>0</v>
      </c>
      <c r="EH66">
        <f>VLOOKUP($A66,Sheet1!$A$2:$AP$3067,20,FALSE)</f>
        <v>0</v>
      </c>
      <c r="EI66">
        <f>VLOOKUP($A66,Sheet1!$A$2:$AP$3067,21,FALSE)</f>
        <v>0</v>
      </c>
      <c r="EJ66">
        <f>VLOOKUP($A66,Sheet1!$A$2:$AP$3067,22,FALSE)</f>
        <v>0</v>
      </c>
      <c r="EK66">
        <f>VLOOKUP($A66,Sheet1!$A$2:$AP$3067,23,FALSE)</f>
        <v>0</v>
      </c>
      <c r="EL66">
        <f>VLOOKUP($A66,Sheet1!$A$2:$AP$3067,24,FALSE)</f>
        <v>0</v>
      </c>
      <c r="EM66">
        <f>VLOOKUP($A66,Sheet1!$A$2:$AP$3067,25,FALSE)</f>
        <v>0</v>
      </c>
      <c r="EN66">
        <f>VLOOKUP($A66,Sheet1!$A$2:$AP$3067,26,FALSE)</f>
        <v>0</v>
      </c>
      <c r="EO66">
        <f>VLOOKUP($A66,Sheet1!$A$2:$AP$3067,27,FALSE)</f>
        <v>0</v>
      </c>
      <c r="EP66">
        <f>VLOOKUP($A66,Sheet1!$A$2:$AP$3067,28,FALSE)</f>
        <v>0</v>
      </c>
      <c r="EQ66">
        <f>VLOOKUP($A66,Sheet1!$A$2:$AP$3067,29,FALSE)</f>
        <v>0</v>
      </c>
      <c r="ER66">
        <f>VLOOKUP($A66,Sheet1!$A$2:$AP$3067,30,FALSE)</f>
        <v>0</v>
      </c>
      <c r="ES66">
        <f>VLOOKUP($A66,Sheet1!$A$2:$AP$3067,31,FALSE)</f>
        <v>0</v>
      </c>
      <c r="ET66">
        <f>VLOOKUP($A66,Sheet1!$A$2:$AP$3067,32,FALSE)</f>
        <v>0</v>
      </c>
      <c r="EU66">
        <f>VLOOKUP($A66,Sheet1!$A$2:$AP$3067,33,FALSE)</f>
        <v>0</v>
      </c>
      <c r="EV66">
        <f>VLOOKUP($A66,Sheet1!$A$2:$AP$3067,34,FALSE)</f>
        <v>0</v>
      </c>
      <c r="EW66">
        <f>VLOOKUP($A66,Sheet1!$A$2:$AP$3067,35,FALSE)</f>
        <v>0</v>
      </c>
      <c r="EX66">
        <f>VLOOKUP($A66,Sheet1!$A$2:$AP$3067,36,FALSE)</f>
        <v>0</v>
      </c>
      <c r="EY66">
        <f>VLOOKUP($A66,Sheet1!$A$2:$AP$3067,37,FALSE)</f>
        <v>0</v>
      </c>
      <c r="EZ66">
        <f>VLOOKUP($A66,Sheet1!$A$2:$AP$3067,38,FALSE)</f>
        <v>0</v>
      </c>
      <c r="FA66">
        <f>VLOOKUP($A66,Sheet1!$A$2:$AP$3067,39,FALSE)</f>
        <v>0</v>
      </c>
      <c r="FB66">
        <f>VLOOKUP($A66,Sheet1!$A$2:$AP$3067,40,FALSE)</f>
        <v>0</v>
      </c>
      <c r="FC66">
        <f>VLOOKUP($A66,Sheet1!$A$2:$AP$3067,41,FALSE)</f>
        <v>0</v>
      </c>
      <c r="FD66">
        <f>VLOOKUP($A66,Sheet1!$A$2:$AP$3067,42,FALSE)</f>
        <v>0</v>
      </c>
    </row>
    <row r="67" spans="1:160">
      <c r="A67" s="1">
        <v>763071</v>
      </c>
      <c r="B67" t="s">
        <v>162</v>
      </c>
      <c r="C67">
        <v>0</v>
      </c>
      <c r="D67" t="s">
        <v>155</v>
      </c>
      <c r="E67" t="s">
        <v>169</v>
      </c>
      <c r="L67" s="2">
        <f>VLOOKUP(A67,Sheet2!$B$2:$W$3067,2,FALSE)</f>
        <v>44136</v>
      </c>
      <c r="M67" s="2">
        <f>VLOOKUP(A67,Sheet2!$B$2:$W$3067,3,FALSE)</f>
        <v>44137.72152777778</v>
      </c>
      <c r="R67">
        <v>58</v>
      </c>
      <c r="S67" t="s">
        <v>157</v>
      </c>
      <c r="T67" t="s">
        <v>158</v>
      </c>
      <c r="U67">
        <v>165.1</v>
      </c>
      <c r="V67">
        <v>67.599999999999994</v>
      </c>
      <c r="W67">
        <v>24.800049600000001</v>
      </c>
      <c r="X67" t="s">
        <v>160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</v>
      </c>
      <c r="AH67">
        <v>0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 t="s">
        <v>160</v>
      </c>
      <c r="BY67" t="s">
        <v>160</v>
      </c>
      <c r="BZ67">
        <v>22</v>
      </c>
      <c r="CA67">
        <v>33</v>
      </c>
      <c r="CB67" t="s">
        <v>160</v>
      </c>
      <c r="CC67">
        <v>0.82</v>
      </c>
      <c r="CD67">
        <v>368.2</v>
      </c>
      <c r="CE67">
        <v>0.42</v>
      </c>
      <c r="CF67" t="s">
        <v>160</v>
      </c>
      <c r="CG67">
        <v>108</v>
      </c>
      <c r="CH67">
        <v>248</v>
      </c>
      <c r="CI67" t="s">
        <v>160</v>
      </c>
      <c r="CJ67">
        <v>0.08</v>
      </c>
      <c r="CK67">
        <v>110</v>
      </c>
      <c r="CL67">
        <v>0.73</v>
      </c>
      <c r="CM67">
        <v>0</v>
      </c>
      <c r="CN67">
        <v>0</v>
      </c>
      <c r="CO67">
        <v>3</v>
      </c>
      <c r="CP67" t="s">
        <v>160</v>
      </c>
      <c r="CQ67" t="s">
        <v>160</v>
      </c>
      <c r="CR67" t="s">
        <v>160</v>
      </c>
      <c r="CS67" t="s">
        <v>160</v>
      </c>
      <c r="CT67" t="s">
        <v>160</v>
      </c>
      <c r="CU67">
        <v>1</v>
      </c>
      <c r="CV67" t="s">
        <v>160</v>
      </c>
      <c r="CW67" t="s">
        <v>160</v>
      </c>
      <c r="CX67" t="s">
        <v>160</v>
      </c>
      <c r="CY67" t="s">
        <v>160</v>
      </c>
      <c r="CZ67" t="s">
        <v>160</v>
      </c>
      <c r="DA67" t="s">
        <v>160</v>
      </c>
      <c r="DB67" t="s">
        <v>160</v>
      </c>
      <c r="DC67" t="s">
        <v>160</v>
      </c>
      <c r="DD67" t="s">
        <v>160</v>
      </c>
      <c r="DE67" t="s">
        <v>160</v>
      </c>
      <c r="DF67" t="s">
        <v>160</v>
      </c>
      <c r="DG67" t="s">
        <v>160</v>
      </c>
      <c r="DH67" t="s">
        <v>160</v>
      </c>
      <c r="DI67" t="s">
        <v>160</v>
      </c>
      <c r="DJ67" t="s">
        <v>160</v>
      </c>
      <c r="DK67" t="s">
        <v>160</v>
      </c>
      <c r="DL67" t="s">
        <v>160</v>
      </c>
      <c r="DM67" t="s">
        <v>160</v>
      </c>
      <c r="DN67" t="s">
        <v>160</v>
      </c>
      <c r="DO67" t="s">
        <v>160</v>
      </c>
      <c r="DP67" t="s">
        <v>160</v>
      </c>
      <c r="DQ67" t="str">
        <f>VLOOKUP(A67,Sheet1!$A$2:$AP$3067,3,FALSE)</f>
        <v>R06.02</v>
      </c>
      <c r="DR67" t="str">
        <f>VLOOKUP($A67,Sheet1!$A$2:$AP$3067,4,FALSE)</f>
        <v>R06.02</v>
      </c>
      <c r="DS67" t="str">
        <f>VLOOKUP($A67,Sheet1!$A$2:$AP$3067,5,FALSE)</f>
        <v>U07.1</v>
      </c>
      <c r="DT67" t="str">
        <f>VLOOKUP($A67,Sheet1!$A$2:$AP$3067,6,FALSE)</f>
        <v>R05</v>
      </c>
      <c r="DU67" t="str">
        <f>VLOOKUP($A67,Sheet1!$A$2:$AP$3067,7,FALSE)</f>
        <v>Z23</v>
      </c>
      <c r="DV67" t="str">
        <f>VLOOKUP($A67,Sheet1!$A$2:$AP$3067,8,FALSE)</f>
        <v>R50.9</v>
      </c>
      <c r="DW67">
        <f>VLOOKUP($A67,Sheet1!$A$2:$AP$3067,9,FALSE)</f>
        <v>0</v>
      </c>
      <c r="DX67">
        <f>VLOOKUP($A67,Sheet1!$A$2:$AP$3067,10,FALSE)</f>
        <v>0</v>
      </c>
      <c r="DY67">
        <f>VLOOKUP($A67,Sheet1!$A$2:$AP$3067,11,FALSE)</f>
        <v>0</v>
      </c>
      <c r="DZ67">
        <f>VLOOKUP($A67,Sheet1!$A$2:$AP$3067,12,FALSE)</f>
        <v>0</v>
      </c>
      <c r="EA67">
        <f>VLOOKUP($A67,Sheet1!$A$2:$AP$3067,13,FALSE)</f>
        <v>0</v>
      </c>
      <c r="EB67">
        <f>VLOOKUP($A67,Sheet1!$A$2:$AP$3067,14,FALSE)</f>
        <v>0</v>
      </c>
      <c r="EC67">
        <f>VLOOKUP($A67,Sheet1!$A$2:$AP$3067,15,FALSE)</f>
        <v>0</v>
      </c>
      <c r="ED67">
        <f>VLOOKUP($A67,Sheet1!$A$2:$AP$3067,16,FALSE)</f>
        <v>0</v>
      </c>
      <c r="EE67">
        <f>VLOOKUP($A67,Sheet1!$A$2:$AP$3067,17,FALSE)</f>
        <v>0</v>
      </c>
      <c r="EF67">
        <f>VLOOKUP($A67,Sheet1!$A$2:$AP$3067,18,FALSE)</f>
        <v>0</v>
      </c>
      <c r="EG67">
        <f>VLOOKUP($A67,Sheet1!$A$2:$AP$3067,19,FALSE)</f>
        <v>0</v>
      </c>
      <c r="EH67">
        <f>VLOOKUP($A67,Sheet1!$A$2:$AP$3067,20,FALSE)</f>
        <v>0</v>
      </c>
      <c r="EI67">
        <f>VLOOKUP($A67,Sheet1!$A$2:$AP$3067,21,FALSE)</f>
        <v>0</v>
      </c>
      <c r="EJ67">
        <f>VLOOKUP($A67,Sheet1!$A$2:$AP$3067,22,FALSE)</f>
        <v>0</v>
      </c>
      <c r="EK67">
        <f>VLOOKUP($A67,Sheet1!$A$2:$AP$3067,23,FALSE)</f>
        <v>0</v>
      </c>
      <c r="EL67">
        <f>VLOOKUP($A67,Sheet1!$A$2:$AP$3067,24,FALSE)</f>
        <v>0</v>
      </c>
      <c r="EM67">
        <f>VLOOKUP($A67,Sheet1!$A$2:$AP$3067,25,FALSE)</f>
        <v>0</v>
      </c>
      <c r="EN67">
        <f>VLOOKUP($A67,Sheet1!$A$2:$AP$3067,26,FALSE)</f>
        <v>0</v>
      </c>
      <c r="EO67">
        <f>VLOOKUP($A67,Sheet1!$A$2:$AP$3067,27,FALSE)</f>
        <v>0</v>
      </c>
      <c r="EP67">
        <f>VLOOKUP($A67,Sheet1!$A$2:$AP$3067,28,FALSE)</f>
        <v>0</v>
      </c>
      <c r="EQ67">
        <f>VLOOKUP($A67,Sheet1!$A$2:$AP$3067,29,FALSE)</f>
        <v>0</v>
      </c>
      <c r="ER67">
        <f>VLOOKUP($A67,Sheet1!$A$2:$AP$3067,30,FALSE)</f>
        <v>0</v>
      </c>
      <c r="ES67">
        <f>VLOOKUP($A67,Sheet1!$A$2:$AP$3067,31,FALSE)</f>
        <v>0</v>
      </c>
      <c r="ET67">
        <f>VLOOKUP($A67,Sheet1!$A$2:$AP$3067,32,FALSE)</f>
        <v>0</v>
      </c>
      <c r="EU67">
        <f>VLOOKUP($A67,Sheet1!$A$2:$AP$3067,33,FALSE)</f>
        <v>0</v>
      </c>
      <c r="EV67">
        <f>VLOOKUP($A67,Sheet1!$A$2:$AP$3067,34,FALSE)</f>
        <v>0</v>
      </c>
      <c r="EW67">
        <f>VLOOKUP($A67,Sheet1!$A$2:$AP$3067,35,FALSE)</f>
        <v>0</v>
      </c>
      <c r="EX67">
        <f>VLOOKUP($A67,Sheet1!$A$2:$AP$3067,36,FALSE)</f>
        <v>0</v>
      </c>
      <c r="EY67">
        <f>VLOOKUP($A67,Sheet1!$A$2:$AP$3067,37,FALSE)</f>
        <v>0</v>
      </c>
      <c r="EZ67">
        <f>VLOOKUP($A67,Sheet1!$A$2:$AP$3067,38,FALSE)</f>
        <v>0</v>
      </c>
      <c r="FA67">
        <f>VLOOKUP($A67,Sheet1!$A$2:$AP$3067,39,FALSE)</f>
        <v>0</v>
      </c>
      <c r="FB67">
        <f>VLOOKUP($A67,Sheet1!$A$2:$AP$3067,40,FALSE)</f>
        <v>0</v>
      </c>
      <c r="FC67">
        <f>VLOOKUP($A67,Sheet1!$A$2:$AP$3067,41,FALSE)</f>
        <v>0</v>
      </c>
      <c r="FD67">
        <f>VLOOKUP($A67,Sheet1!$A$2:$AP$3067,42,FALSE)</f>
        <v>0</v>
      </c>
    </row>
    <row r="68" spans="1:160">
      <c r="A68" s="1">
        <v>765700</v>
      </c>
      <c r="B68" t="s">
        <v>162</v>
      </c>
      <c r="C68">
        <v>0</v>
      </c>
      <c r="D68" t="s">
        <v>155</v>
      </c>
      <c r="E68" t="s">
        <v>156</v>
      </c>
      <c r="L68" s="2">
        <f>VLOOKUP(A68,Sheet2!$B$2:$W$3067,2,FALSE)</f>
        <v>44126</v>
      </c>
      <c r="M68" s="2">
        <f>VLOOKUP(A68,Sheet2!$B$2:$W$3067,3,FALSE)</f>
        <v>44131.753472222219</v>
      </c>
      <c r="R68">
        <v>69</v>
      </c>
      <c r="S68" t="s">
        <v>161</v>
      </c>
      <c r="T68" t="s">
        <v>158</v>
      </c>
      <c r="U68">
        <v>172.7</v>
      </c>
      <c r="V68">
        <v>88</v>
      </c>
      <c r="W68">
        <v>29.505161560000001</v>
      </c>
      <c r="X68" t="s">
        <v>160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5</v>
      </c>
      <c r="AF68">
        <v>0</v>
      </c>
      <c r="AG68">
        <v>2</v>
      </c>
      <c r="AH68">
        <v>0</v>
      </c>
      <c r="AI68">
        <v>2</v>
      </c>
      <c r="AJ68">
        <v>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 t="s">
        <v>160</v>
      </c>
      <c r="BY68" t="s">
        <v>160</v>
      </c>
      <c r="BZ68">
        <v>24</v>
      </c>
      <c r="CA68">
        <v>35</v>
      </c>
      <c r="CB68" t="s">
        <v>160</v>
      </c>
      <c r="CC68">
        <v>3.23</v>
      </c>
      <c r="CD68" t="s">
        <v>160</v>
      </c>
      <c r="CE68">
        <v>0.56000000000000005</v>
      </c>
      <c r="CF68" t="s">
        <v>160</v>
      </c>
      <c r="CG68">
        <v>898.5</v>
      </c>
      <c r="CH68">
        <v>299</v>
      </c>
      <c r="CI68" t="s">
        <v>160</v>
      </c>
      <c r="CJ68" t="s">
        <v>160</v>
      </c>
      <c r="CK68">
        <v>120</v>
      </c>
      <c r="CL68">
        <v>0.92</v>
      </c>
      <c r="CM68">
        <v>0</v>
      </c>
      <c r="CN68">
        <v>1</v>
      </c>
      <c r="CO68">
        <v>5</v>
      </c>
      <c r="CP68">
        <v>5</v>
      </c>
      <c r="CQ68" t="s">
        <v>160</v>
      </c>
      <c r="CR68" t="s">
        <v>160</v>
      </c>
      <c r="CS68" t="s">
        <v>160</v>
      </c>
      <c r="CT68" t="s">
        <v>160</v>
      </c>
      <c r="CU68">
        <v>1</v>
      </c>
      <c r="CV68" t="s">
        <v>160</v>
      </c>
      <c r="CW68" t="s">
        <v>160</v>
      </c>
      <c r="CX68" t="s">
        <v>160</v>
      </c>
      <c r="CY68" t="s">
        <v>160</v>
      </c>
      <c r="CZ68" t="s">
        <v>160</v>
      </c>
      <c r="DA68" t="s">
        <v>160</v>
      </c>
      <c r="DB68" t="s">
        <v>160</v>
      </c>
      <c r="DC68" t="s">
        <v>160</v>
      </c>
      <c r="DD68" t="s">
        <v>160</v>
      </c>
      <c r="DE68" t="s">
        <v>160</v>
      </c>
      <c r="DF68" t="s">
        <v>160</v>
      </c>
      <c r="DG68" t="s">
        <v>160</v>
      </c>
      <c r="DH68" t="s">
        <v>160</v>
      </c>
      <c r="DI68" t="s">
        <v>160</v>
      </c>
      <c r="DJ68" t="s">
        <v>160</v>
      </c>
      <c r="DK68" t="s">
        <v>160</v>
      </c>
      <c r="DL68" t="s">
        <v>160</v>
      </c>
      <c r="DM68" t="s">
        <v>160</v>
      </c>
      <c r="DN68" t="s">
        <v>160</v>
      </c>
      <c r="DO68" t="s">
        <v>160</v>
      </c>
      <c r="DP68" t="s">
        <v>160</v>
      </c>
      <c r="DQ68" t="str">
        <f>VLOOKUP(A68,Sheet1!$A$2:$AP$3067,3,FALSE)</f>
        <v>U07.1</v>
      </c>
      <c r="DR68" t="str">
        <f>VLOOKUP($A68,Sheet1!$A$2:$AP$3067,4,FALSE)</f>
        <v>A41.89</v>
      </c>
      <c r="DS68" t="str">
        <f>VLOOKUP($A68,Sheet1!$A$2:$AP$3067,5,FALSE)</f>
        <v>U07.1</v>
      </c>
      <c r="DT68" t="str">
        <f>VLOOKUP($A68,Sheet1!$A$2:$AP$3067,6,FALSE)</f>
        <v>I48.92</v>
      </c>
      <c r="DU68" t="str">
        <f>VLOOKUP($A68,Sheet1!$A$2:$AP$3067,7,FALSE)</f>
        <v>E87.2</v>
      </c>
      <c r="DV68" t="str">
        <f>VLOOKUP($A68,Sheet1!$A$2:$AP$3067,8,FALSE)</f>
        <v>E87.1</v>
      </c>
      <c r="DW68" t="str">
        <f>VLOOKUP($A68,Sheet1!$A$2:$AP$3067,9,FALSE)</f>
        <v>E78.5</v>
      </c>
      <c r="DX68" t="str">
        <f>VLOOKUP($A68,Sheet1!$A$2:$AP$3067,10,FALSE)</f>
        <v>I48.0</v>
      </c>
      <c r="DY68" t="str">
        <f>VLOOKUP($A68,Sheet1!$A$2:$AP$3067,11,FALSE)</f>
        <v>I10</v>
      </c>
      <c r="DZ68" t="str">
        <f>VLOOKUP($A68,Sheet1!$A$2:$AP$3067,12,FALSE)</f>
        <v>R09.02</v>
      </c>
      <c r="EA68" t="str">
        <f>VLOOKUP($A68,Sheet1!$A$2:$AP$3067,13,FALSE)</f>
        <v>Z23</v>
      </c>
      <c r="EB68">
        <f>VLOOKUP($A68,Sheet1!$A$2:$AP$3067,14,FALSE)</f>
        <v>0</v>
      </c>
      <c r="EC68">
        <f>VLOOKUP($A68,Sheet1!$A$2:$AP$3067,15,FALSE)</f>
        <v>0</v>
      </c>
      <c r="ED68">
        <f>VLOOKUP($A68,Sheet1!$A$2:$AP$3067,16,FALSE)</f>
        <v>0</v>
      </c>
      <c r="EE68">
        <f>VLOOKUP($A68,Sheet1!$A$2:$AP$3067,17,FALSE)</f>
        <v>0</v>
      </c>
      <c r="EF68">
        <f>VLOOKUP($A68,Sheet1!$A$2:$AP$3067,18,FALSE)</f>
        <v>0</v>
      </c>
      <c r="EG68">
        <f>VLOOKUP($A68,Sheet1!$A$2:$AP$3067,19,FALSE)</f>
        <v>0</v>
      </c>
      <c r="EH68">
        <f>VLOOKUP($A68,Sheet1!$A$2:$AP$3067,20,FALSE)</f>
        <v>0</v>
      </c>
      <c r="EI68">
        <f>VLOOKUP($A68,Sheet1!$A$2:$AP$3067,21,FALSE)</f>
        <v>0</v>
      </c>
      <c r="EJ68">
        <f>VLOOKUP($A68,Sheet1!$A$2:$AP$3067,22,FALSE)</f>
        <v>0</v>
      </c>
      <c r="EK68">
        <f>VLOOKUP($A68,Sheet1!$A$2:$AP$3067,23,FALSE)</f>
        <v>0</v>
      </c>
      <c r="EL68">
        <f>VLOOKUP($A68,Sheet1!$A$2:$AP$3067,24,FALSE)</f>
        <v>0</v>
      </c>
      <c r="EM68">
        <f>VLOOKUP($A68,Sheet1!$A$2:$AP$3067,25,FALSE)</f>
        <v>0</v>
      </c>
      <c r="EN68">
        <f>VLOOKUP($A68,Sheet1!$A$2:$AP$3067,26,FALSE)</f>
        <v>0</v>
      </c>
      <c r="EO68">
        <f>VLOOKUP($A68,Sheet1!$A$2:$AP$3067,27,FALSE)</f>
        <v>0</v>
      </c>
      <c r="EP68">
        <f>VLOOKUP($A68,Sheet1!$A$2:$AP$3067,28,FALSE)</f>
        <v>0</v>
      </c>
      <c r="EQ68">
        <f>VLOOKUP($A68,Sheet1!$A$2:$AP$3067,29,FALSE)</f>
        <v>0</v>
      </c>
      <c r="ER68">
        <f>VLOOKUP($A68,Sheet1!$A$2:$AP$3067,30,FALSE)</f>
        <v>0</v>
      </c>
      <c r="ES68">
        <f>VLOOKUP($A68,Sheet1!$A$2:$AP$3067,31,FALSE)</f>
        <v>0</v>
      </c>
      <c r="ET68">
        <f>VLOOKUP($A68,Sheet1!$A$2:$AP$3067,32,FALSE)</f>
        <v>0</v>
      </c>
      <c r="EU68">
        <f>VLOOKUP($A68,Sheet1!$A$2:$AP$3067,33,FALSE)</f>
        <v>0</v>
      </c>
      <c r="EV68">
        <f>VLOOKUP($A68,Sheet1!$A$2:$AP$3067,34,FALSE)</f>
        <v>0</v>
      </c>
      <c r="EW68">
        <f>VLOOKUP($A68,Sheet1!$A$2:$AP$3067,35,FALSE)</f>
        <v>0</v>
      </c>
      <c r="EX68">
        <f>VLOOKUP($A68,Sheet1!$A$2:$AP$3067,36,FALSE)</f>
        <v>0</v>
      </c>
      <c r="EY68">
        <f>VLOOKUP($A68,Sheet1!$A$2:$AP$3067,37,FALSE)</f>
        <v>0</v>
      </c>
      <c r="EZ68">
        <f>VLOOKUP($A68,Sheet1!$A$2:$AP$3067,38,FALSE)</f>
        <v>0</v>
      </c>
      <c r="FA68">
        <f>VLOOKUP($A68,Sheet1!$A$2:$AP$3067,39,FALSE)</f>
        <v>0</v>
      </c>
      <c r="FB68">
        <f>VLOOKUP($A68,Sheet1!$A$2:$AP$3067,40,FALSE)</f>
        <v>0</v>
      </c>
      <c r="FC68">
        <f>VLOOKUP($A68,Sheet1!$A$2:$AP$3067,41,FALSE)</f>
        <v>0</v>
      </c>
      <c r="FD68">
        <f>VLOOKUP($A68,Sheet1!$A$2:$AP$3067,42,FALSE)</f>
        <v>0</v>
      </c>
    </row>
    <row r="69" spans="1:160">
      <c r="A69" s="1">
        <v>771982</v>
      </c>
      <c r="B69" t="s">
        <v>1</v>
      </c>
      <c r="C69">
        <v>1</v>
      </c>
      <c r="D69" t="s">
        <v>155</v>
      </c>
      <c r="E69" t="s">
        <v>156</v>
      </c>
      <c r="L69" s="2">
        <f>VLOOKUP(A69,Sheet2!$B$2:$W$3067,2,FALSE)</f>
        <v>44270</v>
      </c>
      <c r="M69" s="2">
        <f>VLOOKUP(A69,Sheet2!$B$2:$W$3067,3,FALSE)</f>
        <v>44273.762499999997</v>
      </c>
      <c r="R69">
        <v>63</v>
      </c>
      <c r="S69" t="s">
        <v>161</v>
      </c>
      <c r="T69" t="s">
        <v>163</v>
      </c>
      <c r="U69">
        <v>165.1</v>
      </c>
      <c r="V69">
        <v>107.5</v>
      </c>
      <c r="W69">
        <v>39.4379487</v>
      </c>
      <c r="X69" t="s">
        <v>165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3</v>
      </c>
      <c r="AF69">
        <v>1</v>
      </c>
      <c r="AG69">
        <v>3</v>
      </c>
      <c r="AH69">
        <v>0</v>
      </c>
      <c r="AI69">
        <v>2</v>
      </c>
      <c r="AJ69">
        <v>2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0</v>
      </c>
      <c r="BX69" t="s">
        <v>160</v>
      </c>
      <c r="BY69" t="s">
        <v>160</v>
      </c>
      <c r="BZ69">
        <v>74</v>
      </c>
      <c r="CA69">
        <v>58</v>
      </c>
      <c r="CB69" t="s">
        <v>160</v>
      </c>
      <c r="CC69" t="s">
        <v>160</v>
      </c>
      <c r="CD69" t="s">
        <v>160</v>
      </c>
      <c r="CE69" t="s">
        <v>160</v>
      </c>
      <c r="CF69" t="s">
        <v>160</v>
      </c>
      <c r="CG69">
        <v>466.2</v>
      </c>
      <c r="CH69">
        <v>260</v>
      </c>
      <c r="CI69">
        <v>0.9</v>
      </c>
      <c r="CJ69">
        <v>0.06</v>
      </c>
      <c r="CK69">
        <v>106</v>
      </c>
      <c r="CL69">
        <v>0.79</v>
      </c>
      <c r="CM69">
        <v>0</v>
      </c>
      <c r="CN69">
        <v>2</v>
      </c>
      <c r="CO69">
        <v>5</v>
      </c>
      <c r="CP69">
        <v>4</v>
      </c>
      <c r="CQ69" t="s">
        <v>160</v>
      </c>
      <c r="CR69" t="s">
        <v>160</v>
      </c>
      <c r="CS69" t="s">
        <v>160</v>
      </c>
      <c r="CT69" t="s">
        <v>160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0.505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tr">
        <f>VLOOKUP(A69,Sheet1!$A$2:$AP$3067,3,FALSE)</f>
        <v>U07.1</v>
      </c>
      <c r="DR69" t="str">
        <f>VLOOKUP($A69,Sheet1!$A$2:$AP$3067,4,FALSE)</f>
        <v>U07.1</v>
      </c>
      <c r="DS69" t="str">
        <f>VLOOKUP($A69,Sheet1!$A$2:$AP$3067,5,FALSE)</f>
        <v>R09.02</v>
      </c>
      <c r="DT69" t="str">
        <f>VLOOKUP($A69,Sheet1!$A$2:$AP$3067,6,FALSE)</f>
        <v>I10</v>
      </c>
      <c r="DU69" t="str">
        <f>VLOOKUP($A69,Sheet1!$A$2:$AP$3067,7,FALSE)</f>
        <v>Z86.718</v>
      </c>
      <c r="DV69" t="str">
        <f>VLOOKUP($A69,Sheet1!$A$2:$AP$3067,8,FALSE)</f>
        <v>Z79.01</v>
      </c>
      <c r="DW69" t="str">
        <f>VLOOKUP($A69,Sheet1!$A$2:$AP$3067,9,FALSE)</f>
        <v>E66.01</v>
      </c>
      <c r="DX69" t="str">
        <f>VLOOKUP($A69,Sheet1!$A$2:$AP$3067,10,FALSE)</f>
        <v>Z68.39</v>
      </c>
      <c r="DY69" t="str">
        <f>VLOOKUP($A69,Sheet1!$A$2:$AP$3067,11,FALSE)</f>
        <v>R50.9</v>
      </c>
      <c r="DZ69">
        <f>VLOOKUP($A69,Sheet1!$A$2:$AP$3067,12,FALSE)</f>
        <v>0</v>
      </c>
      <c r="EA69">
        <f>VLOOKUP($A69,Sheet1!$A$2:$AP$3067,13,FALSE)</f>
        <v>0</v>
      </c>
      <c r="EB69">
        <f>VLOOKUP($A69,Sheet1!$A$2:$AP$3067,14,FALSE)</f>
        <v>0</v>
      </c>
      <c r="EC69">
        <f>VLOOKUP($A69,Sheet1!$A$2:$AP$3067,15,FALSE)</f>
        <v>0</v>
      </c>
      <c r="ED69">
        <f>VLOOKUP($A69,Sheet1!$A$2:$AP$3067,16,FALSE)</f>
        <v>0</v>
      </c>
      <c r="EE69">
        <f>VLOOKUP($A69,Sheet1!$A$2:$AP$3067,17,FALSE)</f>
        <v>0</v>
      </c>
      <c r="EF69">
        <f>VLOOKUP($A69,Sheet1!$A$2:$AP$3067,18,FALSE)</f>
        <v>0</v>
      </c>
      <c r="EG69">
        <f>VLOOKUP($A69,Sheet1!$A$2:$AP$3067,19,FALSE)</f>
        <v>0</v>
      </c>
      <c r="EH69">
        <f>VLOOKUP($A69,Sheet1!$A$2:$AP$3067,20,FALSE)</f>
        <v>0</v>
      </c>
      <c r="EI69">
        <f>VLOOKUP($A69,Sheet1!$A$2:$AP$3067,21,FALSE)</f>
        <v>0</v>
      </c>
      <c r="EJ69">
        <f>VLOOKUP($A69,Sheet1!$A$2:$AP$3067,22,FALSE)</f>
        <v>0</v>
      </c>
      <c r="EK69">
        <f>VLOOKUP($A69,Sheet1!$A$2:$AP$3067,23,FALSE)</f>
        <v>0</v>
      </c>
      <c r="EL69">
        <f>VLOOKUP($A69,Sheet1!$A$2:$AP$3067,24,FALSE)</f>
        <v>0</v>
      </c>
      <c r="EM69">
        <f>VLOOKUP($A69,Sheet1!$A$2:$AP$3067,25,FALSE)</f>
        <v>0</v>
      </c>
      <c r="EN69">
        <f>VLOOKUP($A69,Sheet1!$A$2:$AP$3067,26,FALSE)</f>
        <v>0</v>
      </c>
      <c r="EO69">
        <f>VLOOKUP($A69,Sheet1!$A$2:$AP$3067,27,FALSE)</f>
        <v>0</v>
      </c>
      <c r="EP69">
        <f>VLOOKUP($A69,Sheet1!$A$2:$AP$3067,28,FALSE)</f>
        <v>0</v>
      </c>
      <c r="EQ69">
        <f>VLOOKUP($A69,Sheet1!$A$2:$AP$3067,29,FALSE)</f>
        <v>0</v>
      </c>
      <c r="ER69">
        <f>VLOOKUP($A69,Sheet1!$A$2:$AP$3067,30,FALSE)</f>
        <v>0</v>
      </c>
      <c r="ES69">
        <f>VLOOKUP($A69,Sheet1!$A$2:$AP$3067,31,FALSE)</f>
        <v>0</v>
      </c>
      <c r="ET69">
        <f>VLOOKUP($A69,Sheet1!$A$2:$AP$3067,32,FALSE)</f>
        <v>0</v>
      </c>
      <c r="EU69">
        <f>VLOOKUP($A69,Sheet1!$A$2:$AP$3067,33,FALSE)</f>
        <v>0</v>
      </c>
      <c r="EV69">
        <f>VLOOKUP($A69,Sheet1!$A$2:$AP$3067,34,FALSE)</f>
        <v>0</v>
      </c>
      <c r="EW69">
        <f>VLOOKUP($A69,Sheet1!$A$2:$AP$3067,35,FALSE)</f>
        <v>0</v>
      </c>
      <c r="EX69">
        <f>VLOOKUP($A69,Sheet1!$A$2:$AP$3067,36,FALSE)</f>
        <v>0</v>
      </c>
      <c r="EY69">
        <f>VLOOKUP($A69,Sheet1!$A$2:$AP$3067,37,FALSE)</f>
        <v>0</v>
      </c>
      <c r="EZ69">
        <f>VLOOKUP($A69,Sheet1!$A$2:$AP$3067,38,FALSE)</f>
        <v>0</v>
      </c>
      <c r="FA69">
        <f>VLOOKUP($A69,Sheet1!$A$2:$AP$3067,39,FALSE)</f>
        <v>0</v>
      </c>
      <c r="FB69">
        <f>VLOOKUP($A69,Sheet1!$A$2:$AP$3067,40,FALSE)</f>
        <v>0</v>
      </c>
      <c r="FC69">
        <f>VLOOKUP($A69,Sheet1!$A$2:$AP$3067,41,FALSE)</f>
        <v>0</v>
      </c>
      <c r="FD69">
        <f>VLOOKUP($A69,Sheet1!$A$2:$AP$3067,42,FALSE)</f>
        <v>0</v>
      </c>
    </row>
    <row r="70" spans="1:160">
      <c r="A70" s="1">
        <v>778692</v>
      </c>
      <c r="B70" t="s">
        <v>162</v>
      </c>
      <c r="C70">
        <v>0</v>
      </c>
      <c r="D70" t="s">
        <v>155</v>
      </c>
      <c r="E70" t="s">
        <v>156</v>
      </c>
      <c r="L70" s="2">
        <f>VLOOKUP(A70,Sheet2!$B$2:$W$3067,2,FALSE)</f>
        <v>44136</v>
      </c>
      <c r="M70" s="2">
        <f>VLOOKUP(A70,Sheet2!$B$2:$W$3067,3,FALSE)</f>
        <v>44140.561111111114</v>
      </c>
      <c r="R70">
        <v>57</v>
      </c>
      <c r="S70" t="s">
        <v>161</v>
      </c>
      <c r="T70" t="s">
        <v>158</v>
      </c>
      <c r="U70">
        <v>170.2</v>
      </c>
      <c r="V70">
        <v>81</v>
      </c>
      <c r="W70">
        <v>27.961850370000001</v>
      </c>
      <c r="X70" t="s">
        <v>160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4</v>
      </c>
      <c r="AF70">
        <v>0</v>
      </c>
      <c r="AG70">
        <v>2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2</v>
      </c>
      <c r="BW70">
        <v>0</v>
      </c>
      <c r="BX70" t="s">
        <v>160</v>
      </c>
      <c r="BY70" t="s">
        <v>160</v>
      </c>
      <c r="BZ70">
        <v>232</v>
      </c>
      <c r="CA70">
        <v>270</v>
      </c>
      <c r="CB70" t="s">
        <v>160</v>
      </c>
      <c r="CC70" t="s">
        <v>160</v>
      </c>
      <c r="CD70">
        <v>634.29999999999995</v>
      </c>
      <c r="CE70">
        <v>0.94</v>
      </c>
      <c r="CF70">
        <v>12</v>
      </c>
      <c r="CG70">
        <v>4890</v>
      </c>
      <c r="CH70">
        <v>552</v>
      </c>
      <c r="CI70" t="s">
        <v>160</v>
      </c>
      <c r="CJ70">
        <v>0.89</v>
      </c>
      <c r="CK70">
        <v>109</v>
      </c>
      <c r="CL70">
        <v>1</v>
      </c>
      <c r="CM70">
        <v>0</v>
      </c>
      <c r="CN70">
        <v>0</v>
      </c>
      <c r="CO70">
        <v>5</v>
      </c>
      <c r="CP70">
        <v>5</v>
      </c>
      <c r="CQ70" t="s">
        <v>160</v>
      </c>
      <c r="CR70" t="s">
        <v>160</v>
      </c>
      <c r="CS70" t="s">
        <v>160</v>
      </c>
      <c r="CT70" t="s">
        <v>160</v>
      </c>
      <c r="CU70">
        <v>1</v>
      </c>
      <c r="CV70" t="s">
        <v>160</v>
      </c>
      <c r="CW70" t="s">
        <v>160</v>
      </c>
      <c r="CX70" t="s">
        <v>160</v>
      </c>
      <c r="CY70" t="s">
        <v>160</v>
      </c>
      <c r="CZ70" t="s">
        <v>160</v>
      </c>
      <c r="DA70" t="s">
        <v>160</v>
      </c>
      <c r="DB70" t="s">
        <v>160</v>
      </c>
      <c r="DC70" t="s">
        <v>160</v>
      </c>
      <c r="DD70" t="s">
        <v>160</v>
      </c>
      <c r="DE70" t="s">
        <v>160</v>
      </c>
      <c r="DF70" t="s">
        <v>160</v>
      </c>
      <c r="DG70" t="s">
        <v>160</v>
      </c>
      <c r="DH70" t="s">
        <v>160</v>
      </c>
      <c r="DI70" t="s">
        <v>160</v>
      </c>
      <c r="DJ70" t="s">
        <v>160</v>
      </c>
      <c r="DK70" t="s">
        <v>160</v>
      </c>
      <c r="DL70" t="s">
        <v>160</v>
      </c>
      <c r="DM70" t="s">
        <v>160</v>
      </c>
      <c r="DN70" t="s">
        <v>160</v>
      </c>
      <c r="DO70" t="s">
        <v>160</v>
      </c>
      <c r="DP70" t="s">
        <v>160</v>
      </c>
      <c r="DQ70" t="str">
        <f>VLOOKUP(A70,Sheet1!$A$2:$AP$3067,3,FALSE)</f>
        <v>U07.1</v>
      </c>
      <c r="DR70" t="str">
        <f>VLOOKUP($A70,Sheet1!$A$2:$AP$3067,4,FALSE)</f>
        <v>U07.1</v>
      </c>
      <c r="DS70" t="str">
        <f>VLOOKUP($A70,Sheet1!$A$2:$AP$3067,5,FALSE)</f>
        <v>J12.9</v>
      </c>
      <c r="DT70" t="str">
        <f>VLOOKUP($A70,Sheet1!$A$2:$AP$3067,6,FALSE)</f>
        <v>B17.8</v>
      </c>
      <c r="DU70" t="str">
        <f>VLOOKUP($A70,Sheet1!$A$2:$AP$3067,7,FALSE)</f>
        <v>E86.0</v>
      </c>
      <c r="DV70" t="str">
        <f>VLOOKUP($A70,Sheet1!$A$2:$AP$3067,8,FALSE)</f>
        <v>R06.03</v>
      </c>
      <c r="DW70" t="str">
        <f>VLOOKUP($A70,Sheet1!$A$2:$AP$3067,9,FALSE)</f>
        <v>R00.0</v>
      </c>
      <c r="DX70" t="str">
        <f>VLOOKUP($A70,Sheet1!$A$2:$AP$3067,10,FALSE)</f>
        <v>R09.02</v>
      </c>
      <c r="DY70" t="str">
        <f>VLOOKUP($A70,Sheet1!$A$2:$AP$3067,11,FALSE)</f>
        <v>Z23</v>
      </c>
      <c r="DZ70">
        <f>VLOOKUP($A70,Sheet1!$A$2:$AP$3067,12,FALSE)</f>
        <v>0</v>
      </c>
      <c r="EA70">
        <f>VLOOKUP($A70,Sheet1!$A$2:$AP$3067,13,FALSE)</f>
        <v>0</v>
      </c>
      <c r="EB70">
        <f>VLOOKUP($A70,Sheet1!$A$2:$AP$3067,14,FALSE)</f>
        <v>0</v>
      </c>
      <c r="EC70">
        <f>VLOOKUP($A70,Sheet1!$A$2:$AP$3067,15,FALSE)</f>
        <v>0</v>
      </c>
      <c r="ED70">
        <f>VLOOKUP($A70,Sheet1!$A$2:$AP$3067,16,FALSE)</f>
        <v>0</v>
      </c>
      <c r="EE70">
        <f>VLOOKUP($A70,Sheet1!$A$2:$AP$3067,17,FALSE)</f>
        <v>0</v>
      </c>
      <c r="EF70">
        <f>VLOOKUP($A70,Sheet1!$A$2:$AP$3067,18,FALSE)</f>
        <v>0</v>
      </c>
      <c r="EG70">
        <f>VLOOKUP($A70,Sheet1!$A$2:$AP$3067,19,FALSE)</f>
        <v>0</v>
      </c>
      <c r="EH70">
        <f>VLOOKUP($A70,Sheet1!$A$2:$AP$3067,20,FALSE)</f>
        <v>0</v>
      </c>
      <c r="EI70">
        <f>VLOOKUP($A70,Sheet1!$A$2:$AP$3067,21,FALSE)</f>
        <v>0</v>
      </c>
      <c r="EJ70">
        <f>VLOOKUP($A70,Sheet1!$A$2:$AP$3067,22,FALSE)</f>
        <v>0</v>
      </c>
      <c r="EK70">
        <f>VLOOKUP($A70,Sheet1!$A$2:$AP$3067,23,FALSE)</f>
        <v>0</v>
      </c>
      <c r="EL70">
        <f>VLOOKUP($A70,Sheet1!$A$2:$AP$3067,24,FALSE)</f>
        <v>0</v>
      </c>
      <c r="EM70">
        <f>VLOOKUP($A70,Sheet1!$A$2:$AP$3067,25,FALSE)</f>
        <v>0</v>
      </c>
      <c r="EN70">
        <f>VLOOKUP($A70,Sheet1!$A$2:$AP$3067,26,FALSE)</f>
        <v>0</v>
      </c>
      <c r="EO70">
        <f>VLOOKUP($A70,Sheet1!$A$2:$AP$3067,27,FALSE)</f>
        <v>0</v>
      </c>
      <c r="EP70">
        <f>VLOOKUP($A70,Sheet1!$A$2:$AP$3067,28,FALSE)</f>
        <v>0</v>
      </c>
      <c r="EQ70">
        <f>VLOOKUP($A70,Sheet1!$A$2:$AP$3067,29,FALSE)</f>
        <v>0</v>
      </c>
      <c r="ER70">
        <f>VLOOKUP($A70,Sheet1!$A$2:$AP$3067,30,FALSE)</f>
        <v>0</v>
      </c>
      <c r="ES70">
        <f>VLOOKUP($A70,Sheet1!$A$2:$AP$3067,31,FALSE)</f>
        <v>0</v>
      </c>
      <c r="ET70">
        <f>VLOOKUP($A70,Sheet1!$A$2:$AP$3067,32,FALSE)</f>
        <v>0</v>
      </c>
      <c r="EU70">
        <f>VLOOKUP($A70,Sheet1!$A$2:$AP$3067,33,FALSE)</f>
        <v>0</v>
      </c>
      <c r="EV70">
        <f>VLOOKUP($A70,Sheet1!$A$2:$AP$3067,34,FALSE)</f>
        <v>0</v>
      </c>
      <c r="EW70">
        <f>VLOOKUP($A70,Sheet1!$A$2:$AP$3067,35,FALSE)</f>
        <v>0</v>
      </c>
      <c r="EX70">
        <f>VLOOKUP($A70,Sheet1!$A$2:$AP$3067,36,FALSE)</f>
        <v>0</v>
      </c>
      <c r="EY70">
        <f>VLOOKUP($A70,Sheet1!$A$2:$AP$3067,37,FALSE)</f>
        <v>0</v>
      </c>
      <c r="EZ70">
        <f>VLOOKUP($A70,Sheet1!$A$2:$AP$3067,38,FALSE)</f>
        <v>0</v>
      </c>
      <c r="FA70">
        <f>VLOOKUP($A70,Sheet1!$A$2:$AP$3067,39,FALSE)</f>
        <v>0</v>
      </c>
      <c r="FB70">
        <f>VLOOKUP($A70,Sheet1!$A$2:$AP$3067,40,FALSE)</f>
        <v>0</v>
      </c>
      <c r="FC70">
        <f>VLOOKUP($A70,Sheet1!$A$2:$AP$3067,41,FALSE)</f>
        <v>0</v>
      </c>
      <c r="FD70">
        <f>VLOOKUP($A70,Sheet1!$A$2:$AP$3067,42,FALSE)</f>
        <v>0</v>
      </c>
    </row>
    <row r="71" spans="1:160">
      <c r="A71" s="1">
        <v>778824</v>
      </c>
      <c r="B71" t="s">
        <v>1</v>
      </c>
      <c r="C71">
        <v>1</v>
      </c>
      <c r="D71" t="s">
        <v>155</v>
      </c>
      <c r="E71" t="s">
        <v>156</v>
      </c>
      <c r="L71" s="2" t="e">
        <f>VLOOKUP(A71,Sheet2!$B$2:$W$3067,2,FALSE)</f>
        <v>#N/A</v>
      </c>
      <c r="M71" s="2" t="e">
        <f>VLOOKUP(A71,Sheet2!$B$2:$W$3067,3,FALSE)</f>
        <v>#N/A</v>
      </c>
      <c r="R71">
        <v>75</v>
      </c>
      <c r="S71" t="s">
        <v>161</v>
      </c>
      <c r="T71" t="s">
        <v>167</v>
      </c>
      <c r="U71">
        <v>180.3</v>
      </c>
      <c r="V71">
        <v>77.099999999999994</v>
      </c>
      <c r="W71">
        <v>23.717173169999999</v>
      </c>
      <c r="X71" t="s">
        <v>160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11</v>
      </c>
      <c r="AE71">
        <v>11</v>
      </c>
      <c r="AF71">
        <v>1</v>
      </c>
      <c r="AG71">
        <v>3</v>
      </c>
      <c r="AH71">
        <v>1</v>
      </c>
      <c r="AI71">
        <v>8</v>
      </c>
      <c r="AJ71">
        <v>3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2</v>
      </c>
      <c r="AY71">
        <v>2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1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6</v>
      </c>
      <c r="BY71" t="s">
        <v>160</v>
      </c>
      <c r="BZ71">
        <v>915</v>
      </c>
      <c r="CA71">
        <v>1353</v>
      </c>
      <c r="CB71" t="s">
        <v>160</v>
      </c>
      <c r="CC71" t="s">
        <v>160</v>
      </c>
      <c r="CD71" t="s">
        <v>160</v>
      </c>
      <c r="CE71" t="s">
        <v>160</v>
      </c>
      <c r="CF71" t="s">
        <v>160</v>
      </c>
      <c r="CG71">
        <v>12671</v>
      </c>
      <c r="CH71">
        <v>824</v>
      </c>
      <c r="CI71">
        <v>1</v>
      </c>
      <c r="CJ71" t="s">
        <v>160</v>
      </c>
      <c r="CK71">
        <v>132</v>
      </c>
      <c r="CL71">
        <v>2.14</v>
      </c>
      <c r="CM71">
        <v>1</v>
      </c>
      <c r="CN71">
        <v>3</v>
      </c>
      <c r="CO71">
        <v>6</v>
      </c>
      <c r="CP71">
        <v>6</v>
      </c>
      <c r="CQ71">
        <v>5</v>
      </c>
      <c r="CR71" t="s">
        <v>160</v>
      </c>
      <c r="CS71" t="s">
        <v>160</v>
      </c>
      <c r="CT71" t="s">
        <v>160</v>
      </c>
      <c r="CU71">
        <v>8</v>
      </c>
      <c r="CV71">
        <v>0</v>
      </c>
      <c r="CW71">
        <v>0</v>
      </c>
      <c r="CX71">
        <v>6.5000000000000002E-2</v>
      </c>
      <c r="CY71">
        <v>0.64</v>
      </c>
      <c r="CZ71">
        <v>0.20499999999999999</v>
      </c>
      <c r="DA71">
        <v>0.72499999999999998</v>
      </c>
      <c r="DB71">
        <v>7.2</v>
      </c>
      <c r="DC71">
        <v>1.48</v>
      </c>
      <c r="DD71">
        <v>2.3149999999999999</v>
      </c>
      <c r="DE71">
        <v>0.92</v>
      </c>
      <c r="DF71">
        <v>0</v>
      </c>
      <c r="DG71">
        <v>0</v>
      </c>
      <c r="DH71">
        <v>0.3</v>
      </c>
      <c r="DI71">
        <v>0.17499999999999999</v>
      </c>
      <c r="DJ71">
        <v>21.715</v>
      </c>
      <c r="DK71">
        <v>16.190000000000001</v>
      </c>
      <c r="DL71">
        <v>4.87</v>
      </c>
      <c r="DM71">
        <v>0</v>
      </c>
      <c r="DN71">
        <v>0</v>
      </c>
      <c r="DO71">
        <v>1.06</v>
      </c>
      <c r="DP71">
        <v>0</v>
      </c>
      <c r="DQ71" t="e">
        <f>VLOOKUP(A71,Sheet1!$A$2:$AP$3067,3,FALSE)</f>
        <v>#N/A</v>
      </c>
      <c r="DR71" t="e">
        <f>VLOOKUP($A71,Sheet1!$A$2:$AP$3067,4,FALSE)</f>
        <v>#N/A</v>
      </c>
      <c r="DS71" t="e">
        <f>VLOOKUP($A71,Sheet1!$A$2:$AP$3067,5,FALSE)</f>
        <v>#N/A</v>
      </c>
      <c r="DT71" t="e">
        <f>VLOOKUP($A71,Sheet1!$A$2:$AP$3067,6,FALSE)</f>
        <v>#N/A</v>
      </c>
      <c r="DU71" t="e">
        <f>VLOOKUP($A71,Sheet1!$A$2:$AP$3067,7,FALSE)</f>
        <v>#N/A</v>
      </c>
      <c r="DV71" t="e">
        <f>VLOOKUP($A71,Sheet1!$A$2:$AP$3067,8,FALSE)</f>
        <v>#N/A</v>
      </c>
      <c r="DW71" t="e">
        <f>VLOOKUP($A71,Sheet1!$A$2:$AP$3067,9,FALSE)</f>
        <v>#N/A</v>
      </c>
      <c r="DX71" t="e">
        <f>VLOOKUP($A71,Sheet1!$A$2:$AP$3067,10,FALSE)</f>
        <v>#N/A</v>
      </c>
      <c r="DY71" t="e">
        <f>VLOOKUP($A71,Sheet1!$A$2:$AP$3067,11,FALSE)</f>
        <v>#N/A</v>
      </c>
      <c r="DZ71" t="e">
        <f>VLOOKUP($A71,Sheet1!$A$2:$AP$3067,12,FALSE)</f>
        <v>#N/A</v>
      </c>
      <c r="EA71" t="e">
        <f>VLOOKUP($A71,Sheet1!$A$2:$AP$3067,13,FALSE)</f>
        <v>#N/A</v>
      </c>
      <c r="EB71" t="e">
        <f>VLOOKUP($A71,Sheet1!$A$2:$AP$3067,14,FALSE)</f>
        <v>#N/A</v>
      </c>
      <c r="EC71" t="e">
        <f>VLOOKUP($A71,Sheet1!$A$2:$AP$3067,15,FALSE)</f>
        <v>#N/A</v>
      </c>
      <c r="ED71" t="e">
        <f>VLOOKUP($A71,Sheet1!$A$2:$AP$3067,16,FALSE)</f>
        <v>#N/A</v>
      </c>
      <c r="EE71" t="e">
        <f>VLOOKUP($A71,Sheet1!$A$2:$AP$3067,17,FALSE)</f>
        <v>#N/A</v>
      </c>
      <c r="EF71" t="e">
        <f>VLOOKUP($A71,Sheet1!$A$2:$AP$3067,18,FALSE)</f>
        <v>#N/A</v>
      </c>
      <c r="EG71" t="e">
        <f>VLOOKUP($A71,Sheet1!$A$2:$AP$3067,19,FALSE)</f>
        <v>#N/A</v>
      </c>
      <c r="EH71" t="e">
        <f>VLOOKUP($A71,Sheet1!$A$2:$AP$3067,20,FALSE)</f>
        <v>#N/A</v>
      </c>
      <c r="EI71" t="e">
        <f>VLOOKUP($A71,Sheet1!$A$2:$AP$3067,21,FALSE)</f>
        <v>#N/A</v>
      </c>
      <c r="EJ71" t="e">
        <f>VLOOKUP($A71,Sheet1!$A$2:$AP$3067,22,FALSE)</f>
        <v>#N/A</v>
      </c>
      <c r="EK71" t="e">
        <f>VLOOKUP($A71,Sheet1!$A$2:$AP$3067,23,FALSE)</f>
        <v>#N/A</v>
      </c>
      <c r="EL71" t="e">
        <f>VLOOKUP($A71,Sheet1!$A$2:$AP$3067,24,FALSE)</f>
        <v>#N/A</v>
      </c>
      <c r="EM71" t="e">
        <f>VLOOKUP($A71,Sheet1!$A$2:$AP$3067,25,FALSE)</f>
        <v>#N/A</v>
      </c>
      <c r="EN71" t="e">
        <f>VLOOKUP($A71,Sheet1!$A$2:$AP$3067,26,FALSE)</f>
        <v>#N/A</v>
      </c>
      <c r="EO71" t="e">
        <f>VLOOKUP($A71,Sheet1!$A$2:$AP$3067,27,FALSE)</f>
        <v>#N/A</v>
      </c>
      <c r="EP71" t="e">
        <f>VLOOKUP($A71,Sheet1!$A$2:$AP$3067,28,FALSE)</f>
        <v>#N/A</v>
      </c>
      <c r="EQ71" t="e">
        <f>VLOOKUP($A71,Sheet1!$A$2:$AP$3067,29,FALSE)</f>
        <v>#N/A</v>
      </c>
      <c r="ER71" t="e">
        <f>VLOOKUP($A71,Sheet1!$A$2:$AP$3067,30,FALSE)</f>
        <v>#N/A</v>
      </c>
      <c r="ES71" t="e">
        <f>VLOOKUP($A71,Sheet1!$A$2:$AP$3067,31,FALSE)</f>
        <v>#N/A</v>
      </c>
      <c r="ET71" t="e">
        <f>VLOOKUP($A71,Sheet1!$A$2:$AP$3067,32,FALSE)</f>
        <v>#N/A</v>
      </c>
      <c r="EU71" t="e">
        <f>VLOOKUP($A71,Sheet1!$A$2:$AP$3067,33,FALSE)</f>
        <v>#N/A</v>
      </c>
      <c r="EV71" t="e">
        <f>VLOOKUP($A71,Sheet1!$A$2:$AP$3067,34,FALSE)</f>
        <v>#N/A</v>
      </c>
      <c r="EW71" t="e">
        <f>VLOOKUP($A71,Sheet1!$A$2:$AP$3067,35,FALSE)</f>
        <v>#N/A</v>
      </c>
      <c r="EX71" t="e">
        <f>VLOOKUP($A71,Sheet1!$A$2:$AP$3067,36,FALSE)</f>
        <v>#N/A</v>
      </c>
      <c r="EY71" t="e">
        <f>VLOOKUP($A71,Sheet1!$A$2:$AP$3067,37,FALSE)</f>
        <v>#N/A</v>
      </c>
      <c r="EZ71" t="e">
        <f>VLOOKUP($A71,Sheet1!$A$2:$AP$3067,38,FALSE)</f>
        <v>#N/A</v>
      </c>
      <c r="FA71" t="e">
        <f>VLOOKUP($A71,Sheet1!$A$2:$AP$3067,39,FALSE)</f>
        <v>#N/A</v>
      </c>
      <c r="FB71" t="e">
        <f>VLOOKUP($A71,Sheet1!$A$2:$AP$3067,40,FALSE)</f>
        <v>#N/A</v>
      </c>
      <c r="FC71" t="e">
        <f>VLOOKUP($A71,Sheet1!$A$2:$AP$3067,41,FALSE)</f>
        <v>#N/A</v>
      </c>
      <c r="FD71" t="e">
        <f>VLOOKUP($A71,Sheet1!$A$2:$AP$3067,42,FALSE)</f>
        <v>#N/A</v>
      </c>
    </row>
    <row r="72" spans="1:160">
      <c r="A72" s="1">
        <v>781236</v>
      </c>
      <c r="B72" t="s">
        <v>162</v>
      </c>
      <c r="C72">
        <v>0</v>
      </c>
      <c r="D72" t="s">
        <v>155</v>
      </c>
      <c r="E72" t="s">
        <v>156</v>
      </c>
      <c r="L72" s="2">
        <f>VLOOKUP(A72,Sheet2!$B$2:$W$3067,2,FALSE)</f>
        <v>44143</v>
      </c>
      <c r="M72" s="2">
        <f>VLOOKUP(A72,Sheet2!$B$2:$W$3067,3,FALSE)</f>
        <v>44147.686111111114</v>
      </c>
      <c r="R72">
        <v>93</v>
      </c>
      <c r="S72" t="s">
        <v>157</v>
      </c>
      <c r="T72" t="s">
        <v>158</v>
      </c>
      <c r="U72">
        <v>162.6</v>
      </c>
      <c r="V72">
        <v>67.8</v>
      </c>
      <c r="W72">
        <v>25.644167880000001</v>
      </c>
      <c r="X72" t="s">
        <v>160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4</v>
      </c>
      <c r="AF72">
        <v>0</v>
      </c>
      <c r="AG72">
        <v>2</v>
      </c>
      <c r="AH72">
        <v>0</v>
      </c>
      <c r="AI72">
        <v>5</v>
      </c>
      <c r="AJ72">
        <v>4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0</v>
      </c>
      <c r="BX72" t="s">
        <v>160</v>
      </c>
      <c r="BY72" t="s">
        <v>160</v>
      </c>
      <c r="BZ72">
        <v>24</v>
      </c>
      <c r="CA72">
        <v>30</v>
      </c>
      <c r="CB72" t="s">
        <v>160</v>
      </c>
      <c r="CC72">
        <v>1.05</v>
      </c>
      <c r="CD72">
        <v>482.9</v>
      </c>
      <c r="CE72">
        <v>1.91</v>
      </c>
      <c r="CF72" t="s">
        <v>160</v>
      </c>
      <c r="CG72">
        <v>52.23</v>
      </c>
      <c r="CH72">
        <v>233</v>
      </c>
      <c r="CI72">
        <v>1.5</v>
      </c>
      <c r="CJ72">
        <v>0.11</v>
      </c>
      <c r="CK72">
        <v>98</v>
      </c>
      <c r="CL72">
        <v>0.75</v>
      </c>
      <c r="CM72">
        <v>1</v>
      </c>
      <c r="CN72">
        <v>2</v>
      </c>
      <c r="CO72">
        <v>6</v>
      </c>
      <c r="CP72">
        <v>5</v>
      </c>
      <c r="CQ72" t="s">
        <v>160</v>
      </c>
      <c r="CR72" t="s">
        <v>160</v>
      </c>
      <c r="CS72" t="s">
        <v>160</v>
      </c>
      <c r="CT72" t="s">
        <v>160</v>
      </c>
      <c r="CU72">
        <v>2</v>
      </c>
      <c r="CV72" t="s">
        <v>160</v>
      </c>
      <c r="CW72" t="s">
        <v>160</v>
      </c>
      <c r="CX72" t="s">
        <v>160</v>
      </c>
      <c r="CY72" t="s">
        <v>160</v>
      </c>
      <c r="CZ72" t="s">
        <v>160</v>
      </c>
      <c r="DA72" t="s">
        <v>160</v>
      </c>
      <c r="DB72" t="s">
        <v>160</v>
      </c>
      <c r="DC72" t="s">
        <v>160</v>
      </c>
      <c r="DD72" t="s">
        <v>160</v>
      </c>
      <c r="DE72" t="s">
        <v>160</v>
      </c>
      <c r="DF72" t="s">
        <v>160</v>
      </c>
      <c r="DG72" t="s">
        <v>160</v>
      </c>
      <c r="DH72" t="s">
        <v>160</v>
      </c>
      <c r="DI72" t="s">
        <v>160</v>
      </c>
      <c r="DJ72" t="s">
        <v>160</v>
      </c>
      <c r="DK72" t="s">
        <v>160</v>
      </c>
      <c r="DL72" t="s">
        <v>160</v>
      </c>
      <c r="DM72" t="s">
        <v>160</v>
      </c>
      <c r="DN72" t="s">
        <v>160</v>
      </c>
      <c r="DO72" t="s">
        <v>160</v>
      </c>
      <c r="DP72" t="s">
        <v>160</v>
      </c>
      <c r="DQ72" t="str">
        <f>VLOOKUP(A72,Sheet1!$A$2:$AP$3067,3,FALSE)</f>
        <v>U07.1</v>
      </c>
      <c r="DR72" t="str">
        <f>VLOOKUP($A72,Sheet1!$A$2:$AP$3067,4,FALSE)</f>
        <v>U07.1</v>
      </c>
      <c r="DS72" t="str">
        <f>VLOOKUP($A72,Sheet1!$A$2:$AP$3067,5,FALSE)</f>
        <v>J12.89</v>
      </c>
      <c r="DT72" t="str">
        <f>VLOOKUP($A72,Sheet1!$A$2:$AP$3067,6,FALSE)</f>
        <v>I10</v>
      </c>
      <c r="DU72" t="str">
        <f>VLOOKUP($A72,Sheet1!$A$2:$AP$3067,7,FALSE)</f>
        <v>K21.9</v>
      </c>
      <c r="DV72" t="str">
        <f>VLOOKUP($A72,Sheet1!$A$2:$AP$3067,8,FALSE)</f>
        <v>F03.90</v>
      </c>
      <c r="DW72" t="str">
        <f>VLOOKUP($A72,Sheet1!$A$2:$AP$3067,9,FALSE)</f>
        <v>J20.9</v>
      </c>
      <c r="DX72" t="str">
        <f>VLOOKUP($A72,Sheet1!$A$2:$AP$3067,10,FALSE)</f>
        <v>Z66</v>
      </c>
      <c r="DY72" t="str">
        <f>VLOOKUP($A72,Sheet1!$A$2:$AP$3067,11,FALSE)</f>
        <v>Z23</v>
      </c>
      <c r="DZ72">
        <f>VLOOKUP($A72,Sheet1!$A$2:$AP$3067,12,FALSE)</f>
        <v>0</v>
      </c>
      <c r="EA72">
        <f>VLOOKUP($A72,Sheet1!$A$2:$AP$3067,13,FALSE)</f>
        <v>0</v>
      </c>
      <c r="EB72">
        <f>VLOOKUP($A72,Sheet1!$A$2:$AP$3067,14,FALSE)</f>
        <v>0</v>
      </c>
      <c r="EC72">
        <f>VLOOKUP($A72,Sheet1!$A$2:$AP$3067,15,FALSE)</f>
        <v>0</v>
      </c>
      <c r="ED72">
        <f>VLOOKUP($A72,Sheet1!$A$2:$AP$3067,16,FALSE)</f>
        <v>0</v>
      </c>
      <c r="EE72">
        <f>VLOOKUP($A72,Sheet1!$A$2:$AP$3067,17,FALSE)</f>
        <v>0</v>
      </c>
      <c r="EF72">
        <f>VLOOKUP($A72,Sheet1!$A$2:$AP$3067,18,FALSE)</f>
        <v>0</v>
      </c>
      <c r="EG72">
        <f>VLOOKUP($A72,Sheet1!$A$2:$AP$3067,19,FALSE)</f>
        <v>0</v>
      </c>
      <c r="EH72">
        <f>VLOOKUP($A72,Sheet1!$A$2:$AP$3067,20,FALSE)</f>
        <v>0</v>
      </c>
      <c r="EI72">
        <f>VLOOKUP($A72,Sheet1!$A$2:$AP$3067,21,FALSE)</f>
        <v>0</v>
      </c>
      <c r="EJ72">
        <f>VLOOKUP($A72,Sheet1!$A$2:$AP$3067,22,FALSE)</f>
        <v>0</v>
      </c>
      <c r="EK72">
        <f>VLOOKUP($A72,Sheet1!$A$2:$AP$3067,23,FALSE)</f>
        <v>0</v>
      </c>
      <c r="EL72">
        <f>VLOOKUP($A72,Sheet1!$A$2:$AP$3067,24,FALSE)</f>
        <v>0</v>
      </c>
      <c r="EM72">
        <f>VLOOKUP($A72,Sheet1!$A$2:$AP$3067,25,FALSE)</f>
        <v>0</v>
      </c>
      <c r="EN72">
        <f>VLOOKUP($A72,Sheet1!$A$2:$AP$3067,26,FALSE)</f>
        <v>0</v>
      </c>
      <c r="EO72">
        <f>VLOOKUP($A72,Sheet1!$A$2:$AP$3067,27,FALSE)</f>
        <v>0</v>
      </c>
      <c r="EP72">
        <f>VLOOKUP($A72,Sheet1!$A$2:$AP$3067,28,FALSE)</f>
        <v>0</v>
      </c>
      <c r="EQ72">
        <f>VLOOKUP($A72,Sheet1!$A$2:$AP$3067,29,FALSE)</f>
        <v>0</v>
      </c>
      <c r="ER72">
        <f>VLOOKUP($A72,Sheet1!$A$2:$AP$3067,30,FALSE)</f>
        <v>0</v>
      </c>
      <c r="ES72">
        <f>VLOOKUP($A72,Sheet1!$A$2:$AP$3067,31,FALSE)</f>
        <v>0</v>
      </c>
      <c r="ET72">
        <f>VLOOKUP($A72,Sheet1!$A$2:$AP$3067,32,FALSE)</f>
        <v>0</v>
      </c>
      <c r="EU72">
        <f>VLOOKUP($A72,Sheet1!$A$2:$AP$3067,33,FALSE)</f>
        <v>0</v>
      </c>
      <c r="EV72">
        <f>VLOOKUP($A72,Sheet1!$A$2:$AP$3067,34,FALSE)</f>
        <v>0</v>
      </c>
      <c r="EW72">
        <f>VLOOKUP($A72,Sheet1!$A$2:$AP$3067,35,FALSE)</f>
        <v>0</v>
      </c>
      <c r="EX72">
        <f>VLOOKUP($A72,Sheet1!$A$2:$AP$3067,36,FALSE)</f>
        <v>0</v>
      </c>
      <c r="EY72">
        <f>VLOOKUP($A72,Sheet1!$A$2:$AP$3067,37,FALSE)</f>
        <v>0</v>
      </c>
      <c r="EZ72">
        <f>VLOOKUP($A72,Sheet1!$A$2:$AP$3067,38,FALSE)</f>
        <v>0</v>
      </c>
      <c r="FA72">
        <f>VLOOKUP($A72,Sheet1!$A$2:$AP$3067,39,FALSE)</f>
        <v>0</v>
      </c>
      <c r="FB72">
        <f>VLOOKUP($A72,Sheet1!$A$2:$AP$3067,40,FALSE)</f>
        <v>0</v>
      </c>
      <c r="FC72">
        <f>VLOOKUP($A72,Sheet1!$A$2:$AP$3067,41,FALSE)</f>
        <v>0</v>
      </c>
      <c r="FD72">
        <f>VLOOKUP($A72,Sheet1!$A$2:$AP$3067,42,FALSE)</f>
        <v>0</v>
      </c>
    </row>
    <row r="73" spans="1:160">
      <c r="A73" s="1">
        <v>8004567</v>
      </c>
      <c r="B73" t="s">
        <v>162</v>
      </c>
      <c r="C73">
        <v>0</v>
      </c>
      <c r="D73" t="s">
        <v>155</v>
      </c>
      <c r="E73" t="s">
        <v>156</v>
      </c>
      <c r="L73" s="2">
        <f>VLOOKUP(A73,Sheet2!$B$2:$W$3067,2,FALSE)</f>
        <v>44166</v>
      </c>
      <c r="M73" s="2">
        <f>VLOOKUP(A73,Sheet2!$B$2:$W$3067,3,FALSE)</f>
        <v>44170.750694444447</v>
      </c>
      <c r="R73">
        <v>78</v>
      </c>
      <c r="S73" t="s">
        <v>161</v>
      </c>
      <c r="T73" t="s">
        <v>167</v>
      </c>
      <c r="U73">
        <v>165.1</v>
      </c>
      <c r="V73">
        <v>95.1</v>
      </c>
      <c r="W73">
        <v>34.888827169999999</v>
      </c>
      <c r="X73" t="s">
        <v>159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4</v>
      </c>
      <c r="AF73">
        <v>0</v>
      </c>
      <c r="AG73">
        <v>2</v>
      </c>
      <c r="AH73">
        <v>1</v>
      </c>
      <c r="AI73">
        <v>9</v>
      </c>
      <c r="AJ73">
        <v>3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2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 t="s">
        <v>160</v>
      </c>
      <c r="BY73" t="s">
        <v>160</v>
      </c>
      <c r="BZ73">
        <v>13</v>
      </c>
      <c r="CA73">
        <v>35</v>
      </c>
      <c r="CB73">
        <v>12.425000000000001</v>
      </c>
      <c r="CC73" t="s">
        <v>160</v>
      </c>
      <c r="CD73">
        <v>585.20000000000005</v>
      </c>
      <c r="CE73">
        <v>2.37</v>
      </c>
      <c r="CF73" t="s">
        <v>160</v>
      </c>
      <c r="CG73">
        <v>252.3</v>
      </c>
      <c r="CH73">
        <v>432</v>
      </c>
      <c r="CI73" t="s">
        <v>160</v>
      </c>
      <c r="CJ73" t="s">
        <v>160</v>
      </c>
      <c r="CK73">
        <v>126</v>
      </c>
      <c r="CL73">
        <v>2.34</v>
      </c>
      <c r="CM73">
        <v>1</v>
      </c>
      <c r="CN73">
        <v>4</v>
      </c>
      <c r="CO73">
        <v>5</v>
      </c>
      <c r="CP73">
        <v>5</v>
      </c>
      <c r="CQ73" t="s">
        <v>160</v>
      </c>
      <c r="CR73" t="s">
        <v>160</v>
      </c>
      <c r="CS73" t="s">
        <v>160</v>
      </c>
      <c r="CT73" t="s">
        <v>160</v>
      </c>
      <c r="CU73">
        <v>1</v>
      </c>
      <c r="CV73" t="s">
        <v>160</v>
      </c>
      <c r="CW73" t="s">
        <v>160</v>
      </c>
      <c r="CX73" t="s">
        <v>160</v>
      </c>
      <c r="CY73" t="s">
        <v>160</v>
      </c>
      <c r="CZ73" t="s">
        <v>160</v>
      </c>
      <c r="DA73" t="s">
        <v>160</v>
      </c>
      <c r="DB73" t="s">
        <v>160</v>
      </c>
      <c r="DC73" t="s">
        <v>160</v>
      </c>
      <c r="DD73" t="s">
        <v>160</v>
      </c>
      <c r="DE73" t="s">
        <v>160</v>
      </c>
      <c r="DF73" t="s">
        <v>160</v>
      </c>
      <c r="DG73" t="s">
        <v>160</v>
      </c>
      <c r="DH73" t="s">
        <v>160</v>
      </c>
      <c r="DI73" t="s">
        <v>160</v>
      </c>
      <c r="DJ73" t="s">
        <v>160</v>
      </c>
      <c r="DK73" t="s">
        <v>160</v>
      </c>
      <c r="DL73" t="s">
        <v>160</v>
      </c>
      <c r="DM73" t="s">
        <v>160</v>
      </c>
      <c r="DN73" t="s">
        <v>160</v>
      </c>
      <c r="DO73" t="s">
        <v>160</v>
      </c>
      <c r="DP73" t="s">
        <v>160</v>
      </c>
      <c r="DQ73" t="str">
        <f>VLOOKUP(A73,Sheet1!$A$2:$AP$3067,3,FALSE)</f>
        <v>R50.9</v>
      </c>
      <c r="DR73" t="str">
        <f>VLOOKUP($A73,Sheet1!$A$2:$AP$3067,4,FALSE)</f>
        <v>A41.89</v>
      </c>
      <c r="DS73" t="str">
        <f>VLOOKUP($A73,Sheet1!$A$2:$AP$3067,5,FALSE)</f>
        <v>U07.1</v>
      </c>
      <c r="DT73" t="str">
        <f>VLOOKUP($A73,Sheet1!$A$2:$AP$3067,6,FALSE)</f>
        <v>J12.89</v>
      </c>
      <c r="DU73" t="str">
        <f>VLOOKUP($A73,Sheet1!$A$2:$AP$3067,7,FALSE)</f>
        <v>N17.9</v>
      </c>
      <c r="DV73" t="str">
        <f>VLOOKUP($A73,Sheet1!$A$2:$AP$3067,8,FALSE)</f>
        <v>D61.818</v>
      </c>
      <c r="DW73" t="str">
        <f>VLOOKUP($A73,Sheet1!$A$2:$AP$3067,9,FALSE)</f>
        <v>I48.92</v>
      </c>
      <c r="DX73" t="str">
        <f>VLOOKUP($A73,Sheet1!$A$2:$AP$3067,10,FALSE)</f>
        <v>I13.0</v>
      </c>
      <c r="DY73" t="str">
        <f>VLOOKUP($A73,Sheet1!$A$2:$AP$3067,11,FALSE)</f>
        <v>I50.40</v>
      </c>
      <c r="DZ73" t="str">
        <f>VLOOKUP($A73,Sheet1!$A$2:$AP$3067,12,FALSE)</f>
        <v>I47.2</v>
      </c>
      <c r="EA73" t="str">
        <f>VLOOKUP($A73,Sheet1!$A$2:$AP$3067,13,FALSE)</f>
        <v>E11.22</v>
      </c>
      <c r="EB73" t="str">
        <f>VLOOKUP($A73,Sheet1!$A$2:$AP$3067,14,FALSE)</f>
        <v>I48.0</v>
      </c>
      <c r="EC73" t="str">
        <f>VLOOKUP($A73,Sheet1!$A$2:$AP$3067,15,FALSE)</f>
        <v>Z95.810</v>
      </c>
      <c r="ED73" t="str">
        <f>VLOOKUP($A73,Sheet1!$A$2:$AP$3067,16,FALSE)</f>
        <v>E66.9</v>
      </c>
      <c r="EE73" t="str">
        <f>VLOOKUP($A73,Sheet1!$A$2:$AP$3067,17,FALSE)</f>
        <v>R09.02</v>
      </c>
      <c r="EF73" t="str">
        <f>VLOOKUP($A73,Sheet1!$A$2:$AP$3067,18,FALSE)</f>
        <v>Z79.01</v>
      </c>
      <c r="EG73" t="str">
        <f>VLOOKUP($A73,Sheet1!$A$2:$AP$3067,19,FALSE)</f>
        <v>Z87.891</v>
      </c>
      <c r="EH73" t="str">
        <f>VLOOKUP($A73,Sheet1!$A$2:$AP$3067,20,FALSE)</f>
        <v>N18.9</v>
      </c>
      <c r="EI73">
        <f>VLOOKUP($A73,Sheet1!$A$2:$AP$3067,21,FALSE)</f>
        <v>0</v>
      </c>
      <c r="EJ73">
        <f>VLOOKUP($A73,Sheet1!$A$2:$AP$3067,22,FALSE)</f>
        <v>0</v>
      </c>
      <c r="EK73">
        <f>VLOOKUP($A73,Sheet1!$A$2:$AP$3067,23,FALSE)</f>
        <v>0</v>
      </c>
      <c r="EL73">
        <f>VLOOKUP($A73,Sheet1!$A$2:$AP$3067,24,FALSE)</f>
        <v>0</v>
      </c>
      <c r="EM73">
        <f>VLOOKUP($A73,Sheet1!$A$2:$AP$3067,25,FALSE)</f>
        <v>0</v>
      </c>
      <c r="EN73">
        <f>VLOOKUP($A73,Sheet1!$A$2:$AP$3067,26,FALSE)</f>
        <v>0</v>
      </c>
      <c r="EO73">
        <f>VLOOKUP($A73,Sheet1!$A$2:$AP$3067,27,FALSE)</f>
        <v>0</v>
      </c>
      <c r="EP73">
        <f>VLOOKUP($A73,Sheet1!$A$2:$AP$3067,28,FALSE)</f>
        <v>0</v>
      </c>
      <c r="EQ73">
        <f>VLOOKUP($A73,Sheet1!$A$2:$AP$3067,29,FALSE)</f>
        <v>0</v>
      </c>
      <c r="ER73">
        <f>VLOOKUP($A73,Sheet1!$A$2:$AP$3067,30,FALSE)</f>
        <v>0</v>
      </c>
      <c r="ES73">
        <f>VLOOKUP($A73,Sheet1!$A$2:$AP$3067,31,FALSE)</f>
        <v>0</v>
      </c>
      <c r="ET73">
        <f>VLOOKUP($A73,Sheet1!$A$2:$AP$3067,32,FALSE)</f>
        <v>0</v>
      </c>
      <c r="EU73">
        <f>VLOOKUP($A73,Sheet1!$A$2:$AP$3067,33,FALSE)</f>
        <v>0</v>
      </c>
      <c r="EV73">
        <f>VLOOKUP($A73,Sheet1!$A$2:$AP$3067,34,FALSE)</f>
        <v>0</v>
      </c>
      <c r="EW73">
        <f>VLOOKUP($A73,Sheet1!$A$2:$AP$3067,35,FALSE)</f>
        <v>0</v>
      </c>
      <c r="EX73">
        <f>VLOOKUP($A73,Sheet1!$A$2:$AP$3067,36,FALSE)</f>
        <v>0</v>
      </c>
      <c r="EY73">
        <f>VLOOKUP($A73,Sheet1!$A$2:$AP$3067,37,FALSE)</f>
        <v>0</v>
      </c>
      <c r="EZ73">
        <f>VLOOKUP($A73,Sheet1!$A$2:$AP$3067,38,FALSE)</f>
        <v>0</v>
      </c>
      <c r="FA73">
        <f>VLOOKUP($A73,Sheet1!$A$2:$AP$3067,39,FALSE)</f>
        <v>0</v>
      </c>
      <c r="FB73">
        <f>VLOOKUP($A73,Sheet1!$A$2:$AP$3067,40,FALSE)</f>
        <v>0</v>
      </c>
      <c r="FC73">
        <f>VLOOKUP($A73,Sheet1!$A$2:$AP$3067,41,FALSE)</f>
        <v>0</v>
      </c>
      <c r="FD73">
        <f>VLOOKUP($A73,Sheet1!$A$2:$AP$3067,42,FALSE)</f>
        <v>0</v>
      </c>
    </row>
    <row r="74" spans="1:160">
      <c r="A74" s="1">
        <v>8015203</v>
      </c>
      <c r="B74" t="s">
        <v>1</v>
      </c>
      <c r="C74">
        <v>1</v>
      </c>
      <c r="D74" t="s">
        <v>155</v>
      </c>
      <c r="E74" t="s">
        <v>168</v>
      </c>
      <c r="L74" s="2">
        <f>VLOOKUP(A74,Sheet2!$B$2:$W$3067,2,FALSE)</f>
        <v>44275</v>
      </c>
      <c r="M74" s="2">
        <f>VLOOKUP(A74,Sheet2!$B$2:$W$3067,3,FALSE)</f>
        <v>44275.758333333331</v>
      </c>
      <c r="R74">
        <v>56</v>
      </c>
      <c r="S74" t="s">
        <v>161</v>
      </c>
      <c r="T74" t="s">
        <v>163</v>
      </c>
      <c r="U74">
        <v>170.2</v>
      </c>
      <c r="V74">
        <v>113.3</v>
      </c>
      <c r="W74">
        <v>39.112069720000001</v>
      </c>
      <c r="X74" t="s">
        <v>165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3</v>
      </c>
      <c r="AH74">
        <v>0</v>
      </c>
      <c r="AI74">
        <v>2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 t="s">
        <v>160</v>
      </c>
      <c r="BY74" t="s">
        <v>160</v>
      </c>
      <c r="BZ74" t="s">
        <v>160</v>
      </c>
      <c r="CA74" t="s">
        <v>160</v>
      </c>
      <c r="CB74" t="s">
        <v>160</v>
      </c>
      <c r="CC74" t="s">
        <v>160</v>
      </c>
      <c r="CD74" t="s">
        <v>160</v>
      </c>
      <c r="CE74" t="s">
        <v>160</v>
      </c>
      <c r="CF74" t="s">
        <v>160</v>
      </c>
      <c r="CG74" t="s">
        <v>160</v>
      </c>
      <c r="CH74" t="s">
        <v>160</v>
      </c>
      <c r="CI74" t="s">
        <v>160</v>
      </c>
      <c r="CJ74" t="s">
        <v>160</v>
      </c>
      <c r="CK74" t="s">
        <v>160</v>
      </c>
      <c r="CL74" t="s">
        <v>160</v>
      </c>
      <c r="CM74">
        <v>0</v>
      </c>
      <c r="CN74">
        <v>3</v>
      </c>
      <c r="CO74">
        <v>3</v>
      </c>
      <c r="CP74" t="s">
        <v>160</v>
      </c>
      <c r="CQ74" t="s">
        <v>160</v>
      </c>
      <c r="CR74" t="s">
        <v>160</v>
      </c>
      <c r="CS74" t="s">
        <v>160</v>
      </c>
      <c r="CT74" t="s">
        <v>160</v>
      </c>
      <c r="CU74">
        <v>1</v>
      </c>
      <c r="CV74">
        <v>0.42499999999999999</v>
      </c>
      <c r="CW74">
        <v>0</v>
      </c>
      <c r="CX74">
        <v>0</v>
      </c>
      <c r="CY74">
        <v>0.52</v>
      </c>
      <c r="CZ74">
        <v>0</v>
      </c>
      <c r="DA74">
        <v>0</v>
      </c>
      <c r="DB74">
        <v>13.744999999999999</v>
      </c>
      <c r="DC74">
        <v>0</v>
      </c>
      <c r="DD74">
        <v>0</v>
      </c>
      <c r="DE74">
        <v>0.55500000000000005</v>
      </c>
      <c r="DF74">
        <v>0</v>
      </c>
      <c r="DG74">
        <v>0</v>
      </c>
      <c r="DH74">
        <v>0</v>
      </c>
      <c r="DI74">
        <v>0</v>
      </c>
      <c r="DJ74">
        <v>32.895000000000003</v>
      </c>
      <c r="DK74">
        <v>25.975000000000001</v>
      </c>
      <c r="DL74">
        <v>4.7050000000000001</v>
      </c>
      <c r="DM74">
        <v>0</v>
      </c>
      <c r="DN74">
        <v>2.46</v>
      </c>
      <c r="DO74">
        <v>0.47</v>
      </c>
      <c r="DP74">
        <v>0</v>
      </c>
      <c r="DQ74" t="str">
        <f>VLOOKUP(A74,Sheet1!$A$2:$AP$3067,3,FALSE)</f>
        <v>U07.1</v>
      </c>
      <c r="DR74" t="str">
        <f>VLOOKUP($A74,Sheet1!$A$2:$AP$3067,4,FALSE)</f>
        <v>U07.1</v>
      </c>
      <c r="DS74" t="str">
        <f>VLOOKUP($A74,Sheet1!$A$2:$AP$3067,5,FALSE)</f>
        <v>Z23</v>
      </c>
      <c r="DT74" t="str">
        <f>VLOOKUP($A74,Sheet1!$A$2:$AP$3067,6,FALSE)</f>
        <v>U07.1</v>
      </c>
      <c r="DU74" t="str">
        <f>VLOOKUP($A74,Sheet1!$A$2:$AP$3067,7,FALSE)</f>
        <v>E11.9</v>
      </c>
      <c r="DV74" t="str">
        <f>VLOOKUP($A74,Sheet1!$A$2:$AP$3067,8,FALSE)</f>
        <v>Z79.84</v>
      </c>
      <c r="DW74">
        <f>VLOOKUP($A74,Sheet1!$A$2:$AP$3067,9,FALSE)</f>
        <v>0</v>
      </c>
      <c r="DX74">
        <f>VLOOKUP($A74,Sheet1!$A$2:$AP$3067,10,FALSE)</f>
        <v>0</v>
      </c>
      <c r="DY74">
        <f>VLOOKUP($A74,Sheet1!$A$2:$AP$3067,11,FALSE)</f>
        <v>0</v>
      </c>
      <c r="DZ74">
        <f>VLOOKUP($A74,Sheet1!$A$2:$AP$3067,12,FALSE)</f>
        <v>0</v>
      </c>
      <c r="EA74">
        <f>VLOOKUP($A74,Sheet1!$A$2:$AP$3067,13,FALSE)</f>
        <v>0</v>
      </c>
      <c r="EB74">
        <f>VLOOKUP($A74,Sheet1!$A$2:$AP$3067,14,FALSE)</f>
        <v>0</v>
      </c>
      <c r="EC74">
        <f>VLOOKUP($A74,Sheet1!$A$2:$AP$3067,15,FALSE)</f>
        <v>0</v>
      </c>
      <c r="ED74">
        <f>VLOOKUP($A74,Sheet1!$A$2:$AP$3067,16,FALSE)</f>
        <v>0</v>
      </c>
      <c r="EE74">
        <f>VLOOKUP($A74,Sheet1!$A$2:$AP$3067,17,FALSE)</f>
        <v>0</v>
      </c>
      <c r="EF74">
        <f>VLOOKUP($A74,Sheet1!$A$2:$AP$3067,18,FALSE)</f>
        <v>0</v>
      </c>
      <c r="EG74">
        <f>VLOOKUP($A74,Sheet1!$A$2:$AP$3067,19,FALSE)</f>
        <v>0</v>
      </c>
      <c r="EH74">
        <f>VLOOKUP($A74,Sheet1!$A$2:$AP$3067,20,FALSE)</f>
        <v>0</v>
      </c>
      <c r="EI74">
        <f>VLOOKUP($A74,Sheet1!$A$2:$AP$3067,21,FALSE)</f>
        <v>0</v>
      </c>
      <c r="EJ74">
        <f>VLOOKUP($A74,Sheet1!$A$2:$AP$3067,22,FALSE)</f>
        <v>0</v>
      </c>
      <c r="EK74">
        <f>VLOOKUP($A74,Sheet1!$A$2:$AP$3067,23,FALSE)</f>
        <v>0</v>
      </c>
      <c r="EL74">
        <f>VLOOKUP($A74,Sheet1!$A$2:$AP$3067,24,FALSE)</f>
        <v>0</v>
      </c>
      <c r="EM74">
        <f>VLOOKUP($A74,Sheet1!$A$2:$AP$3067,25,FALSE)</f>
        <v>0</v>
      </c>
      <c r="EN74">
        <f>VLOOKUP($A74,Sheet1!$A$2:$AP$3067,26,FALSE)</f>
        <v>0</v>
      </c>
      <c r="EO74">
        <f>VLOOKUP($A74,Sheet1!$A$2:$AP$3067,27,FALSE)</f>
        <v>0</v>
      </c>
      <c r="EP74">
        <f>VLOOKUP($A74,Sheet1!$A$2:$AP$3067,28,FALSE)</f>
        <v>0</v>
      </c>
      <c r="EQ74">
        <f>VLOOKUP($A74,Sheet1!$A$2:$AP$3067,29,FALSE)</f>
        <v>0</v>
      </c>
      <c r="ER74">
        <f>VLOOKUP($A74,Sheet1!$A$2:$AP$3067,30,FALSE)</f>
        <v>0</v>
      </c>
      <c r="ES74">
        <f>VLOOKUP($A74,Sheet1!$A$2:$AP$3067,31,FALSE)</f>
        <v>0</v>
      </c>
      <c r="ET74">
        <f>VLOOKUP($A74,Sheet1!$A$2:$AP$3067,32,FALSE)</f>
        <v>0</v>
      </c>
      <c r="EU74">
        <f>VLOOKUP($A74,Sheet1!$A$2:$AP$3067,33,FALSE)</f>
        <v>0</v>
      </c>
      <c r="EV74">
        <f>VLOOKUP($A74,Sheet1!$A$2:$AP$3067,34,FALSE)</f>
        <v>0</v>
      </c>
      <c r="EW74">
        <f>VLOOKUP($A74,Sheet1!$A$2:$AP$3067,35,FALSE)</f>
        <v>0</v>
      </c>
      <c r="EX74">
        <f>VLOOKUP($A74,Sheet1!$A$2:$AP$3067,36,FALSE)</f>
        <v>0</v>
      </c>
      <c r="EY74">
        <f>VLOOKUP($A74,Sheet1!$A$2:$AP$3067,37,FALSE)</f>
        <v>0</v>
      </c>
      <c r="EZ74">
        <f>VLOOKUP($A74,Sheet1!$A$2:$AP$3067,38,FALSE)</f>
        <v>0</v>
      </c>
      <c r="FA74">
        <f>VLOOKUP($A74,Sheet1!$A$2:$AP$3067,39,FALSE)</f>
        <v>0</v>
      </c>
      <c r="FB74">
        <f>VLOOKUP($A74,Sheet1!$A$2:$AP$3067,40,FALSE)</f>
        <v>0</v>
      </c>
      <c r="FC74">
        <f>VLOOKUP($A74,Sheet1!$A$2:$AP$3067,41,FALSE)</f>
        <v>0</v>
      </c>
      <c r="FD74">
        <f>VLOOKUP($A74,Sheet1!$A$2:$AP$3067,42,FALSE)</f>
        <v>0</v>
      </c>
    </row>
    <row r="75" spans="1:160">
      <c r="A75" s="1">
        <v>8019883</v>
      </c>
      <c r="B75" t="s">
        <v>1</v>
      </c>
      <c r="C75">
        <v>1</v>
      </c>
      <c r="D75" t="s">
        <v>155</v>
      </c>
      <c r="E75" t="s">
        <v>156</v>
      </c>
      <c r="L75" s="2" t="e">
        <f>VLOOKUP(A75,Sheet2!$B$2:$W$3067,2,FALSE)</f>
        <v>#N/A</v>
      </c>
      <c r="M75" s="2" t="e">
        <f>VLOOKUP(A75,Sheet2!$B$2:$W$3067,3,FALSE)</f>
        <v>#N/A</v>
      </c>
      <c r="R75">
        <v>56</v>
      </c>
      <c r="S75" t="s">
        <v>161</v>
      </c>
      <c r="T75" t="s">
        <v>163</v>
      </c>
      <c r="U75">
        <v>160</v>
      </c>
      <c r="V75">
        <v>92.2</v>
      </c>
      <c r="W75">
        <v>36.015625</v>
      </c>
      <c r="X75" t="s">
        <v>165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</v>
      </c>
      <c r="AF75">
        <v>0</v>
      </c>
      <c r="AG75">
        <v>3</v>
      </c>
      <c r="AH75">
        <v>0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1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5.8</v>
      </c>
      <c r="BY75" t="s">
        <v>160</v>
      </c>
      <c r="BZ75">
        <v>25</v>
      </c>
      <c r="CA75">
        <v>33</v>
      </c>
      <c r="CB75" t="s">
        <v>160</v>
      </c>
      <c r="CC75" t="s">
        <v>160</v>
      </c>
      <c r="CD75">
        <v>626</v>
      </c>
      <c r="CE75">
        <v>373</v>
      </c>
      <c r="CF75" t="s">
        <v>160</v>
      </c>
      <c r="CG75">
        <v>360.3</v>
      </c>
      <c r="CH75">
        <v>229</v>
      </c>
      <c r="CI75" t="s">
        <v>160</v>
      </c>
      <c r="CJ75" t="s">
        <v>160</v>
      </c>
      <c r="CK75">
        <v>123</v>
      </c>
      <c r="CL75">
        <v>0.99</v>
      </c>
      <c r="CM75">
        <v>1</v>
      </c>
      <c r="CN75">
        <v>2</v>
      </c>
      <c r="CO75">
        <v>4</v>
      </c>
      <c r="CP75">
        <v>4</v>
      </c>
      <c r="CQ75" t="s">
        <v>160</v>
      </c>
      <c r="CR75" t="s">
        <v>160</v>
      </c>
      <c r="CS75" t="s">
        <v>160</v>
      </c>
      <c r="CT75" t="s">
        <v>160</v>
      </c>
      <c r="CU75">
        <v>1</v>
      </c>
      <c r="CV75">
        <v>3.085</v>
      </c>
      <c r="CW75">
        <v>1.21</v>
      </c>
      <c r="CX75">
        <v>1.2250000000000001</v>
      </c>
      <c r="CY75">
        <v>2.8250000000000002</v>
      </c>
      <c r="CZ75">
        <v>1.57</v>
      </c>
      <c r="DA75">
        <v>1.37</v>
      </c>
      <c r="DB75">
        <v>29.16</v>
      </c>
      <c r="DC75">
        <v>2.71</v>
      </c>
      <c r="DD75">
        <v>21.35</v>
      </c>
      <c r="DE75">
        <v>1.59</v>
      </c>
      <c r="DF75">
        <v>1.2450000000000001</v>
      </c>
      <c r="DG75">
        <v>1.44</v>
      </c>
      <c r="DH75">
        <v>1.42</v>
      </c>
      <c r="DI75">
        <v>1.2</v>
      </c>
      <c r="DJ75">
        <v>87.805000000000007</v>
      </c>
      <c r="DK75">
        <v>50.67</v>
      </c>
      <c r="DL75">
        <v>67.650000000000006</v>
      </c>
      <c r="DM75">
        <v>0.44</v>
      </c>
      <c r="DN75">
        <v>12.47</v>
      </c>
      <c r="DO75">
        <v>1.625</v>
      </c>
      <c r="DP75">
        <v>0.90500000000000003</v>
      </c>
      <c r="DQ75" t="e">
        <f>VLOOKUP(A75,Sheet1!$A$2:$AP$3067,3,FALSE)</f>
        <v>#N/A</v>
      </c>
      <c r="DR75" t="e">
        <f>VLOOKUP($A75,Sheet1!$A$2:$AP$3067,4,FALSE)</f>
        <v>#N/A</v>
      </c>
      <c r="DS75" t="e">
        <f>VLOOKUP($A75,Sheet1!$A$2:$AP$3067,5,FALSE)</f>
        <v>#N/A</v>
      </c>
      <c r="DT75" t="e">
        <f>VLOOKUP($A75,Sheet1!$A$2:$AP$3067,6,FALSE)</f>
        <v>#N/A</v>
      </c>
      <c r="DU75" t="e">
        <f>VLOOKUP($A75,Sheet1!$A$2:$AP$3067,7,FALSE)</f>
        <v>#N/A</v>
      </c>
      <c r="DV75" t="e">
        <f>VLOOKUP($A75,Sheet1!$A$2:$AP$3067,8,FALSE)</f>
        <v>#N/A</v>
      </c>
      <c r="DW75" t="e">
        <f>VLOOKUP($A75,Sheet1!$A$2:$AP$3067,9,FALSE)</f>
        <v>#N/A</v>
      </c>
      <c r="DX75" t="e">
        <f>VLOOKUP($A75,Sheet1!$A$2:$AP$3067,10,FALSE)</f>
        <v>#N/A</v>
      </c>
      <c r="DY75" t="e">
        <f>VLOOKUP($A75,Sheet1!$A$2:$AP$3067,11,FALSE)</f>
        <v>#N/A</v>
      </c>
      <c r="DZ75" t="e">
        <f>VLOOKUP($A75,Sheet1!$A$2:$AP$3067,12,FALSE)</f>
        <v>#N/A</v>
      </c>
      <c r="EA75" t="e">
        <f>VLOOKUP($A75,Sheet1!$A$2:$AP$3067,13,FALSE)</f>
        <v>#N/A</v>
      </c>
      <c r="EB75" t="e">
        <f>VLOOKUP($A75,Sheet1!$A$2:$AP$3067,14,FALSE)</f>
        <v>#N/A</v>
      </c>
      <c r="EC75" t="e">
        <f>VLOOKUP($A75,Sheet1!$A$2:$AP$3067,15,FALSE)</f>
        <v>#N/A</v>
      </c>
      <c r="ED75" t="e">
        <f>VLOOKUP($A75,Sheet1!$A$2:$AP$3067,16,FALSE)</f>
        <v>#N/A</v>
      </c>
      <c r="EE75" t="e">
        <f>VLOOKUP($A75,Sheet1!$A$2:$AP$3067,17,FALSE)</f>
        <v>#N/A</v>
      </c>
      <c r="EF75" t="e">
        <f>VLOOKUP($A75,Sheet1!$A$2:$AP$3067,18,FALSE)</f>
        <v>#N/A</v>
      </c>
      <c r="EG75" t="e">
        <f>VLOOKUP($A75,Sheet1!$A$2:$AP$3067,19,FALSE)</f>
        <v>#N/A</v>
      </c>
      <c r="EH75" t="e">
        <f>VLOOKUP($A75,Sheet1!$A$2:$AP$3067,20,FALSE)</f>
        <v>#N/A</v>
      </c>
      <c r="EI75" t="e">
        <f>VLOOKUP($A75,Sheet1!$A$2:$AP$3067,21,FALSE)</f>
        <v>#N/A</v>
      </c>
      <c r="EJ75" t="e">
        <f>VLOOKUP($A75,Sheet1!$A$2:$AP$3067,22,FALSE)</f>
        <v>#N/A</v>
      </c>
      <c r="EK75" t="e">
        <f>VLOOKUP($A75,Sheet1!$A$2:$AP$3067,23,FALSE)</f>
        <v>#N/A</v>
      </c>
      <c r="EL75" t="e">
        <f>VLOOKUP($A75,Sheet1!$A$2:$AP$3067,24,FALSE)</f>
        <v>#N/A</v>
      </c>
      <c r="EM75" t="e">
        <f>VLOOKUP($A75,Sheet1!$A$2:$AP$3067,25,FALSE)</f>
        <v>#N/A</v>
      </c>
      <c r="EN75" t="e">
        <f>VLOOKUP($A75,Sheet1!$A$2:$AP$3067,26,FALSE)</f>
        <v>#N/A</v>
      </c>
      <c r="EO75" t="e">
        <f>VLOOKUP($A75,Sheet1!$A$2:$AP$3067,27,FALSE)</f>
        <v>#N/A</v>
      </c>
      <c r="EP75" t="e">
        <f>VLOOKUP($A75,Sheet1!$A$2:$AP$3067,28,FALSE)</f>
        <v>#N/A</v>
      </c>
      <c r="EQ75" t="e">
        <f>VLOOKUP($A75,Sheet1!$A$2:$AP$3067,29,FALSE)</f>
        <v>#N/A</v>
      </c>
      <c r="ER75" t="e">
        <f>VLOOKUP($A75,Sheet1!$A$2:$AP$3067,30,FALSE)</f>
        <v>#N/A</v>
      </c>
      <c r="ES75" t="e">
        <f>VLOOKUP($A75,Sheet1!$A$2:$AP$3067,31,FALSE)</f>
        <v>#N/A</v>
      </c>
      <c r="ET75" t="e">
        <f>VLOOKUP($A75,Sheet1!$A$2:$AP$3067,32,FALSE)</f>
        <v>#N/A</v>
      </c>
      <c r="EU75" t="e">
        <f>VLOOKUP($A75,Sheet1!$A$2:$AP$3067,33,FALSE)</f>
        <v>#N/A</v>
      </c>
      <c r="EV75" t="e">
        <f>VLOOKUP($A75,Sheet1!$A$2:$AP$3067,34,FALSE)</f>
        <v>#N/A</v>
      </c>
      <c r="EW75" t="e">
        <f>VLOOKUP($A75,Sheet1!$A$2:$AP$3067,35,FALSE)</f>
        <v>#N/A</v>
      </c>
      <c r="EX75" t="e">
        <f>VLOOKUP($A75,Sheet1!$A$2:$AP$3067,36,FALSE)</f>
        <v>#N/A</v>
      </c>
      <c r="EY75" t="e">
        <f>VLOOKUP($A75,Sheet1!$A$2:$AP$3067,37,FALSE)</f>
        <v>#N/A</v>
      </c>
      <c r="EZ75" t="e">
        <f>VLOOKUP($A75,Sheet1!$A$2:$AP$3067,38,FALSE)</f>
        <v>#N/A</v>
      </c>
      <c r="FA75" t="e">
        <f>VLOOKUP($A75,Sheet1!$A$2:$AP$3067,39,FALSE)</f>
        <v>#N/A</v>
      </c>
      <c r="FB75" t="e">
        <f>VLOOKUP($A75,Sheet1!$A$2:$AP$3067,40,FALSE)</f>
        <v>#N/A</v>
      </c>
      <c r="FC75" t="e">
        <f>VLOOKUP($A75,Sheet1!$A$2:$AP$3067,41,FALSE)</f>
        <v>#N/A</v>
      </c>
      <c r="FD75" t="e">
        <f>VLOOKUP($A75,Sheet1!$A$2:$AP$3067,42,FALSE)</f>
        <v>#N/A</v>
      </c>
    </row>
    <row r="76" spans="1:160">
      <c r="A76" s="1">
        <v>8032073</v>
      </c>
      <c r="B76" t="s">
        <v>162</v>
      </c>
      <c r="C76">
        <v>0</v>
      </c>
      <c r="D76" t="s">
        <v>155</v>
      </c>
      <c r="E76" t="s">
        <v>156</v>
      </c>
      <c r="L76" s="2">
        <f>VLOOKUP(A76,Sheet2!$B$2:$W$3067,2,FALSE)</f>
        <v>44147</v>
      </c>
      <c r="M76" s="2">
        <f>VLOOKUP(A76,Sheet2!$B$2:$W$3067,3,FALSE)</f>
        <v>44151.71875</v>
      </c>
      <c r="R76">
        <v>39</v>
      </c>
      <c r="S76" t="s">
        <v>157</v>
      </c>
      <c r="T76" t="s">
        <v>158</v>
      </c>
      <c r="U76">
        <v>165.1</v>
      </c>
      <c r="V76">
        <v>61.6</v>
      </c>
      <c r="W76">
        <v>22.598861769999999</v>
      </c>
      <c r="X76" t="s">
        <v>160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4</v>
      </c>
      <c r="AF76">
        <v>0</v>
      </c>
      <c r="AG76">
        <v>2</v>
      </c>
      <c r="AH76">
        <v>0</v>
      </c>
      <c r="AI76">
        <v>2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2</v>
      </c>
      <c r="BW76">
        <v>0</v>
      </c>
      <c r="BX76">
        <v>12.7</v>
      </c>
      <c r="BY76" t="s">
        <v>160</v>
      </c>
      <c r="BZ76">
        <v>364</v>
      </c>
      <c r="CA76">
        <v>504</v>
      </c>
      <c r="CB76" t="s">
        <v>160</v>
      </c>
      <c r="CC76" t="s">
        <v>160</v>
      </c>
      <c r="CD76" t="s">
        <v>160</v>
      </c>
      <c r="CE76">
        <v>0.34</v>
      </c>
      <c r="CF76" t="s">
        <v>160</v>
      </c>
      <c r="CG76">
        <v>1504</v>
      </c>
      <c r="CH76">
        <v>463</v>
      </c>
      <c r="CI76" t="s">
        <v>160</v>
      </c>
      <c r="CJ76">
        <v>0.2</v>
      </c>
      <c r="CK76">
        <v>303</v>
      </c>
      <c r="CL76">
        <v>0.74</v>
      </c>
      <c r="CM76">
        <v>0</v>
      </c>
      <c r="CN76">
        <v>1</v>
      </c>
      <c r="CO76">
        <v>4</v>
      </c>
      <c r="CP76">
        <v>4</v>
      </c>
      <c r="CQ76" t="s">
        <v>160</v>
      </c>
      <c r="CR76" t="s">
        <v>160</v>
      </c>
      <c r="CS76" t="s">
        <v>160</v>
      </c>
      <c r="CT76" t="s">
        <v>160</v>
      </c>
      <c r="CU76">
        <v>1</v>
      </c>
      <c r="CV76" t="s">
        <v>160</v>
      </c>
      <c r="CW76" t="s">
        <v>160</v>
      </c>
      <c r="CX76" t="s">
        <v>160</v>
      </c>
      <c r="CY76" t="s">
        <v>160</v>
      </c>
      <c r="CZ76" t="s">
        <v>160</v>
      </c>
      <c r="DA76" t="s">
        <v>160</v>
      </c>
      <c r="DB76" t="s">
        <v>160</v>
      </c>
      <c r="DC76" t="s">
        <v>160</v>
      </c>
      <c r="DD76" t="s">
        <v>160</v>
      </c>
      <c r="DE76" t="s">
        <v>160</v>
      </c>
      <c r="DF76" t="s">
        <v>160</v>
      </c>
      <c r="DG76" t="s">
        <v>160</v>
      </c>
      <c r="DH76" t="s">
        <v>160</v>
      </c>
      <c r="DI76" t="s">
        <v>160</v>
      </c>
      <c r="DJ76" t="s">
        <v>160</v>
      </c>
      <c r="DK76" t="s">
        <v>160</v>
      </c>
      <c r="DL76" t="s">
        <v>160</v>
      </c>
      <c r="DM76" t="s">
        <v>160</v>
      </c>
      <c r="DN76" t="s">
        <v>160</v>
      </c>
      <c r="DO76" t="s">
        <v>160</v>
      </c>
      <c r="DP76" t="s">
        <v>160</v>
      </c>
      <c r="DQ76" t="str">
        <f>VLOOKUP(A76,Sheet1!$A$2:$AP$3067,3,FALSE)</f>
        <v>U07.1</v>
      </c>
      <c r="DR76" t="str">
        <f>VLOOKUP($A76,Sheet1!$A$2:$AP$3067,4,FALSE)</f>
        <v>A41.89</v>
      </c>
      <c r="DS76" t="str">
        <f>VLOOKUP($A76,Sheet1!$A$2:$AP$3067,5,FALSE)</f>
        <v>U07.1</v>
      </c>
      <c r="DT76" t="str">
        <f>VLOOKUP($A76,Sheet1!$A$2:$AP$3067,6,FALSE)</f>
        <v>J12.89</v>
      </c>
      <c r="DU76" t="str">
        <f>VLOOKUP($A76,Sheet1!$A$2:$AP$3067,7,FALSE)</f>
        <v>E87.1</v>
      </c>
      <c r="DV76" t="str">
        <f>VLOOKUP($A76,Sheet1!$A$2:$AP$3067,8,FALSE)</f>
        <v>K76.0</v>
      </c>
      <c r="DW76" t="str">
        <f>VLOOKUP($A76,Sheet1!$A$2:$AP$3067,9,FALSE)</f>
        <v>E11.65</v>
      </c>
      <c r="DX76" t="str">
        <f>VLOOKUP($A76,Sheet1!$A$2:$AP$3067,10,FALSE)</f>
        <v>E87.6</v>
      </c>
      <c r="DY76" t="str">
        <f>VLOOKUP($A76,Sheet1!$A$2:$AP$3067,11,FALSE)</f>
        <v>D72.825</v>
      </c>
      <c r="DZ76" t="str">
        <f>VLOOKUP($A76,Sheet1!$A$2:$AP$3067,12,FALSE)</f>
        <v>Z79.4</v>
      </c>
      <c r="EA76" t="str">
        <f>VLOOKUP($A76,Sheet1!$A$2:$AP$3067,13,FALSE)</f>
        <v>R79.89</v>
      </c>
      <c r="EB76" t="str">
        <f>VLOOKUP($A76,Sheet1!$A$2:$AP$3067,14,FALSE)</f>
        <v>K80.20</v>
      </c>
      <c r="EC76" t="str">
        <f>VLOOKUP($A76,Sheet1!$A$2:$AP$3067,15,FALSE)</f>
        <v>Z91.14</v>
      </c>
      <c r="ED76">
        <f>VLOOKUP($A76,Sheet1!$A$2:$AP$3067,16,FALSE)</f>
        <v>0</v>
      </c>
      <c r="EE76">
        <f>VLOOKUP($A76,Sheet1!$A$2:$AP$3067,17,FALSE)</f>
        <v>0</v>
      </c>
      <c r="EF76">
        <f>VLOOKUP($A76,Sheet1!$A$2:$AP$3067,18,FALSE)</f>
        <v>0</v>
      </c>
      <c r="EG76">
        <f>VLOOKUP($A76,Sheet1!$A$2:$AP$3067,19,FALSE)</f>
        <v>0</v>
      </c>
      <c r="EH76">
        <f>VLOOKUP($A76,Sheet1!$A$2:$AP$3067,20,FALSE)</f>
        <v>0</v>
      </c>
      <c r="EI76">
        <f>VLOOKUP($A76,Sheet1!$A$2:$AP$3067,21,FALSE)</f>
        <v>0</v>
      </c>
      <c r="EJ76">
        <f>VLOOKUP($A76,Sheet1!$A$2:$AP$3067,22,FALSE)</f>
        <v>0</v>
      </c>
      <c r="EK76">
        <f>VLOOKUP($A76,Sheet1!$A$2:$AP$3067,23,FALSE)</f>
        <v>0</v>
      </c>
      <c r="EL76">
        <f>VLOOKUP($A76,Sheet1!$A$2:$AP$3067,24,FALSE)</f>
        <v>0</v>
      </c>
      <c r="EM76">
        <f>VLOOKUP($A76,Sheet1!$A$2:$AP$3067,25,FALSE)</f>
        <v>0</v>
      </c>
      <c r="EN76">
        <f>VLOOKUP($A76,Sheet1!$A$2:$AP$3067,26,FALSE)</f>
        <v>0</v>
      </c>
      <c r="EO76">
        <f>VLOOKUP($A76,Sheet1!$A$2:$AP$3067,27,FALSE)</f>
        <v>0</v>
      </c>
      <c r="EP76">
        <f>VLOOKUP($A76,Sheet1!$A$2:$AP$3067,28,FALSE)</f>
        <v>0</v>
      </c>
      <c r="EQ76">
        <f>VLOOKUP($A76,Sheet1!$A$2:$AP$3067,29,FALSE)</f>
        <v>0</v>
      </c>
      <c r="ER76">
        <f>VLOOKUP($A76,Sheet1!$A$2:$AP$3067,30,FALSE)</f>
        <v>0</v>
      </c>
      <c r="ES76">
        <f>VLOOKUP($A76,Sheet1!$A$2:$AP$3067,31,FALSE)</f>
        <v>0</v>
      </c>
      <c r="ET76">
        <f>VLOOKUP($A76,Sheet1!$A$2:$AP$3067,32,FALSE)</f>
        <v>0</v>
      </c>
      <c r="EU76">
        <f>VLOOKUP($A76,Sheet1!$A$2:$AP$3067,33,FALSE)</f>
        <v>0</v>
      </c>
      <c r="EV76">
        <f>VLOOKUP($A76,Sheet1!$A$2:$AP$3067,34,FALSE)</f>
        <v>0</v>
      </c>
      <c r="EW76">
        <f>VLOOKUP($A76,Sheet1!$A$2:$AP$3067,35,FALSE)</f>
        <v>0</v>
      </c>
      <c r="EX76">
        <f>VLOOKUP($A76,Sheet1!$A$2:$AP$3067,36,FALSE)</f>
        <v>0</v>
      </c>
      <c r="EY76">
        <f>VLOOKUP($A76,Sheet1!$A$2:$AP$3067,37,FALSE)</f>
        <v>0</v>
      </c>
      <c r="EZ76">
        <f>VLOOKUP($A76,Sheet1!$A$2:$AP$3067,38,FALSE)</f>
        <v>0</v>
      </c>
      <c r="FA76">
        <f>VLOOKUP($A76,Sheet1!$A$2:$AP$3067,39,FALSE)</f>
        <v>0</v>
      </c>
      <c r="FB76">
        <f>VLOOKUP($A76,Sheet1!$A$2:$AP$3067,40,FALSE)</f>
        <v>0</v>
      </c>
      <c r="FC76">
        <f>VLOOKUP($A76,Sheet1!$A$2:$AP$3067,41,FALSE)</f>
        <v>0</v>
      </c>
      <c r="FD76">
        <f>VLOOKUP($A76,Sheet1!$A$2:$AP$3067,42,FALSE)</f>
        <v>0</v>
      </c>
    </row>
    <row r="77" spans="1:160">
      <c r="A77" s="1">
        <v>8043245</v>
      </c>
      <c r="B77" t="s">
        <v>162</v>
      </c>
      <c r="C77">
        <v>0</v>
      </c>
      <c r="D77" t="s">
        <v>155</v>
      </c>
      <c r="E77" t="s">
        <v>156</v>
      </c>
      <c r="L77" s="2">
        <f>VLOOKUP(A77,Sheet2!$B$2:$W$3067,2,FALSE)</f>
        <v>44144</v>
      </c>
      <c r="M77" s="2">
        <f>VLOOKUP(A77,Sheet2!$B$2:$W$3067,3,FALSE)</f>
        <v>44145.680555555555</v>
      </c>
      <c r="R77">
        <v>36</v>
      </c>
      <c r="S77" t="s">
        <v>161</v>
      </c>
      <c r="T77" t="s">
        <v>158</v>
      </c>
      <c r="U77">
        <v>182.9</v>
      </c>
      <c r="V77">
        <v>81.2</v>
      </c>
      <c r="W77">
        <v>24.273288529999999</v>
      </c>
      <c r="X77" t="s">
        <v>160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</v>
      </c>
      <c r="AF77">
        <v>0</v>
      </c>
      <c r="AG77">
        <v>2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2</v>
      </c>
      <c r="BW77">
        <v>0</v>
      </c>
      <c r="BX77" t="s">
        <v>160</v>
      </c>
      <c r="BY77" t="s">
        <v>160</v>
      </c>
      <c r="BZ77">
        <v>22</v>
      </c>
      <c r="CA77">
        <v>28</v>
      </c>
      <c r="CB77" t="s">
        <v>160</v>
      </c>
      <c r="CC77">
        <v>9.4700000000000006</v>
      </c>
      <c r="CD77">
        <v>887.3</v>
      </c>
      <c r="CE77">
        <v>0.54</v>
      </c>
      <c r="CF77">
        <v>53</v>
      </c>
      <c r="CG77">
        <v>3821</v>
      </c>
      <c r="CH77">
        <v>248</v>
      </c>
      <c r="CI77" t="s">
        <v>160</v>
      </c>
      <c r="CJ77">
        <v>0.1</v>
      </c>
      <c r="CK77">
        <v>105</v>
      </c>
      <c r="CL77">
        <v>0.56000000000000005</v>
      </c>
      <c r="CM77">
        <v>0</v>
      </c>
      <c r="CN77">
        <v>0</v>
      </c>
      <c r="CO77">
        <v>4</v>
      </c>
      <c r="CP77" t="s">
        <v>160</v>
      </c>
      <c r="CQ77" t="s">
        <v>160</v>
      </c>
      <c r="CR77" t="s">
        <v>160</v>
      </c>
      <c r="CS77" t="s">
        <v>160</v>
      </c>
      <c r="CT77" t="s">
        <v>160</v>
      </c>
      <c r="CU77">
        <v>1</v>
      </c>
      <c r="CV77" t="s">
        <v>160</v>
      </c>
      <c r="CW77" t="s">
        <v>160</v>
      </c>
      <c r="CX77" t="s">
        <v>160</v>
      </c>
      <c r="CY77" t="s">
        <v>160</v>
      </c>
      <c r="CZ77" t="s">
        <v>160</v>
      </c>
      <c r="DA77" t="s">
        <v>160</v>
      </c>
      <c r="DB77" t="s">
        <v>160</v>
      </c>
      <c r="DC77" t="s">
        <v>160</v>
      </c>
      <c r="DD77" t="s">
        <v>160</v>
      </c>
      <c r="DE77" t="s">
        <v>160</v>
      </c>
      <c r="DF77" t="s">
        <v>160</v>
      </c>
      <c r="DG77" t="s">
        <v>160</v>
      </c>
      <c r="DH77" t="s">
        <v>160</v>
      </c>
      <c r="DI77" t="s">
        <v>160</v>
      </c>
      <c r="DJ77" t="s">
        <v>160</v>
      </c>
      <c r="DK77" t="s">
        <v>160</v>
      </c>
      <c r="DL77" t="s">
        <v>160</v>
      </c>
      <c r="DM77" t="s">
        <v>160</v>
      </c>
      <c r="DN77" t="s">
        <v>160</v>
      </c>
      <c r="DO77" t="s">
        <v>160</v>
      </c>
      <c r="DP77" t="s">
        <v>160</v>
      </c>
      <c r="DQ77" t="str">
        <f>VLOOKUP(A77,Sheet1!$A$2:$AP$3067,3,FALSE)</f>
        <v>U07.1</v>
      </c>
      <c r="DR77" t="str">
        <f>VLOOKUP($A77,Sheet1!$A$2:$AP$3067,4,FALSE)</f>
        <v>U07.1</v>
      </c>
      <c r="DS77" t="str">
        <f>VLOOKUP($A77,Sheet1!$A$2:$AP$3067,5,FALSE)</f>
        <v>J12.89</v>
      </c>
      <c r="DT77" t="str">
        <f>VLOOKUP($A77,Sheet1!$A$2:$AP$3067,6,FALSE)</f>
        <v>J20.9</v>
      </c>
      <c r="DU77" t="str">
        <f>VLOOKUP($A77,Sheet1!$A$2:$AP$3067,7,FALSE)</f>
        <v>Z23</v>
      </c>
      <c r="DV77">
        <f>VLOOKUP($A77,Sheet1!$A$2:$AP$3067,8,FALSE)</f>
        <v>0</v>
      </c>
      <c r="DW77">
        <f>VLOOKUP($A77,Sheet1!$A$2:$AP$3067,9,FALSE)</f>
        <v>0</v>
      </c>
      <c r="DX77">
        <f>VLOOKUP($A77,Sheet1!$A$2:$AP$3067,10,FALSE)</f>
        <v>0</v>
      </c>
      <c r="DY77">
        <f>VLOOKUP($A77,Sheet1!$A$2:$AP$3067,11,FALSE)</f>
        <v>0</v>
      </c>
      <c r="DZ77">
        <f>VLOOKUP($A77,Sheet1!$A$2:$AP$3067,12,FALSE)</f>
        <v>0</v>
      </c>
      <c r="EA77">
        <f>VLOOKUP($A77,Sheet1!$A$2:$AP$3067,13,FALSE)</f>
        <v>0</v>
      </c>
      <c r="EB77">
        <f>VLOOKUP($A77,Sheet1!$A$2:$AP$3067,14,FALSE)</f>
        <v>0</v>
      </c>
      <c r="EC77">
        <f>VLOOKUP($A77,Sheet1!$A$2:$AP$3067,15,FALSE)</f>
        <v>0</v>
      </c>
      <c r="ED77">
        <f>VLOOKUP($A77,Sheet1!$A$2:$AP$3067,16,FALSE)</f>
        <v>0</v>
      </c>
      <c r="EE77">
        <f>VLOOKUP($A77,Sheet1!$A$2:$AP$3067,17,FALSE)</f>
        <v>0</v>
      </c>
      <c r="EF77">
        <f>VLOOKUP($A77,Sheet1!$A$2:$AP$3067,18,FALSE)</f>
        <v>0</v>
      </c>
      <c r="EG77">
        <f>VLOOKUP($A77,Sheet1!$A$2:$AP$3067,19,FALSE)</f>
        <v>0</v>
      </c>
      <c r="EH77">
        <f>VLOOKUP($A77,Sheet1!$A$2:$AP$3067,20,FALSE)</f>
        <v>0</v>
      </c>
      <c r="EI77">
        <f>VLOOKUP($A77,Sheet1!$A$2:$AP$3067,21,FALSE)</f>
        <v>0</v>
      </c>
      <c r="EJ77">
        <f>VLOOKUP($A77,Sheet1!$A$2:$AP$3067,22,FALSE)</f>
        <v>0</v>
      </c>
      <c r="EK77">
        <f>VLOOKUP($A77,Sheet1!$A$2:$AP$3067,23,FALSE)</f>
        <v>0</v>
      </c>
      <c r="EL77">
        <f>VLOOKUP($A77,Sheet1!$A$2:$AP$3067,24,FALSE)</f>
        <v>0</v>
      </c>
      <c r="EM77">
        <f>VLOOKUP($A77,Sheet1!$A$2:$AP$3067,25,FALSE)</f>
        <v>0</v>
      </c>
      <c r="EN77">
        <f>VLOOKUP($A77,Sheet1!$A$2:$AP$3067,26,FALSE)</f>
        <v>0</v>
      </c>
      <c r="EO77">
        <f>VLOOKUP($A77,Sheet1!$A$2:$AP$3067,27,FALSE)</f>
        <v>0</v>
      </c>
      <c r="EP77">
        <f>VLOOKUP($A77,Sheet1!$A$2:$AP$3067,28,FALSE)</f>
        <v>0</v>
      </c>
      <c r="EQ77">
        <f>VLOOKUP($A77,Sheet1!$A$2:$AP$3067,29,FALSE)</f>
        <v>0</v>
      </c>
      <c r="ER77">
        <f>VLOOKUP($A77,Sheet1!$A$2:$AP$3067,30,FALSE)</f>
        <v>0</v>
      </c>
      <c r="ES77">
        <f>VLOOKUP($A77,Sheet1!$A$2:$AP$3067,31,FALSE)</f>
        <v>0</v>
      </c>
      <c r="ET77">
        <f>VLOOKUP($A77,Sheet1!$A$2:$AP$3067,32,FALSE)</f>
        <v>0</v>
      </c>
      <c r="EU77">
        <f>VLOOKUP($A77,Sheet1!$A$2:$AP$3067,33,FALSE)</f>
        <v>0</v>
      </c>
      <c r="EV77">
        <f>VLOOKUP($A77,Sheet1!$A$2:$AP$3067,34,FALSE)</f>
        <v>0</v>
      </c>
      <c r="EW77">
        <f>VLOOKUP($A77,Sheet1!$A$2:$AP$3067,35,FALSE)</f>
        <v>0</v>
      </c>
      <c r="EX77">
        <f>VLOOKUP($A77,Sheet1!$A$2:$AP$3067,36,FALSE)</f>
        <v>0</v>
      </c>
      <c r="EY77">
        <f>VLOOKUP($A77,Sheet1!$A$2:$AP$3067,37,FALSE)</f>
        <v>0</v>
      </c>
      <c r="EZ77">
        <f>VLOOKUP($A77,Sheet1!$A$2:$AP$3067,38,FALSE)</f>
        <v>0</v>
      </c>
      <c r="FA77">
        <f>VLOOKUP($A77,Sheet1!$A$2:$AP$3067,39,FALSE)</f>
        <v>0</v>
      </c>
      <c r="FB77">
        <f>VLOOKUP($A77,Sheet1!$A$2:$AP$3067,40,FALSE)</f>
        <v>0</v>
      </c>
      <c r="FC77">
        <f>VLOOKUP($A77,Sheet1!$A$2:$AP$3067,41,FALSE)</f>
        <v>0</v>
      </c>
      <c r="FD77">
        <f>VLOOKUP($A77,Sheet1!$A$2:$AP$3067,42,FALSE)</f>
        <v>0</v>
      </c>
    </row>
    <row r="78" spans="1:160">
      <c r="A78" s="1">
        <v>8044165</v>
      </c>
      <c r="B78" t="s">
        <v>162</v>
      </c>
      <c r="C78">
        <v>0</v>
      </c>
      <c r="D78" t="s">
        <v>155</v>
      </c>
      <c r="E78" t="s">
        <v>156</v>
      </c>
      <c r="L78" s="2">
        <f>VLOOKUP(A78,Sheet2!$B$2:$W$3067,2,FALSE)</f>
        <v>44168</v>
      </c>
      <c r="M78" s="2">
        <f>VLOOKUP(A78,Sheet2!$B$2:$W$3067,3,FALSE)</f>
        <v>44172.802777777775</v>
      </c>
      <c r="R78">
        <v>38</v>
      </c>
      <c r="S78" t="s">
        <v>157</v>
      </c>
      <c r="T78" t="s">
        <v>158</v>
      </c>
      <c r="U78">
        <v>157.5</v>
      </c>
      <c r="V78">
        <v>75</v>
      </c>
      <c r="W78">
        <v>30.234315949999999</v>
      </c>
      <c r="X78" t="s">
        <v>159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4</v>
      </c>
      <c r="AF78">
        <v>0</v>
      </c>
      <c r="AG78">
        <v>2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1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2</v>
      </c>
      <c r="BW78">
        <v>0</v>
      </c>
      <c r="BX78" t="s">
        <v>160</v>
      </c>
      <c r="BY78" t="s">
        <v>160</v>
      </c>
      <c r="BZ78">
        <v>66</v>
      </c>
      <c r="CA78">
        <v>43</v>
      </c>
      <c r="CB78" t="s">
        <v>160</v>
      </c>
      <c r="CC78" t="s">
        <v>160</v>
      </c>
      <c r="CD78">
        <v>699.8</v>
      </c>
      <c r="CE78">
        <v>0.37</v>
      </c>
      <c r="CF78" t="s">
        <v>160</v>
      </c>
      <c r="CG78">
        <v>1282</v>
      </c>
      <c r="CH78">
        <v>292</v>
      </c>
      <c r="CI78">
        <v>1</v>
      </c>
      <c r="CJ78">
        <v>0.08</v>
      </c>
      <c r="CK78">
        <v>160</v>
      </c>
      <c r="CL78">
        <v>0.53</v>
      </c>
      <c r="CM78">
        <v>0</v>
      </c>
      <c r="CN78">
        <v>1</v>
      </c>
      <c r="CO78">
        <v>5</v>
      </c>
      <c r="CP78">
        <v>5</v>
      </c>
      <c r="CQ78" t="s">
        <v>160</v>
      </c>
      <c r="CR78" t="s">
        <v>160</v>
      </c>
      <c r="CS78" t="s">
        <v>160</v>
      </c>
      <c r="CT78" t="s">
        <v>160</v>
      </c>
      <c r="CU78">
        <v>1</v>
      </c>
      <c r="CV78" t="s">
        <v>160</v>
      </c>
      <c r="CW78" t="s">
        <v>160</v>
      </c>
      <c r="CX78" t="s">
        <v>160</v>
      </c>
      <c r="CY78" t="s">
        <v>160</v>
      </c>
      <c r="CZ78" t="s">
        <v>160</v>
      </c>
      <c r="DA78" t="s">
        <v>160</v>
      </c>
      <c r="DB78" t="s">
        <v>160</v>
      </c>
      <c r="DC78" t="s">
        <v>160</v>
      </c>
      <c r="DD78" t="s">
        <v>160</v>
      </c>
      <c r="DE78" t="s">
        <v>160</v>
      </c>
      <c r="DF78" t="s">
        <v>160</v>
      </c>
      <c r="DG78" t="s">
        <v>160</v>
      </c>
      <c r="DH78" t="s">
        <v>160</v>
      </c>
      <c r="DI78" t="s">
        <v>160</v>
      </c>
      <c r="DJ78" t="s">
        <v>160</v>
      </c>
      <c r="DK78" t="s">
        <v>160</v>
      </c>
      <c r="DL78" t="s">
        <v>160</v>
      </c>
      <c r="DM78" t="s">
        <v>160</v>
      </c>
      <c r="DN78" t="s">
        <v>160</v>
      </c>
      <c r="DO78" t="s">
        <v>160</v>
      </c>
      <c r="DP78" t="s">
        <v>160</v>
      </c>
      <c r="DQ78" t="str">
        <f>VLOOKUP(A78,Sheet1!$A$2:$AP$3067,3,FALSE)</f>
        <v>U07.1</v>
      </c>
      <c r="DR78" t="str">
        <f>VLOOKUP($A78,Sheet1!$A$2:$AP$3067,4,FALSE)</f>
        <v>U07.1</v>
      </c>
      <c r="DS78" t="str">
        <f>VLOOKUP($A78,Sheet1!$A$2:$AP$3067,5,FALSE)</f>
        <v>J12.89</v>
      </c>
      <c r="DT78" t="str">
        <f>VLOOKUP($A78,Sheet1!$A$2:$AP$3067,6,FALSE)</f>
        <v>N39.0</v>
      </c>
      <c r="DU78" t="str">
        <f>VLOOKUP($A78,Sheet1!$A$2:$AP$3067,7,FALSE)</f>
        <v>E87.6</v>
      </c>
      <c r="DV78" t="str">
        <f>VLOOKUP($A78,Sheet1!$A$2:$AP$3067,8,FALSE)</f>
        <v>R00.1</v>
      </c>
      <c r="DW78" t="str">
        <f>VLOOKUP($A78,Sheet1!$A$2:$AP$3067,9,FALSE)</f>
        <v>R09.02</v>
      </c>
      <c r="DX78" t="str">
        <f>VLOOKUP($A78,Sheet1!$A$2:$AP$3067,10,FALSE)</f>
        <v>E66.9</v>
      </c>
      <c r="DY78" t="str">
        <f>VLOOKUP($A78,Sheet1!$A$2:$AP$3067,11,FALSE)</f>
        <v>Z68.30</v>
      </c>
      <c r="DZ78">
        <f>VLOOKUP($A78,Sheet1!$A$2:$AP$3067,12,FALSE)</f>
        <v>0</v>
      </c>
      <c r="EA78">
        <f>VLOOKUP($A78,Sheet1!$A$2:$AP$3067,13,FALSE)</f>
        <v>0</v>
      </c>
      <c r="EB78">
        <f>VLOOKUP($A78,Sheet1!$A$2:$AP$3067,14,FALSE)</f>
        <v>0</v>
      </c>
      <c r="EC78">
        <f>VLOOKUP($A78,Sheet1!$A$2:$AP$3067,15,FALSE)</f>
        <v>0</v>
      </c>
      <c r="ED78">
        <f>VLOOKUP($A78,Sheet1!$A$2:$AP$3067,16,FALSE)</f>
        <v>0</v>
      </c>
      <c r="EE78">
        <f>VLOOKUP($A78,Sheet1!$A$2:$AP$3067,17,FALSE)</f>
        <v>0</v>
      </c>
      <c r="EF78">
        <f>VLOOKUP($A78,Sheet1!$A$2:$AP$3067,18,FALSE)</f>
        <v>0</v>
      </c>
      <c r="EG78">
        <f>VLOOKUP($A78,Sheet1!$A$2:$AP$3067,19,FALSE)</f>
        <v>0</v>
      </c>
      <c r="EH78">
        <f>VLOOKUP($A78,Sheet1!$A$2:$AP$3067,20,FALSE)</f>
        <v>0</v>
      </c>
      <c r="EI78">
        <f>VLOOKUP($A78,Sheet1!$A$2:$AP$3067,21,FALSE)</f>
        <v>0</v>
      </c>
      <c r="EJ78">
        <f>VLOOKUP($A78,Sheet1!$A$2:$AP$3067,22,FALSE)</f>
        <v>0</v>
      </c>
      <c r="EK78">
        <f>VLOOKUP($A78,Sheet1!$A$2:$AP$3067,23,FALSE)</f>
        <v>0</v>
      </c>
      <c r="EL78">
        <f>VLOOKUP($A78,Sheet1!$A$2:$AP$3067,24,FALSE)</f>
        <v>0</v>
      </c>
      <c r="EM78">
        <f>VLOOKUP($A78,Sheet1!$A$2:$AP$3067,25,FALSE)</f>
        <v>0</v>
      </c>
      <c r="EN78">
        <f>VLOOKUP($A78,Sheet1!$A$2:$AP$3067,26,FALSE)</f>
        <v>0</v>
      </c>
      <c r="EO78">
        <f>VLOOKUP($A78,Sheet1!$A$2:$AP$3067,27,FALSE)</f>
        <v>0</v>
      </c>
      <c r="EP78">
        <f>VLOOKUP($A78,Sheet1!$A$2:$AP$3067,28,FALSE)</f>
        <v>0</v>
      </c>
      <c r="EQ78">
        <f>VLOOKUP($A78,Sheet1!$A$2:$AP$3067,29,FALSE)</f>
        <v>0</v>
      </c>
      <c r="ER78">
        <f>VLOOKUP($A78,Sheet1!$A$2:$AP$3067,30,FALSE)</f>
        <v>0</v>
      </c>
      <c r="ES78">
        <f>VLOOKUP($A78,Sheet1!$A$2:$AP$3067,31,FALSE)</f>
        <v>0</v>
      </c>
      <c r="ET78">
        <f>VLOOKUP($A78,Sheet1!$A$2:$AP$3067,32,FALSE)</f>
        <v>0</v>
      </c>
      <c r="EU78">
        <f>VLOOKUP($A78,Sheet1!$A$2:$AP$3067,33,FALSE)</f>
        <v>0</v>
      </c>
      <c r="EV78">
        <f>VLOOKUP($A78,Sheet1!$A$2:$AP$3067,34,FALSE)</f>
        <v>0</v>
      </c>
      <c r="EW78">
        <f>VLOOKUP($A78,Sheet1!$A$2:$AP$3067,35,FALSE)</f>
        <v>0</v>
      </c>
      <c r="EX78">
        <f>VLOOKUP($A78,Sheet1!$A$2:$AP$3067,36,FALSE)</f>
        <v>0</v>
      </c>
      <c r="EY78">
        <f>VLOOKUP($A78,Sheet1!$A$2:$AP$3067,37,FALSE)</f>
        <v>0</v>
      </c>
      <c r="EZ78">
        <f>VLOOKUP($A78,Sheet1!$A$2:$AP$3067,38,FALSE)</f>
        <v>0</v>
      </c>
      <c r="FA78">
        <f>VLOOKUP($A78,Sheet1!$A$2:$AP$3067,39,FALSE)</f>
        <v>0</v>
      </c>
      <c r="FB78">
        <f>VLOOKUP($A78,Sheet1!$A$2:$AP$3067,40,FALSE)</f>
        <v>0</v>
      </c>
      <c r="FC78">
        <f>VLOOKUP($A78,Sheet1!$A$2:$AP$3067,41,FALSE)</f>
        <v>0</v>
      </c>
      <c r="FD78">
        <f>VLOOKUP($A78,Sheet1!$A$2:$AP$3067,42,FALSE)</f>
        <v>0</v>
      </c>
    </row>
    <row r="79" spans="1:160">
      <c r="A79" s="1">
        <v>8056207</v>
      </c>
      <c r="B79" t="s">
        <v>162</v>
      </c>
      <c r="C79">
        <v>0</v>
      </c>
      <c r="D79" t="s">
        <v>155</v>
      </c>
      <c r="E79" t="s">
        <v>168</v>
      </c>
      <c r="L79" s="2">
        <f>VLOOKUP(A79,Sheet2!$B$2:$W$3067,2,FALSE)</f>
        <v>44144</v>
      </c>
      <c r="M79" s="2">
        <f>VLOOKUP(A79,Sheet2!$B$2:$W$3067,3,FALSE)</f>
        <v>44145.178472222222</v>
      </c>
      <c r="R79">
        <v>23</v>
      </c>
      <c r="S79" t="s">
        <v>161</v>
      </c>
      <c r="T79" t="s">
        <v>163</v>
      </c>
      <c r="U79">
        <v>167.6</v>
      </c>
      <c r="V79">
        <v>126.7</v>
      </c>
      <c r="W79">
        <v>45.105404960000001</v>
      </c>
      <c r="X79" t="s">
        <v>164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</v>
      </c>
      <c r="AH79">
        <v>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 t="s">
        <v>160</v>
      </c>
      <c r="BY79" t="s">
        <v>160</v>
      </c>
      <c r="BZ79">
        <v>37</v>
      </c>
      <c r="CA79">
        <v>38</v>
      </c>
      <c r="CB79">
        <v>6.32</v>
      </c>
      <c r="CC79">
        <v>4.51</v>
      </c>
      <c r="CD79">
        <v>306.39999999999998</v>
      </c>
      <c r="CE79">
        <v>17.559999999999999</v>
      </c>
      <c r="CF79">
        <v>24</v>
      </c>
      <c r="CG79">
        <v>554.20000000000005</v>
      </c>
      <c r="CH79">
        <v>345</v>
      </c>
      <c r="CI79" t="s">
        <v>160</v>
      </c>
      <c r="CJ79">
        <v>0.16</v>
      </c>
      <c r="CK79">
        <v>115</v>
      </c>
      <c r="CL79">
        <v>0.92</v>
      </c>
      <c r="CM79">
        <v>0</v>
      </c>
      <c r="CN79">
        <v>1</v>
      </c>
      <c r="CO79">
        <v>3</v>
      </c>
      <c r="CP79" t="s">
        <v>160</v>
      </c>
      <c r="CQ79" t="s">
        <v>160</v>
      </c>
      <c r="CR79" t="s">
        <v>160</v>
      </c>
      <c r="CS79" t="s">
        <v>160</v>
      </c>
      <c r="CT79" t="s">
        <v>160</v>
      </c>
      <c r="CU79">
        <v>1</v>
      </c>
      <c r="CV79" t="s">
        <v>160</v>
      </c>
      <c r="CW79" t="s">
        <v>160</v>
      </c>
      <c r="CX79" t="s">
        <v>160</v>
      </c>
      <c r="CY79" t="s">
        <v>160</v>
      </c>
      <c r="CZ79" t="s">
        <v>160</v>
      </c>
      <c r="DA79" t="s">
        <v>160</v>
      </c>
      <c r="DB79" t="s">
        <v>160</v>
      </c>
      <c r="DC79" t="s">
        <v>160</v>
      </c>
      <c r="DD79" t="s">
        <v>160</v>
      </c>
      <c r="DE79" t="s">
        <v>160</v>
      </c>
      <c r="DF79" t="s">
        <v>160</v>
      </c>
      <c r="DG79" t="s">
        <v>160</v>
      </c>
      <c r="DH79" t="s">
        <v>160</v>
      </c>
      <c r="DI79" t="s">
        <v>160</v>
      </c>
      <c r="DJ79" t="s">
        <v>160</v>
      </c>
      <c r="DK79" t="s">
        <v>160</v>
      </c>
      <c r="DL79" t="s">
        <v>160</v>
      </c>
      <c r="DM79" t="s">
        <v>160</v>
      </c>
      <c r="DN79" t="s">
        <v>160</v>
      </c>
      <c r="DO79" t="s">
        <v>160</v>
      </c>
      <c r="DP79" t="s">
        <v>160</v>
      </c>
      <c r="DQ79" t="str">
        <f>VLOOKUP(A79,Sheet1!$A$2:$AP$3067,3,FALSE)</f>
        <v>R05</v>
      </c>
      <c r="DR79" t="str">
        <f>VLOOKUP($A79,Sheet1!$A$2:$AP$3067,4,FALSE)</f>
        <v>R05</v>
      </c>
      <c r="DS79" t="str">
        <f>VLOOKUP($A79,Sheet1!$A$2:$AP$3067,5,FALSE)</f>
        <v>U07.1</v>
      </c>
      <c r="DT79" t="str">
        <f>VLOOKUP($A79,Sheet1!$A$2:$AP$3067,6,FALSE)</f>
        <v>F17.200</v>
      </c>
      <c r="DU79">
        <f>VLOOKUP($A79,Sheet1!$A$2:$AP$3067,7,FALSE)</f>
        <v>0</v>
      </c>
      <c r="DV79">
        <f>VLOOKUP($A79,Sheet1!$A$2:$AP$3067,8,FALSE)</f>
        <v>0</v>
      </c>
      <c r="DW79">
        <f>VLOOKUP($A79,Sheet1!$A$2:$AP$3067,9,FALSE)</f>
        <v>0</v>
      </c>
      <c r="DX79">
        <f>VLOOKUP($A79,Sheet1!$A$2:$AP$3067,10,FALSE)</f>
        <v>0</v>
      </c>
      <c r="DY79">
        <f>VLOOKUP($A79,Sheet1!$A$2:$AP$3067,11,FALSE)</f>
        <v>0</v>
      </c>
      <c r="DZ79">
        <f>VLOOKUP($A79,Sheet1!$A$2:$AP$3067,12,FALSE)</f>
        <v>0</v>
      </c>
      <c r="EA79">
        <f>VLOOKUP($A79,Sheet1!$A$2:$AP$3067,13,FALSE)</f>
        <v>0</v>
      </c>
      <c r="EB79">
        <f>VLOOKUP($A79,Sheet1!$A$2:$AP$3067,14,FALSE)</f>
        <v>0</v>
      </c>
      <c r="EC79">
        <f>VLOOKUP($A79,Sheet1!$A$2:$AP$3067,15,FALSE)</f>
        <v>0</v>
      </c>
      <c r="ED79">
        <f>VLOOKUP($A79,Sheet1!$A$2:$AP$3067,16,FALSE)</f>
        <v>0</v>
      </c>
      <c r="EE79">
        <f>VLOOKUP($A79,Sheet1!$A$2:$AP$3067,17,FALSE)</f>
        <v>0</v>
      </c>
      <c r="EF79">
        <f>VLOOKUP($A79,Sheet1!$A$2:$AP$3067,18,FALSE)</f>
        <v>0</v>
      </c>
      <c r="EG79">
        <f>VLOOKUP($A79,Sheet1!$A$2:$AP$3067,19,FALSE)</f>
        <v>0</v>
      </c>
      <c r="EH79">
        <f>VLOOKUP($A79,Sheet1!$A$2:$AP$3067,20,FALSE)</f>
        <v>0</v>
      </c>
      <c r="EI79">
        <f>VLOOKUP($A79,Sheet1!$A$2:$AP$3067,21,FALSE)</f>
        <v>0</v>
      </c>
      <c r="EJ79">
        <f>VLOOKUP($A79,Sheet1!$A$2:$AP$3067,22,FALSE)</f>
        <v>0</v>
      </c>
      <c r="EK79">
        <f>VLOOKUP($A79,Sheet1!$A$2:$AP$3067,23,FALSE)</f>
        <v>0</v>
      </c>
      <c r="EL79">
        <f>VLOOKUP($A79,Sheet1!$A$2:$AP$3067,24,FALSE)</f>
        <v>0</v>
      </c>
      <c r="EM79">
        <f>VLOOKUP($A79,Sheet1!$A$2:$AP$3067,25,FALSE)</f>
        <v>0</v>
      </c>
      <c r="EN79">
        <f>VLOOKUP($A79,Sheet1!$A$2:$AP$3067,26,FALSE)</f>
        <v>0</v>
      </c>
      <c r="EO79">
        <f>VLOOKUP($A79,Sheet1!$A$2:$AP$3067,27,FALSE)</f>
        <v>0</v>
      </c>
      <c r="EP79">
        <f>VLOOKUP($A79,Sheet1!$A$2:$AP$3067,28,FALSE)</f>
        <v>0</v>
      </c>
      <c r="EQ79">
        <f>VLOOKUP($A79,Sheet1!$A$2:$AP$3067,29,FALSE)</f>
        <v>0</v>
      </c>
      <c r="ER79">
        <f>VLOOKUP($A79,Sheet1!$A$2:$AP$3067,30,FALSE)</f>
        <v>0</v>
      </c>
      <c r="ES79">
        <f>VLOOKUP($A79,Sheet1!$A$2:$AP$3067,31,FALSE)</f>
        <v>0</v>
      </c>
      <c r="ET79">
        <f>VLOOKUP($A79,Sheet1!$A$2:$AP$3067,32,FALSE)</f>
        <v>0</v>
      </c>
      <c r="EU79">
        <f>VLOOKUP($A79,Sheet1!$A$2:$AP$3067,33,FALSE)</f>
        <v>0</v>
      </c>
      <c r="EV79">
        <f>VLOOKUP($A79,Sheet1!$A$2:$AP$3067,34,FALSE)</f>
        <v>0</v>
      </c>
      <c r="EW79">
        <f>VLOOKUP($A79,Sheet1!$A$2:$AP$3067,35,FALSE)</f>
        <v>0</v>
      </c>
      <c r="EX79">
        <f>VLOOKUP($A79,Sheet1!$A$2:$AP$3067,36,FALSE)</f>
        <v>0</v>
      </c>
      <c r="EY79">
        <f>VLOOKUP($A79,Sheet1!$A$2:$AP$3067,37,FALSE)</f>
        <v>0</v>
      </c>
      <c r="EZ79">
        <f>VLOOKUP($A79,Sheet1!$A$2:$AP$3067,38,FALSE)</f>
        <v>0</v>
      </c>
      <c r="FA79">
        <f>VLOOKUP($A79,Sheet1!$A$2:$AP$3067,39,FALSE)</f>
        <v>0</v>
      </c>
      <c r="FB79">
        <f>VLOOKUP($A79,Sheet1!$A$2:$AP$3067,40,FALSE)</f>
        <v>0</v>
      </c>
      <c r="FC79">
        <f>VLOOKUP($A79,Sheet1!$A$2:$AP$3067,41,FALSE)</f>
        <v>0</v>
      </c>
      <c r="FD79">
        <f>VLOOKUP($A79,Sheet1!$A$2:$AP$3067,42,FALSE)</f>
        <v>0</v>
      </c>
    </row>
    <row r="80" spans="1:160">
      <c r="A80" s="1">
        <v>805833</v>
      </c>
      <c r="B80" t="s">
        <v>1</v>
      </c>
      <c r="C80">
        <v>0</v>
      </c>
      <c r="D80" t="s">
        <v>155</v>
      </c>
      <c r="E80" t="s">
        <v>156</v>
      </c>
      <c r="L80" s="2" t="e">
        <f>VLOOKUP(A80,Sheet2!$B$2:$W$3067,2,FALSE)</f>
        <v>#N/A</v>
      </c>
      <c r="M80" s="2" t="e">
        <f>VLOOKUP(A80,Sheet2!$B$2:$W$3067,3,FALSE)</f>
        <v>#N/A</v>
      </c>
      <c r="R80">
        <v>59</v>
      </c>
      <c r="S80" t="s">
        <v>161</v>
      </c>
      <c r="T80" t="s">
        <v>167</v>
      </c>
      <c r="U80">
        <v>190.5</v>
      </c>
      <c r="V80">
        <v>134.80000000000001</v>
      </c>
      <c r="W80">
        <v>37.144963179999998</v>
      </c>
      <c r="X80" t="s">
        <v>165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</v>
      </c>
      <c r="AF80">
        <v>0</v>
      </c>
      <c r="AG80">
        <v>3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1</v>
      </c>
      <c r="BE80">
        <v>0</v>
      </c>
      <c r="BF80">
        <v>1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 t="s">
        <v>160</v>
      </c>
      <c r="BY80" t="s">
        <v>160</v>
      </c>
      <c r="BZ80" t="s">
        <v>160</v>
      </c>
      <c r="CA80" t="s">
        <v>160</v>
      </c>
      <c r="CB80">
        <v>13.486000000000001</v>
      </c>
      <c r="CC80" t="s">
        <v>160</v>
      </c>
      <c r="CD80" t="s">
        <v>160</v>
      </c>
      <c r="CE80" t="s">
        <v>160</v>
      </c>
      <c r="CF80" t="s">
        <v>160</v>
      </c>
      <c r="CG80">
        <v>371.9</v>
      </c>
      <c r="CH80">
        <v>214</v>
      </c>
      <c r="CI80">
        <v>1.3</v>
      </c>
      <c r="CJ80">
        <v>0.15</v>
      </c>
      <c r="CK80">
        <v>143</v>
      </c>
      <c r="CL80">
        <v>1.0900000000000001</v>
      </c>
      <c r="CM80">
        <v>1</v>
      </c>
      <c r="CN80">
        <v>3</v>
      </c>
      <c r="CO80">
        <v>5</v>
      </c>
      <c r="CP80" t="s">
        <v>160</v>
      </c>
      <c r="CQ80" t="s">
        <v>160</v>
      </c>
      <c r="CR80" t="s">
        <v>160</v>
      </c>
      <c r="CS80" t="s">
        <v>160</v>
      </c>
      <c r="CT80" t="s">
        <v>160</v>
      </c>
      <c r="CU80">
        <v>1</v>
      </c>
      <c r="CV80" t="s">
        <v>160</v>
      </c>
      <c r="CW80" t="s">
        <v>160</v>
      </c>
      <c r="CX80" t="s">
        <v>160</v>
      </c>
      <c r="CY80" t="s">
        <v>160</v>
      </c>
      <c r="CZ80" t="s">
        <v>160</v>
      </c>
      <c r="DA80" t="s">
        <v>160</v>
      </c>
      <c r="DB80" t="s">
        <v>160</v>
      </c>
      <c r="DC80" t="s">
        <v>160</v>
      </c>
      <c r="DD80" t="s">
        <v>160</v>
      </c>
      <c r="DE80" t="s">
        <v>160</v>
      </c>
      <c r="DF80" t="s">
        <v>160</v>
      </c>
      <c r="DG80" t="s">
        <v>160</v>
      </c>
      <c r="DH80" t="s">
        <v>160</v>
      </c>
      <c r="DI80" t="s">
        <v>160</v>
      </c>
      <c r="DJ80" t="s">
        <v>160</v>
      </c>
      <c r="DK80" t="s">
        <v>160</v>
      </c>
      <c r="DL80" t="s">
        <v>160</v>
      </c>
      <c r="DM80" t="s">
        <v>160</v>
      </c>
      <c r="DN80" t="s">
        <v>160</v>
      </c>
      <c r="DO80" t="s">
        <v>160</v>
      </c>
      <c r="DP80" t="s">
        <v>160</v>
      </c>
      <c r="DQ80" t="e">
        <f>VLOOKUP(A80,Sheet1!$A$2:$AP$3067,3,FALSE)</f>
        <v>#N/A</v>
      </c>
      <c r="DR80" t="e">
        <f>VLOOKUP($A80,Sheet1!$A$2:$AP$3067,4,FALSE)</f>
        <v>#N/A</v>
      </c>
      <c r="DS80" t="e">
        <f>VLOOKUP($A80,Sheet1!$A$2:$AP$3067,5,FALSE)</f>
        <v>#N/A</v>
      </c>
      <c r="DT80" t="e">
        <f>VLOOKUP($A80,Sheet1!$A$2:$AP$3067,6,FALSE)</f>
        <v>#N/A</v>
      </c>
      <c r="DU80" t="e">
        <f>VLOOKUP($A80,Sheet1!$A$2:$AP$3067,7,FALSE)</f>
        <v>#N/A</v>
      </c>
      <c r="DV80" t="e">
        <f>VLOOKUP($A80,Sheet1!$A$2:$AP$3067,8,FALSE)</f>
        <v>#N/A</v>
      </c>
      <c r="DW80" t="e">
        <f>VLOOKUP($A80,Sheet1!$A$2:$AP$3067,9,FALSE)</f>
        <v>#N/A</v>
      </c>
      <c r="DX80" t="e">
        <f>VLOOKUP($A80,Sheet1!$A$2:$AP$3067,10,FALSE)</f>
        <v>#N/A</v>
      </c>
      <c r="DY80" t="e">
        <f>VLOOKUP($A80,Sheet1!$A$2:$AP$3067,11,FALSE)</f>
        <v>#N/A</v>
      </c>
      <c r="DZ80" t="e">
        <f>VLOOKUP($A80,Sheet1!$A$2:$AP$3067,12,FALSE)</f>
        <v>#N/A</v>
      </c>
      <c r="EA80" t="e">
        <f>VLOOKUP($A80,Sheet1!$A$2:$AP$3067,13,FALSE)</f>
        <v>#N/A</v>
      </c>
      <c r="EB80" t="e">
        <f>VLOOKUP($A80,Sheet1!$A$2:$AP$3067,14,FALSE)</f>
        <v>#N/A</v>
      </c>
      <c r="EC80" t="e">
        <f>VLOOKUP($A80,Sheet1!$A$2:$AP$3067,15,FALSE)</f>
        <v>#N/A</v>
      </c>
      <c r="ED80" t="e">
        <f>VLOOKUP($A80,Sheet1!$A$2:$AP$3067,16,FALSE)</f>
        <v>#N/A</v>
      </c>
      <c r="EE80" t="e">
        <f>VLOOKUP($A80,Sheet1!$A$2:$AP$3067,17,FALSE)</f>
        <v>#N/A</v>
      </c>
      <c r="EF80" t="e">
        <f>VLOOKUP($A80,Sheet1!$A$2:$AP$3067,18,FALSE)</f>
        <v>#N/A</v>
      </c>
      <c r="EG80" t="e">
        <f>VLOOKUP($A80,Sheet1!$A$2:$AP$3067,19,FALSE)</f>
        <v>#N/A</v>
      </c>
      <c r="EH80" t="e">
        <f>VLOOKUP($A80,Sheet1!$A$2:$AP$3067,20,FALSE)</f>
        <v>#N/A</v>
      </c>
      <c r="EI80" t="e">
        <f>VLOOKUP($A80,Sheet1!$A$2:$AP$3067,21,FALSE)</f>
        <v>#N/A</v>
      </c>
      <c r="EJ80" t="e">
        <f>VLOOKUP($A80,Sheet1!$A$2:$AP$3067,22,FALSE)</f>
        <v>#N/A</v>
      </c>
      <c r="EK80" t="e">
        <f>VLOOKUP($A80,Sheet1!$A$2:$AP$3067,23,FALSE)</f>
        <v>#N/A</v>
      </c>
      <c r="EL80" t="e">
        <f>VLOOKUP($A80,Sheet1!$A$2:$AP$3067,24,FALSE)</f>
        <v>#N/A</v>
      </c>
      <c r="EM80" t="e">
        <f>VLOOKUP($A80,Sheet1!$A$2:$AP$3067,25,FALSE)</f>
        <v>#N/A</v>
      </c>
      <c r="EN80" t="e">
        <f>VLOOKUP($A80,Sheet1!$A$2:$AP$3067,26,FALSE)</f>
        <v>#N/A</v>
      </c>
      <c r="EO80" t="e">
        <f>VLOOKUP($A80,Sheet1!$A$2:$AP$3067,27,FALSE)</f>
        <v>#N/A</v>
      </c>
      <c r="EP80" t="e">
        <f>VLOOKUP($A80,Sheet1!$A$2:$AP$3067,28,FALSE)</f>
        <v>#N/A</v>
      </c>
      <c r="EQ80" t="e">
        <f>VLOOKUP($A80,Sheet1!$A$2:$AP$3067,29,FALSE)</f>
        <v>#N/A</v>
      </c>
      <c r="ER80" t="e">
        <f>VLOOKUP($A80,Sheet1!$A$2:$AP$3067,30,FALSE)</f>
        <v>#N/A</v>
      </c>
      <c r="ES80" t="e">
        <f>VLOOKUP($A80,Sheet1!$A$2:$AP$3067,31,FALSE)</f>
        <v>#N/A</v>
      </c>
      <c r="ET80" t="e">
        <f>VLOOKUP($A80,Sheet1!$A$2:$AP$3067,32,FALSE)</f>
        <v>#N/A</v>
      </c>
      <c r="EU80" t="e">
        <f>VLOOKUP($A80,Sheet1!$A$2:$AP$3067,33,FALSE)</f>
        <v>#N/A</v>
      </c>
      <c r="EV80" t="e">
        <f>VLOOKUP($A80,Sheet1!$A$2:$AP$3067,34,FALSE)</f>
        <v>#N/A</v>
      </c>
      <c r="EW80" t="e">
        <f>VLOOKUP($A80,Sheet1!$A$2:$AP$3067,35,FALSE)</f>
        <v>#N/A</v>
      </c>
      <c r="EX80" t="e">
        <f>VLOOKUP($A80,Sheet1!$A$2:$AP$3067,36,FALSE)</f>
        <v>#N/A</v>
      </c>
      <c r="EY80" t="e">
        <f>VLOOKUP($A80,Sheet1!$A$2:$AP$3067,37,FALSE)</f>
        <v>#N/A</v>
      </c>
      <c r="EZ80" t="e">
        <f>VLOOKUP($A80,Sheet1!$A$2:$AP$3067,38,FALSE)</f>
        <v>#N/A</v>
      </c>
      <c r="FA80" t="e">
        <f>VLOOKUP($A80,Sheet1!$A$2:$AP$3067,39,FALSE)</f>
        <v>#N/A</v>
      </c>
      <c r="FB80" t="e">
        <f>VLOOKUP($A80,Sheet1!$A$2:$AP$3067,40,FALSE)</f>
        <v>#N/A</v>
      </c>
      <c r="FC80" t="e">
        <f>VLOOKUP($A80,Sheet1!$A$2:$AP$3067,41,FALSE)</f>
        <v>#N/A</v>
      </c>
      <c r="FD80" t="e">
        <f>VLOOKUP($A80,Sheet1!$A$2:$AP$3067,42,FALSE)</f>
        <v>#N/A</v>
      </c>
    </row>
    <row r="81" spans="1:160">
      <c r="A81" s="1">
        <v>8069683</v>
      </c>
      <c r="B81" t="s">
        <v>162</v>
      </c>
      <c r="C81">
        <v>0</v>
      </c>
      <c r="D81" t="s">
        <v>155</v>
      </c>
      <c r="E81" t="s">
        <v>156</v>
      </c>
      <c r="L81" s="2">
        <f>VLOOKUP(A81,Sheet2!$B$2:$W$3067,2,FALSE)</f>
        <v>44133</v>
      </c>
      <c r="M81" s="2">
        <f>VLOOKUP(A81,Sheet2!$B$2:$W$3067,3,FALSE)</f>
        <v>44138.674305555556</v>
      </c>
      <c r="R81">
        <v>63</v>
      </c>
      <c r="S81" t="s">
        <v>161</v>
      </c>
      <c r="T81" t="s">
        <v>158</v>
      </c>
      <c r="U81">
        <v>182.9</v>
      </c>
      <c r="V81">
        <v>93.1</v>
      </c>
      <c r="W81">
        <v>27.830580820000002</v>
      </c>
      <c r="X81" t="s">
        <v>160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5</v>
      </c>
      <c r="AF81">
        <v>0</v>
      </c>
      <c r="AG81">
        <v>2</v>
      </c>
      <c r="AH81">
        <v>0</v>
      </c>
      <c r="AI81">
        <v>3</v>
      </c>
      <c r="AJ81">
        <v>2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0</v>
      </c>
      <c r="BX81" t="s">
        <v>160</v>
      </c>
      <c r="BY81" t="s">
        <v>160</v>
      </c>
      <c r="BZ81">
        <v>120</v>
      </c>
      <c r="CA81">
        <v>95</v>
      </c>
      <c r="CB81" t="s">
        <v>160</v>
      </c>
      <c r="CC81">
        <v>10.63</v>
      </c>
      <c r="CD81">
        <v>700.6</v>
      </c>
      <c r="CE81">
        <v>1.1000000000000001</v>
      </c>
      <c r="CF81">
        <v>63</v>
      </c>
      <c r="CG81">
        <v>1499</v>
      </c>
      <c r="CH81">
        <v>745</v>
      </c>
      <c r="CI81" t="s">
        <v>160</v>
      </c>
      <c r="CJ81" t="s">
        <v>160</v>
      </c>
      <c r="CK81">
        <v>133</v>
      </c>
      <c r="CL81">
        <v>1.3</v>
      </c>
      <c r="CM81">
        <v>0</v>
      </c>
      <c r="CN81">
        <v>0</v>
      </c>
      <c r="CO81">
        <v>5</v>
      </c>
      <c r="CP81">
        <v>5</v>
      </c>
      <c r="CQ81" t="s">
        <v>160</v>
      </c>
      <c r="CR81" t="s">
        <v>160</v>
      </c>
      <c r="CS81" t="s">
        <v>160</v>
      </c>
      <c r="CT81" t="s">
        <v>160</v>
      </c>
      <c r="CU81">
        <v>1</v>
      </c>
      <c r="CV81" t="s">
        <v>160</v>
      </c>
      <c r="CW81" t="s">
        <v>160</v>
      </c>
      <c r="CX81" t="s">
        <v>160</v>
      </c>
      <c r="CY81" t="s">
        <v>160</v>
      </c>
      <c r="CZ81" t="s">
        <v>160</v>
      </c>
      <c r="DA81" t="s">
        <v>160</v>
      </c>
      <c r="DB81" t="s">
        <v>160</v>
      </c>
      <c r="DC81" t="s">
        <v>160</v>
      </c>
      <c r="DD81" t="s">
        <v>160</v>
      </c>
      <c r="DE81" t="s">
        <v>160</v>
      </c>
      <c r="DF81" t="s">
        <v>160</v>
      </c>
      <c r="DG81" t="s">
        <v>160</v>
      </c>
      <c r="DH81" t="s">
        <v>160</v>
      </c>
      <c r="DI81" t="s">
        <v>160</v>
      </c>
      <c r="DJ81" t="s">
        <v>160</v>
      </c>
      <c r="DK81" t="s">
        <v>160</v>
      </c>
      <c r="DL81" t="s">
        <v>160</v>
      </c>
      <c r="DM81" t="s">
        <v>160</v>
      </c>
      <c r="DN81" t="s">
        <v>160</v>
      </c>
      <c r="DO81" t="s">
        <v>160</v>
      </c>
      <c r="DP81" t="s">
        <v>160</v>
      </c>
      <c r="DQ81" t="str">
        <f>VLOOKUP(A81,Sheet1!$A$2:$AP$3067,3,FALSE)</f>
        <v>K55.9</v>
      </c>
      <c r="DR81" t="str">
        <f>VLOOKUP($A81,Sheet1!$A$2:$AP$3067,4,FALSE)</f>
        <v>K55.9</v>
      </c>
      <c r="DS81" t="str">
        <f>VLOOKUP($A81,Sheet1!$A$2:$AP$3067,5,FALSE)</f>
        <v>U07.1</v>
      </c>
      <c r="DT81" t="str">
        <f>VLOOKUP($A81,Sheet1!$A$2:$AP$3067,6,FALSE)</f>
        <v>J12.89</v>
      </c>
      <c r="DU81" t="str">
        <f>VLOOKUP($A81,Sheet1!$A$2:$AP$3067,7,FALSE)</f>
        <v>N17.9</v>
      </c>
      <c r="DV81" t="str">
        <f>VLOOKUP($A81,Sheet1!$A$2:$AP$3067,8,FALSE)</f>
        <v>Q60.3</v>
      </c>
      <c r="DW81" t="str">
        <f>VLOOKUP($A81,Sheet1!$A$2:$AP$3067,9,FALSE)</f>
        <v>E83.41</v>
      </c>
      <c r="DX81" t="str">
        <f>VLOOKUP($A81,Sheet1!$A$2:$AP$3067,10,FALSE)</f>
        <v>E87.5</v>
      </c>
      <c r="DY81" t="str">
        <f>VLOOKUP($A81,Sheet1!$A$2:$AP$3067,11,FALSE)</f>
        <v>R63.0</v>
      </c>
      <c r="DZ81" t="str">
        <f>VLOOKUP($A81,Sheet1!$A$2:$AP$3067,12,FALSE)</f>
        <v>Z79.01</v>
      </c>
      <c r="EA81" t="str">
        <f>VLOOKUP($A81,Sheet1!$A$2:$AP$3067,13,FALSE)</f>
        <v>Z68.27</v>
      </c>
      <c r="EB81" t="str">
        <f>VLOOKUP($A81,Sheet1!$A$2:$AP$3067,14,FALSE)</f>
        <v>E86.0</v>
      </c>
      <c r="EC81" t="str">
        <f>VLOOKUP($A81,Sheet1!$A$2:$AP$3067,15,FALSE)</f>
        <v>R09.02</v>
      </c>
      <c r="ED81" t="str">
        <f>VLOOKUP($A81,Sheet1!$A$2:$AP$3067,16,FALSE)</f>
        <v>I10</v>
      </c>
      <c r="EE81" t="str">
        <f>VLOOKUP($A81,Sheet1!$A$2:$AP$3067,17,FALSE)</f>
        <v>R74.01</v>
      </c>
      <c r="EF81" t="str">
        <f>VLOOKUP($A81,Sheet1!$A$2:$AP$3067,18,FALSE)</f>
        <v>D72.829</v>
      </c>
      <c r="EG81">
        <f>VLOOKUP($A81,Sheet1!$A$2:$AP$3067,19,FALSE)</f>
        <v>0</v>
      </c>
      <c r="EH81">
        <f>VLOOKUP($A81,Sheet1!$A$2:$AP$3067,20,FALSE)</f>
        <v>0</v>
      </c>
      <c r="EI81">
        <f>VLOOKUP($A81,Sheet1!$A$2:$AP$3067,21,FALSE)</f>
        <v>0</v>
      </c>
      <c r="EJ81">
        <f>VLOOKUP($A81,Sheet1!$A$2:$AP$3067,22,FALSE)</f>
        <v>0</v>
      </c>
      <c r="EK81">
        <f>VLOOKUP($A81,Sheet1!$A$2:$AP$3067,23,FALSE)</f>
        <v>0</v>
      </c>
      <c r="EL81">
        <f>VLOOKUP($A81,Sheet1!$A$2:$AP$3067,24,FALSE)</f>
        <v>0</v>
      </c>
      <c r="EM81">
        <f>VLOOKUP($A81,Sheet1!$A$2:$AP$3067,25,FALSE)</f>
        <v>0</v>
      </c>
      <c r="EN81">
        <f>VLOOKUP($A81,Sheet1!$A$2:$AP$3067,26,FALSE)</f>
        <v>0</v>
      </c>
      <c r="EO81">
        <f>VLOOKUP($A81,Sheet1!$A$2:$AP$3067,27,FALSE)</f>
        <v>0</v>
      </c>
      <c r="EP81">
        <f>VLOOKUP($A81,Sheet1!$A$2:$AP$3067,28,FALSE)</f>
        <v>0</v>
      </c>
      <c r="EQ81">
        <f>VLOOKUP($A81,Sheet1!$A$2:$AP$3067,29,FALSE)</f>
        <v>0</v>
      </c>
      <c r="ER81">
        <f>VLOOKUP($A81,Sheet1!$A$2:$AP$3067,30,FALSE)</f>
        <v>0</v>
      </c>
      <c r="ES81">
        <f>VLOOKUP($A81,Sheet1!$A$2:$AP$3067,31,FALSE)</f>
        <v>0</v>
      </c>
      <c r="ET81">
        <f>VLOOKUP($A81,Sheet1!$A$2:$AP$3067,32,FALSE)</f>
        <v>0</v>
      </c>
      <c r="EU81">
        <f>VLOOKUP($A81,Sheet1!$A$2:$AP$3067,33,FALSE)</f>
        <v>0</v>
      </c>
      <c r="EV81">
        <f>VLOOKUP($A81,Sheet1!$A$2:$AP$3067,34,FALSE)</f>
        <v>0</v>
      </c>
      <c r="EW81">
        <f>VLOOKUP($A81,Sheet1!$A$2:$AP$3067,35,FALSE)</f>
        <v>0</v>
      </c>
      <c r="EX81">
        <f>VLOOKUP($A81,Sheet1!$A$2:$AP$3067,36,FALSE)</f>
        <v>0</v>
      </c>
      <c r="EY81">
        <f>VLOOKUP($A81,Sheet1!$A$2:$AP$3067,37,FALSE)</f>
        <v>0</v>
      </c>
      <c r="EZ81">
        <f>VLOOKUP($A81,Sheet1!$A$2:$AP$3067,38,FALSE)</f>
        <v>0</v>
      </c>
      <c r="FA81">
        <f>VLOOKUP($A81,Sheet1!$A$2:$AP$3067,39,FALSE)</f>
        <v>0</v>
      </c>
      <c r="FB81">
        <f>VLOOKUP($A81,Sheet1!$A$2:$AP$3067,40,FALSE)</f>
        <v>0</v>
      </c>
      <c r="FC81">
        <f>VLOOKUP($A81,Sheet1!$A$2:$AP$3067,41,FALSE)</f>
        <v>0</v>
      </c>
      <c r="FD81">
        <f>VLOOKUP($A81,Sheet1!$A$2:$AP$3067,42,FALSE)</f>
        <v>0</v>
      </c>
    </row>
    <row r="82" spans="1:160">
      <c r="A82" s="1">
        <v>8070861</v>
      </c>
      <c r="B82" t="s">
        <v>162</v>
      </c>
      <c r="C82">
        <v>0</v>
      </c>
      <c r="D82" t="s">
        <v>155</v>
      </c>
      <c r="E82" t="s">
        <v>156</v>
      </c>
      <c r="L82" s="2">
        <f>VLOOKUP(A82,Sheet2!$B$2:$W$3067,2,FALSE)</f>
        <v>44122</v>
      </c>
      <c r="M82" s="2">
        <f>VLOOKUP(A82,Sheet2!$B$2:$W$3067,3,FALSE)</f>
        <v>44127.799305555556</v>
      </c>
      <c r="R82">
        <v>64</v>
      </c>
      <c r="S82" t="s">
        <v>161</v>
      </c>
      <c r="T82" t="s">
        <v>158</v>
      </c>
      <c r="U82">
        <v>170.2</v>
      </c>
      <c r="V82">
        <v>78.8</v>
      </c>
      <c r="W82">
        <v>27.202392710000002</v>
      </c>
      <c r="X82" t="s">
        <v>160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5</v>
      </c>
      <c r="AF82">
        <v>0</v>
      </c>
      <c r="AG82">
        <v>2</v>
      </c>
      <c r="AH82">
        <v>0</v>
      </c>
      <c r="AI82">
        <v>2</v>
      </c>
      <c r="AJ82">
        <v>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1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</v>
      </c>
      <c r="BW82">
        <v>0</v>
      </c>
      <c r="BX82" t="s">
        <v>160</v>
      </c>
      <c r="BY82" t="s">
        <v>160</v>
      </c>
      <c r="BZ82">
        <v>49</v>
      </c>
      <c r="CA82">
        <v>50</v>
      </c>
      <c r="CB82" t="s">
        <v>160</v>
      </c>
      <c r="CC82" t="s">
        <v>160</v>
      </c>
      <c r="CD82" t="s">
        <v>160</v>
      </c>
      <c r="CE82" t="s">
        <v>160</v>
      </c>
      <c r="CF82" t="s">
        <v>160</v>
      </c>
      <c r="CG82">
        <v>1861</v>
      </c>
      <c r="CH82">
        <v>324</v>
      </c>
      <c r="CI82" t="s">
        <v>160</v>
      </c>
      <c r="CJ82" t="s">
        <v>160</v>
      </c>
      <c r="CK82">
        <v>112</v>
      </c>
      <c r="CL82">
        <v>0.82</v>
      </c>
      <c r="CM82">
        <v>0</v>
      </c>
      <c r="CN82">
        <v>1</v>
      </c>
      <c r="CO82">
        <v>4</v>
      </c>
      <c r="CP82">
        <v>4</v>
      </c>
      <c r="CQ82" t="s">
        <v>160</v>
      </c>
      <c r="CR82" t="s">
        <v>160</v>
      </c>
      <c r="CS82" t="s">
        <v>160</v>
      </c>
      <c r="CT82" t="s">
        <v>160</v>
      </c>
      <c r="CU82">
        <v>2</v>
      </c>
      <c r="CV82" t="s">
        <v>160</v>
      </c>
      <c r="CW82" t="s">
        <v>160</v>
      </c>
      <c r="CX82" t="s">
        <v>160</v>
      </c>
      <c r="CY82" t="s">
        <v>160</v>
      </c>
      <c r="CZ82" t="s">
        <v>160</v>
      </c>
      <c r="DA82" t="s">
        <v>160</v>
      </c>
      <c r="DB82" t="s">
        <v>160</v>
      </c>
      <c r="DC82" t="s">
        <v>160</v>
      </c>
      <c r="DD82" t="s">
        <v>160</v>
      </c>
      <c r="DE82" t="s">
        <v>160</v>
      </c>
      <c r="DF82" t="s">
        <v>160</v>
      </c>
      <c r="DG82" t="s">
        <v>160</v>
      </c>
      <c r="DH82" t="s">
        <v>160</v>
      </c>
      <c r="DI82" t="s">
        <v>160</v>
      </c>
      <c r="DJ82" t="s">
        <v>160</v>
      </c>
      <c r="DK82" t="s">
        <v>160</v>
      </c>
      <c r="DL82" t="s">
        <v>160</v>
      </c>
      <c r="DM82" t="s">
        <v>160</v>
      </c>
      <c r="DN82" t="s">
        <v>160</v>
      </c>
      <c r="DO82" t="s">
        <v>160</v>
      </c>
      <c r="DP82" t="s">
        <v>160</v>
      </c>
      <c r="DQ82" t="str">
        <f>VLOOKUP(A82,Sheet1!$A$2:$AP$3067,3,FALSE)</f>
        <v>U07.1</v>
      </c>
      <c r="DR82" t="str">
        <f>VLOOKUP($A82,Sheet1!$A$2:$AP$3067,4,FALSE)</f>
        <v>U07.1</v>
      </c>
      <c r="DS82" t="str">
        <f>VLOOKUP($A82,Sheet1!$A$2:$AP$3067,5,FALSE)</f>
        <v>J12.89</v>
      </c>
      <c r="DT82" t="str">
        <f>VLOOKUP($A82,Sheet1!$A$2:$AP$3067,6,FALSE)</f>
        <v>E87.1</v>
      </c>
      <c r="DU82" t="str">
        <f>VLOOKUP($A82,Sheet1!$A$2:$AP$3067,7,FALSE)</f>
        <v>R09.02</v>
      </c>
      <c r="DV82" t="str">
        <f>VLOOKUP($A82,Sheet1!$A$2:$AP$3067,8,FALSE)</f>
        <v>I10</v>
      </c>
      <c r="DW82" t="str">
        <f>VLOOKUP($A82,Sheet1!$A$2:$AP$3067,9,FALSE)</f>
        <v>Z23</v>
      </c>
      <c r="DX82">
        <f>VLOOKUP($A82,Sheet1!$A$2:$AP$3067,10,FALSE)</f>
        <v>0</v>
      </c>
      <c r="DY82">
        <f>VLOOKUP($A82,Sheet1!$A$2:$AP$3067,11,FALSE)</f>
        <v>0</v>
      </c>
      <c r="DZ82">
        <f>VLOOKUP($A82,Sheet1!$A$2:$AP$3067,12,FALSE)</f>
        <v>0</v>
      </c>
      <c r="EA82">
        <f>VLOOKUP($A82,Sheet1!$A$2:$AP$3067,13,FALSE)</f>
        <v>0</v>
      </c>
      <c r="EB82">
        <f>VLOOKUP($A82,Sheet1!$A$2:$AP$3067,14,FALSE)</f>
        <v>0</v>
      </c>
      <c r="EC82">
        <f>VLOOKUP($A82,Sheet1!$A$2:$AP$3067,15,FALSE)</f>
        <v>0</v>
      </c>
      <c r="ED82">
        <f>VLOOKUP($A82,Sheet1!$A$2:$AP$3067,16,FALSE)</f>
        <v>0</v>
      </c>
      <c r="EE82">
        <f>VLOOKUP($A82,Sheet1!$A$2:$AP$3067,17,FALSE)</f>
        <v>0</v>
      </c>
      <c r="EF82">
        <f>VLOOKUP($A82,Sheet1!$A$2:$AP$3067,18,FALSE)</f>
        <v>0</v>
      </c>
      <c r="EG82">
        <f>VLOOKUP($A82,Sheet1!$A$2:$AP$3067,19,FALSE)</f>
        <v>0</v>
      </c>
      <c r="EH82">
        <f>VLOOKUP($A82,Sheet1!$A$2:$AP$3067,20,FALSE)</f>
        <v>0</v>
      </c>
      <c r="EI82">
        <f>VLOOKUP($A82,Sheet1!$A$2:$AP$3067,21,FALSE)</f>
        <v>0</v>
      </c>
      <c r="EJ82">
        <f>VLOOKUP($A82,Sheet1!$A$2:$AP$3067,22,FALSE)</f>
        <v>0</v>
      </c>
      <c r="EK82">
        <f>VLOOKUP($A82,Sheet1!$A$2:$AP$3067,23,FALSE)</f>
        <v>0</v>
      </c>
      <c r="EL82">
        <f>VLOOKUP($A82,Sheet1!$A$2:$AP$3067,24,FALSE)</f>
        <v>0</v>
      </c>
      <c r="EM82">
        <f>VLOOKUP($A82,Sheet1!$A$2:$AP$3067,25,FALSE)</f>
        <v>0</v>
      </c>
      <c r="EN82">
        <f>VLOOKUP($A82,Sheet1!$A$2:$AP$3067,26,FALSE)</f>
        <v>0</v>
      </c>
      <c r="EO82">
        <f>VLOOKUP($A82,Sheet1!$A$2:$AP$3067,27,FALSE)</f>
        <v>0</v>
      </c>
      <c r="EP82">
        <f>VLOOKUP($A82,Sheet1!$A$2:$AP$3067,28,FALSE)</f>
        <v>0</v>
      </c>
      <c r="EQ82">
        <f>VLOOKUP($A82,Sheet1!$A$2:$AP$3067,29,FALSE)</f>
        <v>0</v>
      </c>
      <c r="ER82">
        <f>VLOOKUP($A82,Sheet1!$A$2:$AP$3067,30,FALSE)</f>
        <v>0</v>
      </c>
      <c r="ES82">
        <f>VLOOKUP($A82,Sheet1!$A$2:$AP$3067,31,FALSE)</f>
        <v>0</v>
      </c>
      <c r="ET82">
        <f>VLOOKUP($A82,Sheet1!$A$2:$AP$3067,32,FALSE)</f>
        <v>0</v>
      </c>
      <c r="EU82">
        <f>VLOOKUP($A82,Sheet1!$A$2:$AP$3067,33,FALSE)</f>
        <v>0</v>
      </c>
      <c r="EV82">
        <f>VLOOKUP($A82,Sheet1!$A$2:$AP$3067,34,FALSE)</f>
        <v>0</v>
      </c>
      <c r="EW82">
        <f>VLOOKUP($A82,Sheet1!$A$2:$AP$3067,35,FALSE)</f>
        <v>0</v>
      </c>
      <c r="EX82">
        <f>VLOOKUP($A82,Sheet1!$A$2:$AP$3067,36,FALSE)</f>
        <v>0</v>
      </c>
      <c r="EY82">
        <f>VLOOKUP($A82,Sheet1!$A$2:$AP$3067,37,FALSE)</f>
        <v>0</v>
      </c>
      <c r="EZ82">
        <f>VLOOKUP($A82,Sheet1!$A$2:$AP$3067,38,FALSE)</f>
        <v>0</v>
      </c>
      <c r="FA82">
        <f>VLOOKUP($A82,Sheet1!$A$2:$AP$3067,39,FALSE)</f>
        <v>0</v>
      </c>
      <c r="FB82">
        <f>VLOOKUP($A82,Sheet1!$A$2:$AP$3067,40,FALSE)</f>
        <v>0</v>
      </c>
      <c r="FC82">
        <f>VLOOKUP($A82,Sheet1!$A$2:$AP$3067,41,FALSE)</f>
        <v>0</v>
      </c>
      <c r="FD82">
        <f>VLOOKUP($A82,Sheet1!$A$2:$AP$3067,42,FALSE)</f>
        <v>0</v>
      </c>
    </row>
    <row r="83" spans="1:160">
      <c r="A83" s="1">
        <v>8073010</v>
      </c>
      <c r="B83" t="s">
        <v>162</v>
      </c>
      <c r="C83">
        <v>0</v>
      </c>
      <c r="D83" t="s">
        <v>155</v>
      </c>
      <c r="E83" t="s">
        <v>156</v>
      </c>
      <c r="L83" s="2">
        <f>VLOOKUP(A83,Sheet2!$B$2:$W$3067,2,FALSE)</f>
        <v>44152</v>
      </c>
      <c r="M83" s="2">
        <f>VLOOKUP(A83,Sheet2!$B$2:$W$3067,3,FALSE)</f>
        <v>44160.879861111112</v>
      </c>
      <c r="R83">
        <v>34</v>
      </c>
      <c r="S83" t="s">
        <v>161</v>
      </c>
      <c r="T83" t="s">
        <v>163</v>
      </c>
      <c r="U83">
        <v>149.9</v>
      </c>
      <c r="V83">
        <v>69.2</v>
      </c>
      <c r="W83">
        <v>30.796604009999999</v>
      </c>
      <c r="X83" t="s">
        <v>159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</v>
      </c>
      <c r="AF83">
        <v>0</v>
      </c>
      <c r="AG83">
        <v>2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1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2</v>
      </c>
      <c r="BW83">
        <v>0</v>
      </c>
      <c r="BX83" t="s">
        <v>160</v>
      </c>
      <c r="BY83" t="s">
        <v>160</v>
      </c>
      <c r="BZ83">
        <v>42</v>
      </c>
      <c r="CA83">
        <v>44</v>
      </c>
      <c r="CB83" t="s">
        <v>160</v>
      </c>
      <c r="CC83" t="s">
        <v>160</v>
      </c>
      <c r="CD83">
        <v>497.7</v>
      </c>
      <c r="CE83">
        <v>1.18</v>
      </c>
      <c r="CF83" t="s">
        <v>160</v>
      </c>
      <c r="CG83">
        <v>577.4</v>
      </c>
      <c r="CH83">
        <v>404</v>
      </c>
      <c r="CI83" t="s">
        <v>160</v>
      </c>
      <c r="CJ83" t="s">
        <v>160</v>
      </c>
      <c r="CK83">
        <v>101</v>
      </c>
      <c r="CL83">
        <v>0.67</v>
      </c>
      <c r="CM83">
        <v>1</v>
      </c>
      <c r="CN83">
        <v>2</v>
      </c>
      <c r="CO83">
        <v>5</v>
      </c>
      <c r="CP83">
        <v>5</v>
      </c>
      <c r="CQ83">
        <v>5</v>
      </c>
      <c r="CR83" t="s">
        <v>160</v>
      </c>
      <c r="CS83" t="s">
        <v>160</v>
      </c>
      <c r="CT83" t="s">
        <v>160</v>
      </c>
      <c r="CU83">
        <v>2</v>
      </c>
      <c r="CV83" t="s">
        <v>160</v>
      </c>
      <c r="CW83" t="s">
        <v>160</v>
      </c>
      <c r="CX83" t="s">
        <v>160</v>
      </c>
      <c r="CY83" t="s">
        <v>160</v>
      </c>
      <c r="CZ83" t="s">
        <v>160</v>
      </c>
      <c r="DA83" t="s">
        <v>160</v>
      </c>
      <c r="DB83" t="s">
        <v>160</v>
      </c>
      <c r="DC83" t="s">
        <v>160</v>
      </c>
      <c r="DD83" t="s">
        <v>160</v>
      </c>
      <c r="DE83" t="s">
        <v>160</v>
      </c>
      <c r="DF83" t="s">
        <v>160</v>
      </c>
      <c r="DG83" t="s">
        <v>160</v>
      </c>
      <c r="DH83" t="s">
        <v>160</v>
      </c>
      <c r="DI83" t="s">
        <v>160</v>
      </c>
      <c r="DJ83" t="s">
        <v>160</v>
      </c>
      <c r="DK83" t="s">
        <v>160</v>
      </c>
      <c r="DL83" t="s">
        <v>160</v>
      </c>
      <c r="DM83" t="s">
        <v>160</v>
      </c>
      <c r="DN83" t="s">
        <v>160</v>
      </c>
      <c r="DO83" t="s">
        <v>160</v>
      </c>
      <c r="DP83" t="s">
        <v>160</v>
      </c>
      <c r="DQ83" t="str">
        <f>VLOOKUP(A83,Sheet1!$A$2:$AP$3067,3,FALSE)</f>
        <v>U07.1</v>
      </c>
      <c r="DR83" t="str">
        <f>VLOOKUP($A83,Sheet1!$A$2:$AP$3067,4,FALSE)</f>
        <v>U07.1</v>
      </c>
      <c r="DS83" t="str">
        <f>VLOOKUP($A83,Sheet1!$A$2:$AP$3067,5,FALSE)</f>
        <v>J12.89</v>
      </c>
      <c r="DT83" t="str">
        <f>VLOOKUP($A83,Sheet1!$A$2:$AP$3067,6,FALSE)</f>
        <v>E87.6</v>
      </c>
      <c r="DU83" t="str">
        <f>VLOOKUP($A83,Sheet1!$A$2:$AP$3067,7,FALSE)</f>
        <v>R09.02</v>
      </c>
      <c r="DV83" t="str">
        <f>VLOOKUP($A83,Sheet1!$A$2:$AP$3067,8,FALSE)</f>
        <v>Q90.9</v>
      </c>
      <c r="DW83" t="str">
        <f>VLOOKUP($A83,Sheet1!$A$2:$AP$3067,9,FALSE)</f>
        <v>E78.00</v>
      </c>
      <c r="DX83" t="str">
        <f>VLOOKUP($A83,Sheet1!$A$2:$AP$3067,10,FALSE)</f>
        <v>Z68.30</v>
      </c>
      <c r="DY83" t="str">
        <f>VLOOKUP($A83,Sheet1!$A$2:$AP$3067,11,FALSE)</f>
        <v>E78.5</v>
      </c>
      <c r="DZ83" t="str">
        <f>VLOOKUP($A83,Sheet1!$A$2:$AP$3067,12,FALSE)</f>
        <v>R01.1</v>
      </c>
      <c r="EA83" t="str">
        <f>VLOOKUP($A83,Sheet1!$A$2:$AP$3067,13,FALSE)</f>
        <v>E66.9</v>
      </c>
      <c r="EB83" t="str">
        <f>VLOOKUP($A83,Sheet1!$A$2:$AP$3067,14,FALSE)</f>
        <v>E03.9</v>
      </c>
      <c r="EC83" t="str">
        <f>VLOOKUP($A83,Sheet1!$A$2:$AP$3067,15,FALSE)</f>
        <v>I95.9</v>
      </c>
      <c r="ED83" t="str">
        <f>VLOOKUP($A83,Sheet1!$A$2:$AP$3067,16,FALSE)</f>
        <v>Z23</v>
      </c>
      <c r="EE83">
        <f>VLOOKUP($A83,Sheet1!$A$2:$AP$3067,17,FALSE)</f>
        <v>0</v>
      </c>
      <c r="EF83">
        <f>VLOOKUP($A83,Sheet1!$A$2:$AP$3067,18,FALSE)</f>
        <v>0</v>
      </c>
      <c r="EG83">
        <f>VLOOKUP($A83,Sheet1!$A$2:$AP$3067,19,FALSE)</f>
        <v>0</v>
      </c>
      <c r="EH83">
        <f>VLOOKUP($A83,Sheet1!$A$2:$AP$3067,20,FALSE)</f>
        <v>0</v>
      </c>
      <c r="EI83">
        <f>VLOOKUP($A83,Sheet1!$A$2:$AP$3067,21,FALSE)</f>
        <v>0</v>
      </c>
      <c r="EJ83">
        <f>VLOOKUP($A83,Sheet1!$A$2:$AP$3067,22,FALSE)</f>
        <v>0</v>
      </c>
      <c r="EK83">
        <f>VLOOKUP($A83,Sheet1!$A$2:$AP$3067,23,FALSE)</f>
        <v>0</v>
      </c>
      <c r="EL83">
        <f>VLOOKUP($A83,Sheet1!$A$2:$AP$3067,24,FALSE)</f>
        <v>0</v>
      </c>
      <c r="EM83">
        <f>VLOOKUP($A83,Sheet1!$A$2:$AP$3067,25,FALSE)</f>
        <v>0</v>
      </c>
      <c r="EN83">
        <f>VLOOKUP($A83,Sheet1!$A$2:$AP$3067,26,FALSE)</f>
        <v>0</v>
      </c>
      <c r="EO83">
        <f>VLOOKUP($A83,Sheet1!$A$2:$AP$3067,27,FALSE)</f>
        <v>0</v>
      </c>
      <c r="EP83">
        <f>VLOOKUP($A83,Sheet1!$A$2:$AP$3067,28,FALSE)</f>
        <v>0</v>
      </c>
      <c r="EQ83">
        <f>VLOOKUP($A83,Sheet1!$A$2:$AP$3067,29,FALSE)</f>
        <v>0</v>
      </c>
      <c r="ER83">
        <f>VLOOKUP($A83,Sheet1!$A$2:$AP$3067,30,FALSE)</f>
        <v>0</v>
      </c>
      <c r="ES83">
        <f>VLOOKUP($A83,Sheet1!$A$2:$AP$3067,31,FALSE)</f>
        <v>0</v>
      </c>
      <c r="ET83">
        <f>VLOOKUP($A83,Sheet1!$A$2:$AP$3067,32,FALSE)</f>
        <v>0</v>
      </c>
      <c r="EU83">
        <f>VLOOKUP($A83,Sheet1!$A$2:$AP$3067,33,FALSE)</f>
        <v>0</v>
      </c>
      <c r="EV83">
        <f>VLOOKUP($A83,Sheet1!$A$2:$AP$3067,34,FALSE)</f>
        <v>0</v>
      </c>
      <c r="EW83">
        <f>VLOOKUP($A83,Sheet1!$A$2:$AP$3067,35,FALSE)</f>
        <v>0</v>
      </c>
      <c r="EX83">
        <f>VLOOKUP($A83,Sheet1!$A$2:$AP$3067,36,FALSE)</f>
        <v>0</v>
      </c>
      <c r="EY83">
        <f>VLOOKUP($A83,Sheet1!$A$2:$AP$3067,37,FALSE)</f>
        <v>0</v>
      </c>
      <c r="EZ83">
        <f>VLOOKUP($A83,Sheet1!$A$2:$AP$3067,38,FALSE)</f>
        <v>0</v>
      </c>
      <c r="FA83">
        <f>VLOOKUP($A83,Sheet1!$A$2:$AP$3067,39,FALSE)</f>
        <v>0</v>
      </c>
      <c r="FB83">
        <f>VLOOKUP($A83,Sheet1!$A$2:$AP$3067,40,FALSE)</f>
        <v>0</v>
      </c>
      <c r="FC83">
        <f>VLOOKUP($A83,Sheet1!$A$2:$AP$3067,41,FALSE)</f>
        <v>0</v>
      </c>
      <c r="FD83">
        <f>VLOOKUP($A83,Sheet1!$A$2:$AP$3067,42,FALSE)</f>
        <v>0</v>
      </c>
    </row>
    <row r="84" spans="1:160">
      <c r="A84" s="1">
        <v>8085985</v>
      </c>
      <c r="B84" t="s">
        <v>1</v>
      </c>
      <c r="C84">
        <v>1</v>
      </c>
      <c r="D84" t="s">
        <v>155</v>
      </c>
      <c r="E84" t="s">
        <v>156</v>
      </c>
      <c r="L84" s="2">
        <f>VLOOKUP(A84,Sheet2!$B$2:$W$3067,2,FALSE)</f>
        <v>44278</v>
      </c>
      <c r="M84" s="2">
        <f>VLOOKUP(A84,Sheet2!$B$2:$W$3067,3,FALSE)</f>
        <v>44280.752083333333</v>
      </c>
      <c r="R84">
        <v>58</v>
      </c>
      <c r="S84" t="s">
        <v>161</v>
      </c>
      <c r="T84" t="s">
        <v>158</v>
      </c>
      <c r="U84">
        <v>182.9</v>
      </c>
      <c r="V84">
        <v>91</v>
      </c>
      <c r="W84">
        <v>27.202823349999999</v>
      </c>
      <c r="X84" t="s">
        <v>160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2</v>
      </c>
      <c r="AF84">
        <v>0</v>
      </c>
      <c r="AG84">
        <v>3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 t="s">
        <v>160</v>
      </c>
      <c r="BY84" t="s">
        <v>160</v>
      </c>
      <c r="BZ84">
        <v>24</v>
      </c>
      <c r="CA84">
        <v>39</v>
      </c>
      <c r="CB84">
        <v>12.218999999999999</v>
      </c>
      <c r="CC84" t="s">
        <v>160</v>
      </c>
      <c r="CD84">
        <v>773</v>
      </c>
      <c r="CE84">
        <v>844</v>
      </c>
      <c r="CF84">
        <v>24</v>
      </c>
      <c r="CG84">
        <v>1192</v>
      </c>
      <c r="CH84">
        <v>254</v>
      </c>
      <c r="CI84">
        <v>1.1000000000000001</v>
      </c>
      <c r="CJ84">
        <v>0.15</v>
      </c>
      <c r="CK84">
        <v>102</v>
      </c>
      <c r="CL84">
        <v>0.87</v>
      </c>
      <c r="CM84">
        <v>0</v>
      </c>
      <c r="CN84">
        <v>0</v>
      </c>
      <c r="CO84">
        <v>5</v>
      </c>
      <c r="CP84" t="s">
        <v>160</v>
      </c>
      <c r="CQ84" t="s">
        <v>160</v>
      </c>
      <c r="CR84" t="s">
        <v>160</v>
      </c>
      <c r="CS84" t="s">
        <v>160</v>
      </c>
      <c r="CT84" t="s">
        <v>160</v>
      </c>
      <c r="CU84">
        <v>1</v>
      </c>
      <c r="CV84">
        <v>0.42499999999999999</v>
      </c>
      <c r="CW84">
        <v>0</v>
      </c>
      <c r="CX84">
        <v>2.8149999999999999</v>
      </c>
      <c r="CY84">
        <v>2.3199999999999998</v>
      </c>
      <c r="CZ84">
        <v>0.435</v>
      </c>
      <c r="DA84">
        <v>0.505</v>
      </c>
      <c r="DB84">
        <v>7.54</v>
      </c>
      <c r="DC84">
        <v>0.375</v>
      </c>
      <c r="DD84">
        <v>13.395</v>
      </c>
      <c r="DE84">
        <v>2.81</v>
      </c>
      <c r="DF84">
        <v>1.655</v>
      </c>
      <c r="DG84">
        <v>0.18</v>
      </c>
      <c r="DH84">
        <v>0</v>
      </c>
      <c r="DI84">
        <v>0.09</v>
      </c>
      <c r="DJ84">
        <v>76.069999999999993</v>
      </c>
      <c r="DK84">
        <v>43.215000000000003</v>
      </c>
      <c r="DL84">
        <v>89.19</v>
      </c>
      <c r="DM84">
        <v>1.25</v>
      </c>
      <c r="DN84">
        <v>29.02</v>
      </c>
      <c r="DO84">
        <v>0.59</v>
      </c>
      <c r="DP84">
        <v>0</v>
      </c>
      <c r="DQ84" t="str">
        <f>VLOOKUP(A84,Sheet1!$A$2:$AP$3067,3,FALSE)</f>
        <v>U07.1</v>
      </c>
      <c r="DR84" t="str">
        <f>VLOOKUP($A84,Sheet1!$A$2:$AP$3067,4,FALSE)</f>
        <v>A41.89</v>
      </c>
      <c r="DS84" t="str">
        <f>VLOOKUP($A84,Sheet1!$A$2:$AP$3067,5,FALSE)</f>
        <v>U07.1</v>
      </c>
      <c r="DT84" t="str">
        <f>VLOOKUP($A84,Sheet1!$A$2:$AP$3067,6,FALSE)</f>
        <v>J12.82</v>
      </c>
      <c r="DU84" t="str">
        <f>VLOOKUP($A84,Sheet1!$A$2:$AP$3067,7,FALSE)</f>
        <v>E87.1</v>
      </c>
      <c r="DV84">
        <f>VLOOKUP($A84,Sheet1!$A$2:$AP$3067,8,FALSE)</f>
        <v>0</v>
      </c>
      <c r="DW84">
        <f>VLOOKUP($A84,Sheet1!$A$2:$AP$3067,9,FALSE)</f>
        <v>0</v>
      </c>
      <c r="DX84">
        <f>VLOOKUP($A84,Sheet1!$A$2:$AP$3067,10,FALSE)</f>
        <v>0</v>
      </c>
      <c r="DY84">
        <f>VLOOKUP($A84,Sheet1!$A$2:$AP$3067,11,FALSE)</f>
        <v>0</v>
      </c>
      <c r="DZ84">
        <f>VLOOKUP($A84,Sheet1!$A$2:$AP$3067,12,FALSE)</f>
        <v>0</v>
      </c>
      <c r="EA84">
        <f>VLOOKUP($A84,Sheet1!$A$2:$AP$3067,13,FALSE)</f>
        <v>0</v>
      </c>
      <c r="EB84">
        <f>VLOOKUP($A84,Sheet1!$A$2:$AP$3067,14,FALSE)</f>
        <v>0</v>
      </c>
      <c r="EC84">
        <f>VLOOKUP($A84,Sheet1!$A$2:$AP$3067,15,FALSE)</f>
        <v>0</v>
      </c>
      <c r="ED84">
        <f>VLOOKUP($A84,Sheet1!$A$2:$AP$3067,16,FALSE)</f>
        <v>0</v>
      </c>
      <c r="EE84">
        <f>VLOOKUP($A84,Sheet1!$A$2:$AP$3067,17,FALSE)</f>
        <v>0</v>
      </c>
      <c r="EF84">
        <f>VLOOKUP($A84,Sheet1!$A$2:$AP$3067,18,FALSE)</f>
        <v>0</v>
      </c>
      <c r="EG84">
        <f>VLOOKUP($A84,Sheet1!$A$2:$AP$3067,19,FALSE)</f>
        <v>0</v>
      </c>
      <c r="EH84">
        <f>VLOOKUP($A84,Sheet1!$A$2:$AP$3067,20,FALSE)</f>
        <v>0</v>
      </c>
      <c r="EI84">
        <f>VLOOKUP($A84,Sheet1!$A$2:$AP$3067,21,FALSE)</f>
        <v>0</v>
      </c>
      <c r="EJ84">
        <f>VLOOKUP($A84,Sheet1!$A$2:$AP$3067,22,FALSE)</f>
        <v>0</v>
      </c>
      <c r="EK84">
        <f>VLOOKUP($A84,Sheet1!$A$2:$AP$3067,23,FALSE)</f>
        <v>0</v>
      </c>
      <c r="EL84">
        <f>VLOOKUP($A84,Sheet1!$A$2:$AP$3067,24,FALSE)</f>
        <v>0</v>
      </c>
      <c r="EM84">
        <f>VLOOKUP($A84,Sheet1!$A$2:$AP$3067,25,FALSE)</f>
        <v>0</v>
      </c>
      <c r="EN84">
        <f>VLOOKUP($A84,Sheet1!$A$2:$AP$3067,26,FALSE)</f>
        <v>0</v>
      </c>
      <c r="EO84">
        <f>VLOOKUP($A84,Sheet1!$A$2:$AP$3067,27,FALSE)</f>
        <v>0</v>
      </c>
      <c r="EP84">
        <f>VLOOKUP($A84,Sheet1!$A$2:$AP$3067,28,FALSE)</f>
        <v>0</v>
      </c>
      <c r="EQ84">
        <f>VLOOKUP($A84,Sheet1!$A$2:$AP$3067,29,FALSE)</f>
        <v>0</v>
      </c>
      <c r="ER84">
        <f>VLOOKUP($A84,Sheet1!$A$2:$AP$3067,30,FALSE)</f>
        <v>0</v>
      </c>
      <c r="ES84">
        <f>VLOOKUP($A84,Sheet1!$A$2:$AP$3067,31,FALSE)</f>
        <v>0</v>
      </c>
      <c r="ET84">
        <f>VLOOKUP($A84,Sheet1!$A$2:$AP$3067,32,FALSE)</f>
        <v>0</v>
      </c>
      <c r="EU84">
        <f>VLOOKUP($A84,Sheet1!$A$2:$AP$3067,33,FALSE)</f>
        <v>0</v>
      </c>
      <c r="EV84">
        <f>VLOOKUP($A84,Sheet1!$A$2:$AP$3067,34,FALSE)</f>
        <v>0</v>
      </c>
      <c r="EW84">
        <f>VLOOKUP($A84,Sheet1!$A$2:$AP$3067,35,FALSE)</f>
        <v>0</v>
      </c>
      <c r="EX84">
        <f>VLOOKUP($A84,Sheet1!$A$2:$AP$3067,36,FALSE)</f>
        <v>0</v>
      </c>
      <c r="EY84">
        <f>VLOOKUP($A84,Sheet1!$A$2:$AP$3067,37,FALSE)</f>
        <v>0</v>
      </c>
      <c r="EZ84">
        <f>VLOOKUP($A84,Sheet1!$A$2:$AP$3067,38,FALSE)</f>
        <v>0</v>
      </c>
      <c r="FA84">
        <f>VLOOKUP($A84,Sheet1!$A$2:$AP$3067,39,FALSE)</f>
        <v>0</v>
      </c>
      <c r="FB84">
        <f>VLOOKUP($A84,Sheet1!$A$2:$AP$3067,40,FALSE)</f>
        <v>0</v>
      </c>
      <c r="FC84">
        <f>VLOOKUP($A84,Sheet1!$A$2:$AP$3067,41,FALSE)</f>
        <v>0</v>
      </c>
      <c r="FD84">
        <f>VLOOKUP($A84,Sheet1!$A$2:$AP$3067,42,FALSE)</f>
        <v>0</v>
      </c>
    </row>
    <row r="85" spans="1:160">
      <c r="A85" s="1">
        <v>8096478</v>
      </c>
      <c r="B85" t="s">
        <v>1</v>
      </c>
      <c r="C85">
        <v>1</v>
      </c>
      <c r="D85" t="s">
        <v>155</v>
      </c>
      <c r="E85" t="s">
        <v>156</v>
      </c>
      <c r="L85" s="2">
        <f>VLOOKUP(A85,Sheet2!$B$2:$W$3067,2,FALSE)</f>
        <v>44275</v>
      </c>
      <c r="M85" s="2">
        <f>VLOOKUP(A85,Sheet2!$B$2:$W$3067,3,FALSE)</f>
        <v>44286.643055555556</v>
      </c>
      <c r="R85">
        <v>53</v>
      </c>
      <c r="S85" t="s">
        <v>157</v>
      </c>
      <c r="T85" t="s">
        <v>167</v>
      </c>
      <c r="U85">
        <v>152.4</v>
      </c>
      <c r="V85">
        <v>85.9</v>
      </c>
      <c r="W85">
        <v>36.984796189999997</v>
      </c>
      <c r="X85" t="s">
        <v>165</v>
      </c>
      <c r="Y85">
        <v>0</v>
      </c>
      <c r="Z85">
        <v>0</v>
      </c>
      <c r="AA85">
        <v>0</v>
      </c>
      <c r="AB85">
        <v>0</v>
      </c>
      <c r="AC85">
        <v>1</v>
      </c>
      <c r="AD85">
        <v>8</v>
      </c>
      <c r="AE85">
        <v>11</v>
      </c>
      <c r="AF85">
        <v>0</v>
      </c>
      <c r="AG85">
        <v>3</v>
      </c>
      <c r="AH85">
        <v>0</v>
      </c>
      <c r="AI85">
        <v>2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10.5</v>
      </c>
      <c r="BY85">
        <v>12.6</v>
      </c>
      <c r="BZ85">
        <v>31</v>
      </c>
      <c r="CA85">
        <v>37</v>
      </c>
      <c r="CB85">
        <v>1.552</v>
      </c>
      <c r="CC85" t="s">
        <v>160</v>
      </c>
      <c r="CD85">
        <v>560</v>
      </c>
      <c r="CE85">
        <v>215</v>
      </c>
      <c r="CF85">
        <v>89</v>
      </c>
      <c r="CG85" t="s">
        <v>160</v>
      </c>
      <c r="CH85">
        <v>254</v>
      </c>
      <c r="CI85">
        <v>1.7</v>
      </c>
      <c r="CJ85">
        <v>0.16</v>
      </c>
      <c r="CK85">
        <v>261</v>
      </c>
      <c r="CL85">
        <v>1</v>
      </c>
      <c r="CM85">
        <v>1</v>
      </c>
      <c r="CN85">
        <v>4</v>
      </c>
      <c r="CO85">
        <v>6</v>
      </c>
      <c r="CP85">
        <v>6</v>
      </c>
      <c r="CQ85">
        <v>6</v>
      </c>
      <c r="CR85" t="s">
        <v>160</v>
      </c>
      <c r="CS85" t="s">
        <v>160</v>
      </c>
      <c r="CT85" t="s">
        <v>160</v>
      </c>
      <c r="CU85">
        <v>2</v>
      </c>
      <c r="CV85">
        <v>2.375</v>
      </c>
      <c r="CW85">
        <v>1.21</v>
      </c>
      <c r="CX85">
        <v>7.0000000000000007E-2</v>
      </c>
      <c r="CY85">
        <v>0.79</v>
      </c>
      <c r="CZ85">
        <v>1.38</v>
      </c>
      <c r="DA85">
        <v>2.395</v>
      </c>
      <c r="DB85">
        <v>9.2449999999999992</v>
      </c>
      <c r="DC85">
        <v>1.8</v>
      </c>
      <c r="DD85">
        <v>4.92</v>
      </c>
      <c r="DE85">
        <v>0.44500000000000001</v>
      </c>
      <c r="DF85">
        <v>0.02</v>
      </c>
      <c r="DG85">
        <v>1.44</v>
      </c>
      <c r="DH85">
        <v>1.42</v>
      </c>
      <c r="DI85">
        <v>0.68</v>
      </c>
      <c r="DJ85">
        <v>30.7</v>
      </c>
      <c r="DK85">
        <v>6.72</v>
      </c>
      <c r="DL85">
        <v>11.365</v>
      </c>
      <c r="DM85">
        <v>1.9950000000000001</v>
      </c>
      <c r="DN85">
        <v>2.2050000000000001</v>
      </c>
      <c r="DO85">
        <v>1.175</v>
      </c>
      <c r="DP85">
        <v>0</v>
      </c>
      <c r="DQ85" t="str">
        <f>VLOOKUP(A85,Sheet1!$A$2:$AP$3067,3,FALSE)</f>
        <v>J12.82</v>
      </c>
      <c r="DR85" t="str">
        <f>VLOOKUP($A85,Sheet1!$A$2:$AP$3067,4,FALSE)</f>
        <v>A41.89</v>
      </c>
      <c r="DS85" t="str">
        <f>VLOOKUP($A85,Sheet1!$A$2:$AP$3067,5,FALSE)</f>
        <v>U07.1</v>
      </c>
      <c r="DT85" t="str">
        <f>VLOOKUP($A85,Sheet1!$A$2:$AP$3067,6,FALSE)</f>
        <v>J12.82</v>
      </c>
      <c r="DU85" t="str">
        <f>VLOOKUP($A85,Sheet1!$A$2:$AP$3067,7,FALSE)</f>
        <v>J96.01</v>
      </c>
      <c r="DV85" t="str">
        <f>VLOOKUP($A85,Sheet1!$A$2:$AP$3067,8,FALSE)</f>
        <v>J18.9</v>
      </c>
      <c r="DW85" t="str">
        <f>VLOOKUP($A85,Sheet1!$A$2:$AP$3067,9,FALSE)</f>
        <v>E87.2</v>
      </c>
      <c r="DX85" t="str">
        <f>VLOOKUP($A85,Sheet1!$A$2:$AP$3067,10,FALSE)</f>
        <v>E11.65</v>
      </c>
      <c r="DY85" t="str">
        <f>VLOOKUP($A85,Sheet1!$A$2:$AP$3067,11,FALSE)</f>
        <v>D72.829</v>
      </c>
      <c r="DZ85" t="str">
        <f>VLOOKUP($A85,Sheet1!$A$2:$AP$3067,12,FALSE)</f>
        <v>E78.5</v>
      </c>
      <c r="EA85" t="str">
        <f>VLOOKUP($A85,Sheet1!$A$2:$AP$3067,13,FALSE)</f>
        <v>I10</v>
      </c>
      <c r="EB85" t="str">
        <f>VLOOKUP($A85,Sheet1!$A$2:$AP$3067,14,FALSE)</f>
        <v>M54.5</v>
      </c>
      <c r="EC85" t="str">
        <f>VLOOKUP($A85,Sheet1!$A$2:$AP$3067,15,FALSE)</f>
        <v>Z79.84</v>
      </c>
      <c r="ED85">
        <f>VLOOKUP($A85,Sheet1!$A$2:$AP$3067,16,FALSE)</f>
        <v>0</v>
      </c>
      <c r="EE85">
        <f>VLOOKUP($A85,Sheet1!$A$2:$AP$3067,17,FALSE)</f>
        <v>0</v>
      </c>
      <c r="EF85">
        <f>VLOOKUP($A85,Sheet1!$A$2:$AP$3067,18,FALSE)</f>
        <v>0</v>
      </c>
      <c r="EG85">
        <f>VLOOKUP($A85,Sheet1!$A$2:$AP$3067,19,FALSE)</f>
        <v>0</v>
      </c>
      <c r="EH85">
        <f>VLOOKUP($A85,Sheet1!$A$2:$AP$3067,20,FALSE)</f>
        <v>0</v>
      </c>
      <c r="EI85">
        <f>VLOOKUP($A85,Sheet1!$A$2:$AP$3067,21,FALSE)</f>
        <v>0</v>
      </c>
      <c r="EJ85">
        <f>VLOOKUP($A85,Sheet1!$A$2:$AP$3067,22,FALSE)</f>
        <v>0</v>
      </c>
      <c r="EK85">
        <f>VLOOKUP($A85,Sheet1!$A$2:$AP$3067,23,FALSE)</f>
        <v>0</v>
      </c>
      <c r="EL85">
        <f>VLOOKUP($A85,Sheet1!$A$2:$AP$3067,24,FALSE)</f>
        <v>0</v>
      </c>
      <c r="EM85">
        <f>VLOOKUP($A85,Sheet1!$A$2:$AP$3067,25,FALSE)</f>
        <v>0</v>
      </c>
      <c r="EN85">
        <f>VLOOKUP($A85,Sheet1!$A$2:$AP$3067,26,FALSE)</f>
        <v>0</v>
      </c>
      <c r="EO85">
        <f>VLOOKUP($A85,Sheet1!$A$2:$AP$3067,27,FALSE)</f>
        <v>0</v>
      </c>
      <c r="EP85">
        <f>VLOOKUP($A85,Sheet1!$A$2:$AP$3067,28,FALSE)</f>
        <v>0</v>
      </c>
      <c r="EQ85">
        <f>VLOOKUP($A85,Sheet1!$A$2:$AP$3067,29,FALSE)</f>
        <v>0</v>
      </c>
      <c r="ER85">
        <f>VLOOKUP($A85,Sheet1!$A$2:$AP$3067,30,FALSE)</f>
        <v>0</v>
      </c>
      <c r="ES85">
        <f>VLOOKUP($A85,Sheet1!$A$2:$AP$3067,31,FALSE)</f>
        <v>0</v>
      </c>
      <c r="ET85">
        <f>VLOOKUP($A85,Sheet1!$A$2:$AP$3067,32,FALSE)</f>
        <v>0</v>
      </c>
      <c r="EU85">
        <f>VLOOKUP($A85,Sheet1!$A$2:$AP$3067,33,FALSE)</f>
        <v>0</v>
      </c>
      <c r="EV85">
        <f>VLOOKUP($A85,Sheet1!$A$2:$AP$3067,34,FALSE)</f>
        <v>0</v>
      </c>
      <c r="EW85">
        <f>VLOOKUP($A85,Sheet1!$A$2:$AP$3067,35,FALSE)</f>
        <v>0</v>
      </c>
      <c r="EX85">
        <f>VLOOKUP($A85,Sheet1!$A$2:$AP$3067,36,FALSE)</f>
        <v>0</v>
      </c>
      <c r="EY85">
        <f>VLOOKUP($A85,Sheet1!$A$2:$AP$3067,37,FALSE)</f>
        <v>0</v>
      </c>
      <c r="EZ85">
        <f>VLOOKUP($A85,Sheet1!$A$2:$AP$3067,38,FALSE)</f>
        <v>0</v>
      </c>
      <c r="FA85">
        <f>VLOOKUP($A85,Sheet1!$A$2:$AP$3067,39,FALSE)</f>
        <v>0</v>
      </c>
      <c r="FB85">
        <f>VLOOKUP($A85,Sheet1!$A$2:$AP$3067,40,FALSE)</f>
        <v>0</v>
      </c>
      <c r="FC85">
        <f>VLOOKUP($A85,Sheet1!$A$2:$AP$3067,41,FALSE)</f>
        <v>0</v>
      </c>
      <c r="FD85">
        <f>VLOOKUP($A85,Sheet1!$A$2:$AP$3067,42,FALSE)</f>
        <v>0</v>
      </c>
    </row>
    <row r="86" spans="1:160">
      <c r="A86" s="1">
        <v>8103811</v>
      </c>
      <c r="B86" t="s">
        <v>1</v>
      </c>
      <c r="C86">
        <v>1</v>
      </c>
      <c r="D86" t="s">
        <v>155</v>
      </c>
      <c r="E86" t="s">
        <v>156</v>
      </c>
      <c r="L86" s="2">
        <f>VLOOKUP(A86,Sheet2!$B$2:$W$3067,2,FALSE)</f>
        <v>44279</v>
      </c>
      <c r="M86" s="2">
        <f>VLOOKUP(A86,Sheet2!$B$2:$W$3067,3,FALSE)</f>
        <v>44281.730555555558</v>
      </c>
      <c r="R86">
        <v>79</v>
      </c>
      <c r="S86" t="s">
        <v>161</v>
      </c>
      <c r="T86" t="s">
        <v>158</v>
      </c>
      <c r="U86">
        <v>180.3</v>
      </c>
      <c r="V86">
        <v>119.7</v>
      </c>
      <c r="W86">
        <v>36.82160348</v>
      </c>
      <c r="X86" t="s">
        <v>165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3</v>
      </c>
      <c r="AF86">
        <v>0</v>
      </c>
      <c r="AG86">
        <v>3</v>
      </c>
      <c r="AH86">
        <v>1</v>
      </c>
      <c r="AI86">
        <v>3</v>
      </c>
      <c r="AJ86">
        <v>3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1</v>
      </c>
      <c r="BE86">
        <v>0</v>
      </c>
      <c r="BF86">
        <v>1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2</v>
      </c>
      <c r="BW86">
        <v>0</v>
      </c>
      <c r="BX86">
        <v>6.7</v>
      </c>
      <c r="BY86" t="s">
        <v>160</v>
      </c>
      <c r="BZ86">
        <v>27</v>
      </c>
      <c r="CA86">
        <v>26</v>
      </c>
      <c r="CB86" t="s">
        <v>160</v>
      </c>
      <c r="CC86" t="s">
        <v>160</v>
      </c>
      <c r="CD86">
        <v>426</v>
      </c>
      <c r="CE86" t="s">
        <v>160</v>
      </c>
      <c r="CF86" t="s">
        <v>160</v>
      </c>
      <c r="CG86">
        <v>468.7</v>
      </c>
      <c r="CH86">
        <v>158</v>
      </c>
      <c r="CI86">
        <v>2.1</v>
      </c>
      <c r="CJ86">
        <v>0.06</v>
      </c>
      <c r="CK86">
        <v>140</v>
      </c>
      <c r="CL86">
        <v>1.1599999999999999</v>
      </c>
      <c r="CM86">
        <v>1</v>
      </c>
      <c r="CN86">
        <v>4</v>
      </c>
      <c r="CO86">
        <v>5</v>
      </c>
      <c r="CP86">
        <v>5</v>
      </c>
      <c r="CQ86" t="s">
        <v>160</v>
      </c>
      <c r="CR86" t="s">
        <v>160</v>
      </c>
      <c r="CS86" t="s">
        <v>160</v>
      </c>
      <c r="CT86" t="s">
        <v>160</v>
      </c>
      <c r="CU86">
        <v>1</v>
      </c>
      <c r="CV86">
        <v>1.1850000000000001</v>
      </c>
      <c r="CW86">
        <v>0</v>
      </c>
      <c r="CX86">
        <v>0.76</v>
      </c>
      <c r="CY86">
        <v>0.77500000000000002</v>
      </c>
      <c r="CZ86">
        <v>0.435</v>
      </c>
      <c r="DA86">
        <v>0</v>
      </c>
      <c r="DB86">
        <v>11.395</v>
      </c>
      <c r="DC86">
        <v>0.375</v>
      </c>
      <c r="DD86">
        <v>1.02</v>
      </c>
      <c r="DE86">
        <v>1.03</v>
      </c>
      <c r="DF86">
        <v>0.125</v>
      </c>
      <c r="DG86">
        <v>0.18</v>
      </c>
      <c r="DH86">
        <v>0</v>
      </c>
      <c r="DI86">
        <v>0.35</v>
      </c>
      <c r="DJ86">
        <v>34.36</v>
      </c>
      <c r="DK86">
        <v>23.18</v>
      </c>
      <c r="DL86">
        <v>40.76</v>
      </c>
      <c r="DM86">
        <v>0</v>
      </c>
      <c r="DN86">
        <v>6.0350000000000001</v>
      </c>
      <c r="DO86">
        <v>0.47</v>
      </c>
      <c r="DP86">
        <v>0</v>
      </c>
      <c r="DQ86" t="str">
        <f>VLOOKUP(A86,Sheet1!$A$2:$AP$3067,3,FALSE)</f>
        <v>U07.1</v>
      </c>
      <c r="DR86" t="str">
        <f>VLOOKUP($A86,Sheet1!$A$2:$AP$3067,4,FALSE)</f>
        <v>U07.1</v>
      </c>
      <c r="DS86" t="str">
        <f>VLOOKUP($A86,Sheet1!$A$2:$AP$3067,5,FALSE)</f>
        <v>J12.82</v>
      </c>
      <c r="DT86" t="str">
        <f>VLOOKUP($A86,Sheet1!$A$2:$AP$3067,6,FALSE)</f>
        <v>J10.08</v>
      </c>
      <c r="DU86" t="str">
        <f>VLOOKUP($A86,Sheet1!$A$2:$AP$3067,7,FALSE)</f>
        <v>I10</v>
      </c>
      <c r="DV86" t="str">
        <f>VLOOKUP($A86,Sheet1!$A$2:$AP$3067,8,FALSE)</f>
        <v>E78.5</v>
      </c>
      <c r="DW86" t="str">
        <f>VLOOKUP($A86,Sheet1!$A$2:$AP$3067,9,FALSE)</f>
        <v>Z85.46</v>
      </c>
      <c r="DX86" t="str">
        <f>VLOOKUP($A86,Sheet1!$A$2:$AP$3067,10,FALSE)</f>
        <v>Z86.711</v>
      </c>
      <c r="DY86" t="str">
        <f>VLOOKUP($A86,Sheet1!$A$2:$AP$3067,11,FALSE)</f>
        <v>M10.9</v>
      </c>
      <c r="DZ86" t="str">
        <f>VLOOKUP($A86,Sheet1!$A$2:$AP$3067,12,FALSE)</f>
        <v>Z92.3</v>
      </c>
      <c r="EA86" t="str">
        <f>VLOOKUP($A86,Sheet1!$A$2:$AP$3067,13,FALSE)</f>
        <v>Z79.01</v>
      </c>
      <c r="EB86" t="str">
        <f>VLOOKUP($A86,Sheet1!$A$2:$AP$3067,14,FALSE)</f>
        <v>R00.0</v>
      </c>
      <c r="EC86" t="str">
        <f>VLOOKUP($A86,Sheet1!$A$2:$AP$3067,15,FALSE)</f>
        <v>R09.02</v>
      </c>
      <c r="ED86">
        <f>VLOOKUP($A86,Sheet1!$A$2:$AP$3067,16,FALSE)</f>
        <v>0</v>
      </c>
      <c r="EE86">
        <f>VLOOKUP($A86,Sheet1!$A$2:$AP$3067,17,FALSE)</f>
        <v>0</v>
      </c>
      <c r="EF86">
        <f>VLOOKUP($A86,Sheet1!$A$2:$AP$3067,18,FALSE)</f>
        <v>0</v>
      </c>
      <c r="EG86">
        <f>VLOOKUP($A86,Sheet1!$A$2:$AP$3067,19,FALSE)</f>
        <v>0</v>
      </c>
      <c r="EH86">
        <f>VLOOKUP($A86,Sheet1!$A$2:$AP$3067,20,FALSE)</f>
        <v>0</v>
      </c>
      <c r="EI86">
        <f>VLOOKUP($A86,Sheet1!$A$2:$AP$3067,21,FALSE)</f>
        <v>0</v>
      </c>
      <c r="EJ86">
        <f>VLOOKUP($A86,Sheet1!$A$2:$AP$3067,22,FALSE)</f>
        <v>0</v>
      </c>
      <c r="EK86">
        <f>VLOOKUP($A86,Sheet1!$A$2:$AP$3067,23,FALSE)</f>
        <v>0</v>
      </c>
      <c r="EL86">
        <f>VLOOKUP($A86,Sheet1!$A$2:$AP$3067,24,FALSE)</f>
        <v>0</v>
      </c>
      <c r="EM86">
        <f>VLOOKUP($A86,Sheet1!$A$2:$AP$3067,25,FALSE)</f>
        <v>0</v>
      </c>
      <c r="EN86">
        <f>VLOOKUP($A86,Sheet1!$A$2:$AP$3067,26,FALSE)</f>
        <v>0</v>
      </c>
      <c r="EO86">
        <f>VLOOKUP($A86,Sheet1!$A$2:$AP$3067,27,FALSE)</f>
        <v>0</v>
      </c>
      <c r="EP86">
        <f>VLOOKUP($A86,Sheet1!$A$2:$AP$3067,28,FALSE)</f>
        <v>0</v>
      </c>
      <c r="EQ86">
        <f>VLOOKUP($A86,Sheet1!$A$2:$AP$3067,29,FALSE)</f>
        <v>0</v>
      </c>
      <c r="ER86">
        <f>VLOOKUP($A86,Sheet1!$A$2:$AP$3067,30,FALSE)</f>
        <v>0</v>
      </c>
      <c r="ES86">
        <f>VLOOKUP($A86,Sheet1!$A$2:$AP$3067,31,FALSE)</f>
        <v>0</v>
      </c>
      <c r="ET86">
        <f>VLOOKUP($A86,Sheet1!$A$2:$AP$3067,32,FALSE)</f>
        <v>0</v>
      </c>
      <c r="EU86">
        <f>VLOOKUP($A86,Sheet1!$A$2:$AP$3067,33,FALSE)</f>
        <v>0</v>
      </c>
      <c r="EV86">
        <f>VLOOKUP($A86,Sheet1!$A$2:$AP$3067,34,FALSE)</f>
        <v>0</v>
      </c>
      <c r="EW86">
        <f>VLOOKUP($A86,Sheet1!$A$2:$AP$3067,35,FALSE)</f>
        <v>0</v>
      </c>
      <c r="EX86">
        <f>VLOOKUP($A86,Sheet1!$A$2:$AP$3067,36,FALSE)</f>
        <v>0</v>
      </c>
      <c r="EY86">
        <f>VLOOKUP($A86,Sheet1!$A$2:$AP$3067,37,FALSE)</f>
        <v>0</v>
      </c>
      <c r="EZ86">
        <f>VLOOKUP($A86,Sheet1!$A$2:$AP$3067,38,FALSE)</f>
        <v>0</v>
      </c>
      <c r="FA86">
        <f>VLOOKUP($A86,Sheet1!$A$2:$AP$3067,39,FALSE)</f>
        <v>0</v>
      </c>
      <c r="FB86">
        <f>VLOOKUP($A86,Sheet1!$A$2:$AP$3067,40,FALSE)</f>
        <v>0</v>
      </c>
      <c r="FC86">
        <f>VLOOKUP($A86,Sheet1!$A$2:$AP$3067,41,FALSE)</f>
        <v>0</v>
      </c>
      <c r="FD86">
        <f>VLOOKUP($A86,Sheet1!$A$2:$AP$3067,42,FALSE)</f>
        <v>0</v>
      </c>
    </row>
    <row r="87" spans="1:160">
      <c r="A87" s="1">
        <v>8114106</v>
      </c>
      <c r="B87" t="s">
        <v>162</v>
      </c>
      <c r="C87">
        <v>0</v>
      </c>
      <c r="D87" t="s">
        <v>155</v>
      </c>
      <c r="E87" t="s">
        <v>156</v>
      </c>
      <c r="L87" s="2">
        <f>VLOOKUP(A87,Sheet2!$B$2:$W$3067,2,FALSE)</f>
        <v>43936</v>
      </c>
      <c r="M87" s="2">
        <f>VLOOKUP(A87,Sheet2!$B$2:$W$3067,3,FALSE)</f>
        <v>43950.666666666664</v>
      </c>
      <c r="R87">
        <v>58</v>
      </c>
      <c r="S87" t="s">
        <v>161</v>
      </c>
      <c r="T87" t="s">
        <v>163</v>
      </c>
      <c r="U87">
        <v>165.1</v>
      </c>
      <c r="V87">
        <v>74.400000000000006</v>
      </c>
      <c r="W87">
        <v>27.294729149999998</v>
      </c>
      <c r="X87" t="s">
        <v>160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14</v>
      </c>
      <c r="AF87">
        <v>0</v>
      </c>
      <c r="AG87">
        <v>1</v>
      </c>
      <c r="AH87">
        <v>0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0</v>
      </c>
      <c r="BX87" t="s">
        <v>160</v>
      </c>
      <c r="BY87" t="s">
        <v>160</v>
      </c>
      <c r="BZ87">
        <v>160</v>
      </c>
      <c r="CA87">
        <v>186</v>
      </c>
      <c r="CB87">
        <v>23.041</v>
      </c>
      <c r="CC87">
        <v>19.510000000000002</v>
      </c>
      <c r="CD87" t="s">
        <v>160</v>
      </c>
      <c r="CE87">
        <v>1.34</v>
      </c>
      <c r="CF87" t="s">
        <v>160</v>
      </c>
      <c r="CG87" t="s">
        <v>160</v>
      </c>
      <c r="CH87">
        <v>608</v>
      </c>
      <c r="CI87">
        <v>2</v>
      </c>
      <c r="CJ87">
        <v>0.14000000000000001</v>
      </c>
      <c r="CK87">
        <v>134</v>
      </c>
      <c r="CL87">
        <v>0.72</v>
      </c>
      <c r="CM87">
        <v>0</v>
      </c>
      <c r="CN87">
        <v>0</v>
      </c>
      <c r="CO87">
        <v>5</v>
      </c>
      <c r="CP87">
        <v>5</v>
      </c>
      <c r="CQ87">
        <v>6</v>
      </c>
      <c r="CR87">
        <v>5</v>
      </c>
      <c r="CS87" t="s">
        <v>160</v>
      </c>
      <c r="CT87" t="s">
        <v>160</v>
      </c>
      <c r="CU87">
        <v>4</v>
      </c>
      <c r="CV87" t="s">
        <v>160</v>
      </c>
      <c r="CW87" t="s">
        <v>160</v>
      </c>
      <c r="CX87" t="s">
        <v>160</v>
      </c>
      <c r="CY87" t="s">
        <v>160</v>
      </c>
      <c r="CZ87" t="s">
        <v>160</v>
      </c>
      <c r="DA87" t="s">
        <v>160</v>
      </c>
      <c r="DB87" t="s">
        <v>160</v>
      </c>
      <c r="DC87" t="s">
        <v>160</v>
      </c>
      <c r="DD87" t="s">
        <v>160</v>
      </c>
      <c r="DE87" t="s">
        <v>160</v>
      </c>
      <c r="DF87" t="s">
        <v>160</v>
      </c>
      <c r="DG87" t="s">
        <v>160</v>
      </c>
      <c r="DH87" t="s">
        <v>160</v>
      </c>
      <c r="DI87" t="s">
        <v>160</v>
      </c>
      <c r="DJ87" t="s">
        <v>160</v>
      </c>
      <c r="DK87" t="s">
        <v>160</v>
      </c>
      <c r="DL87" t="s">
        <v>160</v>
      </c>
      <c r="DM87" t="s">
        <v>160</v>
      </c>
      <c r="DN87" t="s">
        <v>160</v>
      </c>
      <c r="DO87" t="s">
        <v>160</v>
      </c>
      <c r="DP87" t="s">
        <v>160</v>
      </c>
      <c r="DQ87" t="str">
        <f>VLOOKUP(A87,Sheet1!$A$2:$AP$3067,3,FALSE)</f>
        <v>R09.02</v>
      </c>
      <c r="DR87" t="str">
        <f>VLOOKUP($A87,Sheet1!$A$2:$AP$3067,4,FALSE)</f>
        <v>U07.1</v>
      </c>
      <c r="DS87" t="str">
        <f>VLOOKUP($A87,Sheet1!$A$2:$AP$3067,5,FALSE)</f>
        <v>J12.89</v>
      </c>
      <c r="DT87" t="str">
        <f>VLOOKUP($A87,Sheet1!$A$2:$AP$3067,6,FALSE)</f>
        <v>E87.1</v>
      </c>
      <c r="DU87" t="str">
        <f>VLOOKUP($A87,Sheet1!$A$2:$AP$3067,7,FALSE)</f>
        <v>E87.6</v>
      </c>
      <c r="DV87" t="str">
        <f>VLOOKUP($A87,Sheet1!$A$2:$AP$3067,8,FALSE)</f>
        <v>Z83.3</v>
      </c>
      <c r="DW87" t="str">
        <f>VLOOKUP($A87,Sheet1!$A$2:$AP$3067,9,FALSE)</f>
        <v>Z82.49</v>
      </c>
      <c r="DX87" t="str">
        <f>VLOOKUP($A87,Sheet1!$A$2:$AP$3067,10,FALSE)</f>
        <v>Z20.828</v>
      </c>
      <c r="DY87">
        <f>VLOOKUP($A87,Sheet1!$A$2:$AP$3067,11,FALSE)</f>
        <v>0</v>
      </c>
      <c r="DZ87">
        <f>VLOOKUP($A87,Sheet1!$A$2:$AP$3067,12,FALSE)</f>
        <v>0</v>
      </c>
      <c r="EA87">
        <f>VLOOKUP($A87,Sheet1!$A$2:$AP$3067,13,FALSE)</f>
        <v>0</v>
      </c>
      <c r="EB87">
        <f>VLOOKUP($A87,Sheet1!$A$2:$AP$3067,14,FALSE)</f>
        <v>0</v>
      </c>
      <c r="EC87">
        <f>VLOOKUP($A87,Sheet1!$A$2:$AP$3067,15,FALSE)</f>
        <v>0</v>
      </c>
      <c r="ED87">
        <f>VLOOKUP($A87,Sheet1!$A$2:$AP$3067,16,FALSE)</f>
        <v>0</v>
      </c>
      <c r="EE87">
        <f>VLOOKUP($A87,Sheet1!$A$2:$AP$3067,17,FALSE)</f>
        <v>0</v>
      </c>
      <c r="EF87">
        <f>VLOOKUP($A87,Sheet1!$A$2:$AP$3067,18,FALSE)</f>
        <v>0</v>
      </c>
      <c r="EG87">
        <f>VLOOKUP($A87,Sheet1!$A$2:$AP$3067,19,FALSE)</f>
        <v>0</v>
      </c>
      <c r="EH87">
        <f>VLOOKUP($A87,Sheet1!$A$2:$AP$3067,20,FALSE)</f>
        <v>0</v>
      </c>
      <c r="EI87">
        <f>VLOOKUP($A87,Sheet1!$A$2:$AP$3067,21,FALSE)</f>
        <v>0</v>
      </c>
      <c r="EJ87">
        <f>VLOOKUP($A87,Sheet1!$A$2:$AP$3067,22,FALSE)</f>
        <v>0</v>
      </c>
      <c r="EK87">
        <f>VLOOKUP($A87,Sheet1!$A$2:$AP$3067,23,FALSE)</f>
        <v>0</v>
      </c>
      <c r="EL87">
        <f>VLOOKUP($A87,Sheet1!$A$2:$AP$3067,24,FALSE)</f>
        <v>0</v>
      </c>
      <c r="EM87">
        <f>VLOOKUP($A87,Sheet1!$A$2:$AP$3067,25,FALSE)</f>
        <v>0</v>
      </c>
      <c r="EN87">
        <f>VLOOKUP($A87,Sheet1!$A$2:$AP$3067,26,FALSE)</f>
        <v>0</v>
      </c>
      <c r="EO87">
        <f>VLOOKUP($A87,Sheet1!$A$2:$AP$3067,27,FALSE)</f>
        <v>0</v>
      </c>
      <c r="EP87">
        <f>VLOOKUP($A87,Sheet1!$A$2:$AP$3067,28,FALSE)</f>
        <v>0</v>
      </c>
      <c r="EQ87">
        <f>VLOOKUP($A87,Sheet1!$A$2:$AP$3067,29,FALSE)</f>
        <v>0</v>
      </c>
      <c r="ER87">
        <f>VLOOKUP($A87,Sheet1!$A$2:$AP$3067,30,FALSE)</f>
        <v>0</v>
      </c>
      <c r="ES87">
        <f>VLOOKUP($A87,Sheet1!$A$2:$AP$3067,31,FALSE)</f>
        <v>0</v>
      </c>
      <c r="ET87">
        <f>VLOOKUP($A87,Sheet1!$A$2:$AP$3067,32,FALSE)</f>
        <v>0</v>
      </c>
      <c r="EU87">
        <f>VLOOKUP($A87,Sheet1!$A$2:$AP$3067,33,FALSE)</f>
        <v>0</v>
      </c>
      <c r="EV87">
        <f>VLOOKUP($A87,Sheet1!$A$2:$AP$3067,34,FALSE)</f>
        <v>0</v>
      </c>
      <c r="EW87">
        <f>VLOOKUP($A87,Sheet1!$A$2:$AP$3067,35,FALSE)</f>
        <v>0</v>
      </c>
      <c r="EX87">
        <f>VLOOKUP($A87,Sheet1!$A$2:$AP$3067,36,FALSE)</f>
        <v>0</v>
      </c>
      <c r="EY87">
        <f>VLOOKUP($A87,Sheet1!$A$2:$AP$3067,37,FALSE)</f>
        <v>0</v>
      </c>
      <c r="EZ87">
        <f>VLOOKUP($A87,Sheet1!$A$2:$AP$3067,38,FALSE)</f>
        <v>0</v>
      </c>
      <c r="FA87">
        <f>VLOOKUP($A87,Sheet1!$A$2:$AP$3067,39,FALSE)</f>
        <v>0</v>
      </c>
      <c r="FB87">
        <f>VLOOKUP($A87,Sheet1!$A$2:$AP$3067,40,FALSE)</f>
        <v>0</v>
      </c>
      <c r="FC87">
        <f>VLOOKUP($A87,Sheet1!$A$2:$AP$3067,41,FALSE)</f>
        <v>0</v>
      </c>
      <c r="FD87">
        <f>VLOOKUP($A87,Sheet1!$A$2:$AP$3067,42,FALSE)</f>
        <v>0</v>
      </c>
    </row>
    <row r="88" spans="1:160">
      <c r="A88" s="1">
        <v>8114115</v>
      </c>
      <c r="B88" t="s">
        <v>162</v>
      </c>
      <c r="C88">
        <v>0</v>
      </c>
      <c r="D88" t="s">
        <v>155</v>
      </c>
      <c r="E88" t="s">
        <v>156</v>
      </c>
      <c r="L88" s="2">
        <f>VLOOKUP(A88,Sheet2!$B$2:$W$3067,2,FALSE)</f>
        <v>43936</v>
      </c>
      <c r="M88" s="2">
        <f>VLOOKUP(A88,Sheet2!$B$2:$W$3067,3,FALSE)</f>
        <v>43962.697222222225</v>
      </c>
      <c r="R88">
        <v>77</v>
      </c>
      <c r="S88" t="s">
        <v>157</v>
      </c>
      <c r="T88" t="s">
        <v>158</v>
      </c>
      <c r="U88">
        <v>175.3</v>
      </c>
      <c r="V88">
        <v>73.2</v>
      </c>
      <c r="W88">
        <v>23.82030121</v>
      </c>
      <c r="X88" t="s">
        <v>160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26</v>
      </c>
      <c r="AF88">
        <v>0</v>
      </c>
      <c r="AG88">
        <v>1</v>
      </c>
      <c r="AH88">
        <v>0</v>
      </c>
      <c r="AI88">
        <v>4</v>
      </c>
      <c r="AJ88">
        <v>3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 t="s">
        <v>160</v>
      </c>
      <c r="BY88" t="s">
        <v>160</v>
      </c>
      <c r="BZ88">
        <v>30</v>
      </c>
      <c r="CA88">
        <v>33</v>
      </c>
      <c r="CB88">
        <v>0.70599999999999996</v>
      </c>
      <c r="CC88" t="s">
        <v>160</v>
      </c>
      <c r="CD88">
        <v>329.2</v>
      </c>
      <c r="CE88">
        <v>3.52</v>
      </c>
      <c r="CF88" t="s">
        <v>160</v>
      </c>
      <c r="CG88">
        <v>493.4</v>
      </c>
      <c r="CH88">
        <v>321</v>
      </c>
      <c r="CI88">
        <v>1.8</v>
      </c>
      <c r="CJ88">
        <v>7.0000000000000007E-2</v>
      </c>
      <c r="CK88">
        <v>108</v>
      </c>
      <c r="CL88">
        <v>26</v>
      </c>
      <c r="CM88">
        <v>1</v>
      </c>
      <c r="CN88">
        <v>2</v>
      </c>
      <c r="CO88">
        <v>4</v>
      </c>
      <c r="CP88">
        <v>5</v>
      </c>
      <c r="CQ88">
        <v>4</v>
      </c>
      <c r="CR88">
        <v>4</v>
      </c>
      <c r="CS88">
        <v>4</v>
      </c>
      <c r="CT88" t="s">
        <v>160</v>
      </c>
      <c r="CU88">
        <v>2</v>
      </c>
      <c r="CV88" t="s">
        <v>160</v>
      </c>
      <c r="CW88" t="s">
        <v>160</v>
      </c>
      <c r="CX88" t="s">
        <v>160</v>
      </c>
      <c r="CY88" t="s">
        <v>160</v>
      </c>
      <c r="CZ88" t="s">
        <v>160</v>
      </c>
      <c r="DA88" t="s">
        <v>160</v>
      </c>
      <c r="DB88" t="s">
        <v>160</v>
      </c>
      <c r="DC88" t="s">
        <v>160</v>
      </c>
      <c r="DD88" t="s">
        <v>160</v>
      </c>
      <c r="DE88" t="s">
        <v>160</v>
      </c>
      <c r="DF88" t="s">
        <v>160</v>
      </c>
      <c r="DG88" t="s">
        <v>160</v>
      </c>
      <c r="DH88" t="s">
        <v>160</v>
      </c>
      <c r="DI88" t="s">
        <v>160</v>
      </c>
      <c r="DJ88" t="s">
        <v>160</v>
      </c>
      <c r="DK88" t="s">
        <v>160</v>
      </c>
      <c r="DL88" t="s">
        <v>160</v>
      </c>
      <c r="DM88" t="s">
        <v>160</v>
      </c>
      <c r="DN88" t="s">
        <v>160</v>
      </c>
      <c r="DO88" t="s">
        <v>160</v>
      </c>
      <c r="DP88" t="s">
        <v>160</v>
      </c>
      <c r="DQ88" t="str">
        <f>VLOOKUP(A88,Sheet1!$A$2:$AP$3067,3,FALSE)</f>
        <v>R41.82</v>
      </c>
      <c r="DR88" t="str">
        <f>VLOOKUP($A88,Sheet1!$A$2:$AP$3067,4,FALSE)</f>
        <v>U07.1</v>
      </c>
      <c r="DS88" t="str">
        <f>VLOOKUP($A88,Sheet1!$A$2:$AP$3067,5,FALSE)</f>
        <v>G93.41</v>
      </c>
      <c r="DT88" t="str">
        <f>VLOOKUP($A88,Sheet1!$A$2:$AP$3067,6,FALSE)</f>
        <v>F03.91</v>
      </c>
      <c r="DU88" t="str">
        <f>VLOOKUP($A88,Sheet1!$A$2:$AP$3067,7,FALSE)</f>
        <v>L03.113</v>
      </c>
      <c r="DV88" t="str">
        <f>VLOOKUP($A88,Sheet1!$A$2:$AP$3067,8,FALSE)</f>
        <v>F05</v>
      </c>
      <c r="DW88" t="str">
        <f>VLOOKUP($A88,Sheet1!$A$2:$AP$3067,9,FALSE)</f>
        <v>R04.2</v>
      </c>
      <c r="DX88" t="str">
        <f>VLOOKUP($A88,Sheet1!$A$2:$AP$3067,10,FALSE)</f>
        <v>R13.10</v>
      </c>
      <c r="DY88" t="str">
        <f>VLOOKUP($A88,Sheet1!$A$2:$AP$3067,11,FALSE)</f>
        <v>E78.00</v>
      </c>
      <c r="DZ88" t="str">
        <f>VLOOKUP($A88,Sheet1!$A$2:$AP$3067,12,FALSE)</f>
        <v>Z51.5</v>
      </c>
      <c r="EA88" t="str">
        <f>VLOOKUP($A88,Sheet1!$A$2:$AP$3067,13,FALSE)</f>
        <v>E87.6</v>
      </c>
      <c r="EB88" t="str">
        <f>VLOOKUP($A88,Sheet1!$A$2:$AP$3067,14,FALSE)</f>
        <v>R09.02</v>
      </c>
      <c r="EC88" t="str">
        <f>VLOOKUP($A88,Sheet1!$A$2:$AP$3067,15,FALSE)</f>
        <v>Z78.1</v>
      </c>
      <c r="ED88" t="str">
        <f>VLOOKUP($A88,Sheet1!$A$2:$AP$3067,16,FALSE)</f>
        <v>I48.91</v>
      </c>
      <c r="EE88" t="str">
        <f>VLOOKUP($A88,Sheet1!$A$2:$AP$3067,17,FALSE)</f>
        <v>L27.0</v>
      </c>
      <c r="EF88" t="str">
        <f>VLOOKUP($A88,Sheet1!$A$2:$AP$3067,18,FALSE)</f>
        <v>R00.0</v>
      </c>
      <c r="EG88" t="str">
        <f>VLOOKUP($A88,Sheet1!$A$2:$AP$3067,19,FALSE)</f>
        <v>G40.909</v>
      </c>
      <c r="EH88" t="str">
        <f>VLOOKUP($A88,Sheet1!$A$2:$AP$3067,20,FALSE)</f>
        <v>L30.9</v>
      </c>
      <c r="EI88">
        <f>VLOOKUP($A88,Sheet1!$A$2:$AP$3067,21,FALSE)</f>
        <v>0</v>
      </c>
      <c r="EJ88">
        <f>VLOOKUP($A88,Sheet1!$A$2:$AP$3067,22,FALSE)</f>
        <v>0</v>
      </c>
      <c r="EK88">
        <f>VLOOKUP($A88,Sheet1!$A$2:$AP$3067,23,FALSE)</f>
        <v>0</v>
      </c>
      <c r="EL88">
        <f>VLOOKUP($A88,Sheet1!$A$2:$AP$3067,24,FALSE)</f>
        <v>0</v>
      </c>
      <c r="EM88">
        <f>VLOOKUP($A88,Sheet1!$A$2:$AP$3067,25,FALSE)</f>
        <v>0</v>
      </c>
      <c r="EN88">
        <f>VLOOKUP($A88,Sheet1!$A$2:$AP$3067,26,FALSE)</f>
        <v>0</v>
      </c>
      <c r="EO88">
        <f>VLOOKUP($A88,Sheet1!$A$2:$AP$3067,27,FALSE)</f>
        <v>0</v>
      </c>
      <c r="EP88">
        <f>VLOOKUP($A88,Sheet1!$A$2:$AP$3067,28,FALSE)</f>
        <v>0</v>
      </c>
      <c r="EQ88">
        <f>VLOOKUP($A88,Sheet1!$A$2:$AP$3067,29,FALSE)</f>
        <v>0</v>
      </c>
      <c r="ER88">
        <f>VLOOKUP($A88,Sheet1!$A$2:$AP$3067,30,FALSE)</f>
        <v>0</v>
      </c>
      <c r="ES88">
        <f>VLOOKUP($A88,Sheet1!$A$2:$AP$3067,31,FALSE)</f>
        <v>0</v>
      </c>
      <c r="ET88">
        <f>VLOOKUP($A88,Sheet1!$A$2:$AP$3067,32,FALSE)</f>
        <v>0</v>
      </c>
      <c r="EU88">
        <f>VLOOKUP($A88,Sheet1!$A$2:$AP$3067,33,FALSE)</f>
        <v>0</v>
      </c>
      <c r="EV88">
        <f>VLOOKUP($A88,Sheet1!$A$2:$AP$3067,34,FALSE)</f>
        <v>0</v>
      </c>
      <c r="EW88">
        <f>VLOOKUP($A88,Sheet1!$A$2:$AP$3067,35,FALSE)</f>
        <v>0</v>
      </c>
      <c r="EX88">
        <f>VLOOKUP($A88,Sheet1!$A$2:$AP$3067,36,FALSE)</f>
        <v>0</v>
      </c>
      <c r="EY88">
        <f>VLOOKUP($A88,Sheet1!$A$2:$AP$3067,37,FALSE)</f>
        <v>0</v>
      </c>
      <c r="EZ88">
        <f>VLOOKUP($A88,Sheet1!$A$2:$AP$3067,38,FALSE)</f>
        <v>0</v>
      </c>
      <c r="FA88">
        <f>VLOOKUP($A88,Sheet1!$A$2:$AP$3067,39,FALSE)</f>
        <v>0</v>
      </c>
      <c r="FB88">
        <f>VLOOKUP($A88,Sheet1!$A$2:$AP$3067,40,FALSE)</f>
        <v>0</v>
      </c>
      <c r="FC88">
        <f>VLOOKUP($A88,Sheet1!$A$2:$AP$3067,41,FALSE)</f>
        <v>0</v>
      </c>
      <c r="FD88">
        <f>VLOOKUP($A88,Sheet1!$A$2:$AP$3067,42,FALSE)</f>
        <v>0</v>
      </c>
    </row>
    <row r="89" spans="1:160">
      <c r="A89" s="1">
        <v>8114435</v>
      </c>
      <c r="B89" t="s">
        <v>162</v>
      </c>
      <c r="C89">
        <v>0</v>
      </c>
      <c r="D89" t="s">
        <v>155</v>
      </c>
      <c r="E89" t="s">
        <v>156</v>
      </c>
      <c r="L89" s="2">
        <f>VLOOKUP(A89,Sheet2!$B$2:$W$3067,2,FALSE)</f>
        <v>44141</v>
      </c>
      <c r="M89" s="2">
        <f>VLOOKUP(A89,Sheet2!$B$2:$W$3067,3,FALSE)</f>
        <v>44154.697916666664</v>
      </c>
      <c r="R89">
        <v>65</v>
      </c>
      <c r="S89" t="s">
        <v>157</v>
      </c>
      <c r="T89" t="s">
        <v>158</v>
      </c>
      <c r="U89">
        <v>162.6</v>
      </c>
      <c r="V89">
        <v>101.5</v>
      </c>
      <c r="W89">
        <v>38.390605309999998</v>
      </c>
      <c r="X89" t="s">
        <v>165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14</v>
      </c>
      <c r="AF89">
        <v>0</v>
      </c>
      <c r="AG89">
        <v>2</v>
      </c>
      <c r="AH89">
        <v>0</v>
      </c>
      <c r="AI89">
        <v>2</v>
      </c>
      <c r="AJ89">
        <v>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1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 t="s">
        <v>160</v>
      </c>
      <c r="BY89" t="s">
        <v>160</v>
      </c>
      <c r="BZ89">
        <v>18</v>
      </c>
      <c r="CA89">
        <v>17</v>
      </c>
      <c r="CB89">
        <v>3.2679999999999998</v>
      </c>
      <c r="CC89" t="s">
        <v>160</v>
      </c>
      <c r="CD89" t="s">
        <v>160</v>
      </c>
      <c r="CE89">
        <v>0.87</v>
      </c>
      <c r="CF89" t="s">
        <v>160</v>
      </c>
      <c r="CG89">
        <v>86.2</v>
      </c>
      <c r="CH89">
        <v>182</v>
      </c>
      <c r="CI89" t="s">
        <v>160</v>
      </c>
      <c r="CJ89">
        <v>0.1</v>
      </c>
      <c r="CK89">
        <v>104</v>
      </c>
      <c r="CL89">
        <v>1.05</v>
      </c>
      <c r="CM89">
        <v>1</v>
      </c>
      <c r="CN89">
        <v>3</v>
      </c>
      <c r="CO89">
        <v>5</v>
      </c>
      <c r="CP89">
        <v>4</v>
      </c>
      <c r="CQ89">
        <v>4</v>
      </c>
      <c r="CR89">
        <v>4</v>
      </c>
      <c r="CS89" t="s">
        <v>160</v>
      </c>
      <c r="CT89" t="s">
        <v>160</v>
      </c>
      <c r="CU89">
        <v>1</v>
      </c>
      <c r="CV89" t="s">
        <v>160</v>
      </c>
      <c r="CW89" t="s">
        <v>160</v>
      </c>
      <c r="CX89" t="s">
        <v>160</v>
      </c>
      <c r="CY89" t="s">
        <v>160</v>
      </c>
      <c r="CZ89" t="s">
        <v>160</v>
      </c>
      <c r="DA89" t="s">
        <v>160</v>
      </c>
      <c r="DB89" t="s">
        <v>160</v>
      </c>
      <c r="DC89" t="s">
        <v>160</v>
      </c>
      <c r="DD89" t="s">
        <v>160</v>
      </c>
      <c r="DE89" t="s">
        <v>160</v>
      </c>
      <c r="DF89" t="s">
        <v>160</v>
      </c>
      <c r="DG89" t="s">
        <v>160</v>
      </c>
      <c r="DH89" t="s">
        <v>160</v>
      </c>
      <c r="DI89" t="s">
        <v>160</v>
      </c>
      <c r="DJ89" t="s">
        <v>160</v>
      </c>
      <c r="DK89" t="s">
        <v>160</v>
      </c>
      <c r="DL89" t="s">
        <v>160</v>
      </c>
      <c r="DM89" t="s">
        <v>160</v>
      </c>
      <c r="DN89" t="s">
        <v>160</v>
      </c>
      <c r="DO89" t="s">
        <v>160</v>
      </c>
      <c r="DP89" t="s">
        <v>160</v>
      </c>
      <c r="DQ89" t="str">
        <f>VLOOKUP(A89,Sheet1!$A$2:$AP$3067,3,FALSE)</f>
        <v>R50.9</v>
      </c>
      <c r="DR89" t="str">
        <f>VLOOKUP($A89,Sheet1!$A$2:$AP$3067,4,FALSE)</f>
        <v>U07.1</v>
      </c>
      <c r="DS89" t="str">
        <f>VLOOKUP($A89,Sheet1!$A$2:$AP$3067,5,FALSE)</f>
        <v>J12.89</v>
      </c>
      <c r="DT89" t="str">
        <f>VLOOKUP($A89,Sheet1!$A$2:$AP$3067,6,FALSE)</f>
        <v>I42.9</v>
      </c>
      <c r="DU89" t="str">
        <f>VLOOKUP($A89,Sheet1!$A$2:$AP$3067,7,FALSE)</f>
        <v>E87.1</v>
      </c>
      <c r="DV89" t="str">
        <f>VLOOKUP($A89,Sheet1!$A$2:$AP$3067,8,FALSE)</f>
        <v>F31.5</v>
      </c>
      <c r="DW89" t="str">
        <f>VLOOKUP($A89,Sheet1!$A$2:$AP$3067,9,FALSE)</f>
        <v>D69.6</v>
      </c>
      <c r="DX89" t="str">
        <f>VLOOKUP($A89,Sheet1!$A$2:$AP$3067,10,FALSE)</f>
        <v>R09.02</v>
      </c>
      <c r="DY89" t="str">
        <f>VLOOKUP($A89,Sheet1!$A$2:$AP$3067,11,FALSE)</f>
        <v>E88.81</v>
      </c>
      <c r="DZ89" t="str">
        <f>VLOOKUP($A89,Sheet1!$A$2:$AP$3067,12,FALSE)</f>
        <v>E66.01</v>
      </c>
      <c r="EA89" t="str">
        <f>VLOOKUP($A89,Sheet1!$A$2:$AP$3067,13,FALSE)</f>
        <v>E78.5</v>
      </c>
      <c r="EB89" t="str">
        <f>VLOOKUP($A89,Sheet1!$A$2:$AP$3067,14,FALSE)</f>
        <v>Z88.0</v>
      </c>
      <c r="EC89" t="str">
        <f>VLOOKUP($A89,Sheet1!$A$2:$AP$3067,15,FALSE)</f>
        <v>R73.03</v>
      </c>
      <c r="ED89" t="str">
        <f>VLOOKUP($A89,Sheet1!$A$2:$AP$3067,16,FALSE)</f>
        <v>Z68.38</v>
      </c>
      <c r="EE89" t="str">
        <f>VLOOKUP($A89,Sheet1!$A$2:$AP$3067,17,FALSE)</f>
        <v>K21.9</v>
      </c>
      <c r="EF89">
        <f>VLOOKUP($A89,Sheet1!$A$2:$AP$3067,18,FALSE)</f>
        <v>0</v>
      </c>
      <c r="EG89">
        <f>VLOOKUP($A89,Sheet1!$A$2:$AP$3067,19,FALSE)</f>
        <v>0</v>
      </c>
      <c r="EH89">
        <f>VLOOKUP($A89,Sheet1!$A$2:$AP$3067,20,FALSE)</f>
        <v>0</v>
      </c>
      <c r="EI89">
        <f>VLOOKUP($A89,Sheet1!$A$2:$AP$3067,21,FALSE)</f>
        <v>0</v>
      </c>
      <c r="EJ89">
        <f>VLOOKUP($A89,Sheet1!$A$2:$AP$3067,22,FALSE)</f>
        <v>0</v>
      </c>
      <c r="EK89">
        <f>VLOOKUP($A89,Sheet1!$A$2:$AP$3067,23,FALSE)</f>
        <v>0</v>
      </c>
      <c r="EL89">
        <f>VLOOKUP($A89,Sheet1!$A$2:$AP$3067,24,FALSE)</f>
        <v>0</v>
      </c>
      <c r="EM89">
        <f>VLOOKUP($A89,Sheet1!$A$2:$AP$3067,25,FALSE)</f>
        <v>0</v>
      </c>
      <c r="EN89">
        <f>VLOOKUP($A89,Sheet1!$A$2:$AP$3067,26,FALSE)</f>
        <v>0</v>
      </c>
      <c r="EO89">
        <f>VLOOKUP($A89,Sheet1!$A$2:$AP$3067,27,FALSE)</f>
        <v>0</v>
      </c>
      <c r="EP89">
        <f>VLOOKUP($A89,Sheet1!$A$2:$AP$3067,28,FALSE)</f>
        <v>0</v>
      </c>
      <c r="EQ89">
        <f>VLOOKUP($A89,Sheet1!$A$2:$AP$3067,29,FALSE)</f>
        <v>0</v>
      </c>
      <c r="ER89">
        <f>VLOOKUP($A89,Sheet1!$A$2:$AP$3067,30,FALSE)</f>
        <v>0</v>
      </c>
      <c r="ES89">
        <f>VLOOKUP($A89,Sheet1!$A$2:$AP$3067,31,FALSE)</f>
        <v>0</v>
      </c>
      <c r="ET89">
        <f>VLOOKUP($A89,Sheet1!$A$2:$AP$3067,32,FALSE)</f>
        <v>0</v>
      </c>
      <c r="EU89">
        <f>VLOOKUP($A89,Sheet1!$A$2:$AP$3067,33,FALSE)</f>
        <v>0</v>
      </c>
      <c r="EV89">
        <f>VLOOKUP($A89,Sheet1!$A$2:$AP$3067,34,FALSE)</f>
        <v>0</v>
      </c>
      <c r="EW89">
        <f>VLOOKUP($A89,Sheet1!$A$2:$AP$3067,35,FALSE)</f>
        <v>0</v>
      </c>
      <c r="EX89">
        <f>VLOOKUP($A89,Sheet1!$A$2:$AP$3067,36,FALSE)</f>
        <v>0</v>
      </c>
      <c r="EY89">
        <f>VLOOKUP($A89,Sheet1!$A$2:$AP$3067,37,FALSE)</f>
        <v>0</v>
      </c>
      <c r="EZ89">
        <f>VLOOKUP($A89,Sheet1!$A$2:$AP$3067,38,FALSE)</f>
        <v>0</v>
      </c>
      <c r="FA89">
        <f>VLOOKUP($A89,Sheet1!$A$2:$AP$3067,39,FALSE)</f>
        <v>0</v>
      </c>
      <c r="FB89">
        <f>VLOOKUP($A89,Sheet1!$A$2:$AP$3067,40,FALSE)</f>
        <v>0</v>
      </c>
      <c r="FC89">
        <f>VLOOKUP($A89,Sheet1!$A$2:$AP$3067,41,FALSE)</f>
        <v>0</v>
      </c>
      <c r="FD89">
        <f>VLOOKUP($A89,Sheet1!$A$2:$AP$3067,42,FALSE)</f>
        <v>0</v>
      </c>
    </row>
    <row r="90" spans="1:160">
      <c r="A90" s="1">
        <v>8124184</v>
      </c>
      <c r="B90" t="s">
        <v>162</v>
      </c>
      <c r="C90">
        <v>0</v>
      </c>
      <c r="D90" t="s">
        <v>155</v>
      </c>
      <c r="E90" t="s">
        <v>156</v>
      </c>
      <c r="L90" s="2">
        <f>VLOOKUP(A90,Sheet2!$B$2:$W$3067,2,FALSE)</f>
        <v>44121</v>
      </c>
      <c r="M90" s="2">
        <f>VLOOKUP(A90,Sheet2!$B$2:$W$3067,3,FALSE)</f>
        <v>44126.566666666666</v>
      </c>
      <c r="R90">
        <v>60</v>
      </c>
      <c r="S90" t="s">
        <v>161</v>
      </c>
      <c r="T90" t="s">
        <v>167</v>
      </c>
      <c r="U90">
        <v>177.8</v>
      </c>
      <c r="V90">
        <v>70.599999999999994</v>
      </c>
      <c r="W90">
        <v>22.33269773</v>
      </c>
      <c r="X90" t="s">
        <v>160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5</v>
      </c>
      <c r="AF90">
        <v>0</v>
      </c>
      <c r="AG90">
        <v>2</v>
      </c>
      <c r="AH90">
        <v>0</v>
      </c>
      <c r="AI90">
        <v>2</v>
      </c>
      <c r="AJ90">
        <v>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1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</v>
      </c>
      <c r="BW90">
        <v>0</v>
      </c>
      <c r="BX90" t="s">
        <v>160</v>
      </c>
      <c r="BY90" t="s">
        <v>160</v>
      </c>
      <c r="BZ90">
        <v>31</v>
      </c>
      <c r="CA90">
        <v>41</v>
      </c>
      <c r="CB90" t="s">
        <v>160</v>
      </c>
      <c r="CC90" t="s">
        <v>160</v>
      </c>
      <c r="CD90">
        <v>615.1</v>
      </c>
      <c r="CE90">
        <v>27.58</v>
      </c>
      <c r="CF90" t="s">
        <v>160</v>
      </c>
      <c r="CG90">
        <v>762.7</v>
      </c>
      <c r="CH90">
        <v>326</v>
      </c>
      <c r="CI90" t="s">
        <v>160</v>
      </c>
      <c r="CJ90">
        <v>0.31</v>
      </c>
      <c r="CK90">
        <v>119</v>
      </c>
      <c r="CL90">
        <v>1.39</v>
      </c>
      <c r="CM90">
        <v>0</v>
      </c>
      <c r="CN90">
        <v>1</v>
      </c>
      <c r="CO90">
        <v>5</v>
      </c>
      <c r="CP90">
        <v>5</v>
      </c>
      <c r="CQ90" t="s">
        <v>160</v>
      </c>
      <c r="CR90" t="s">
        <v>160</v>
      </c>
      <c r="CS90" t="s">
        <v>160</v>
      </c>
      <c r="CT90" t="s">
        <v>160</v>
      </c>
      <c r="CU90">
        <v>1</v>
      </c>
      <c r="CV90" t="s">
        <v>160</v>
      </c>
      <c r="CW90" t="s">
        <v>160</v>
      </c>
      <c r="CX90" t="s">
        <v>160</v>
      </c>
      <c r="CY90" t="s">
        <v>160</v>
      </c>
      <c r="CZ90" t="s">
        <v>160</v>
      </c>
      <c r="DA90" t="s">
        <v>160</v>
      </c>
      <c r="DB90" t="s">
        <v>160</v>
      </c>
      <c r="DC90" t="s">
        <v>160</v>
      </c>
      <c r="DD90" t="s">
        <v>160</v>
      </c>
      <c r="DE90" t="s">
        <v>160</v>
      </c>
      <c r="DF90" t="s">
        <v>160</v>
      </c>
      <c r="DG90" t="s">
        <v>160</v>
      </c>
      <c r="DH90" t="s">
        <v>160</v>
      </c>
      <c r="DI90" t="s">
        <v>160</v>
      </c>
      <c r="DJ90" t="s">
        <v>160</v>
      </c>
      <c r="DK90" t="s">
        <v>160</v>
      </c>
      <c r="DL90" t="s">
        <v>160</v>
      </c>
      <c r="DM90" t="s">
        <v>160</v>
      </c>
      <c r="DN90" t="s">
        <v>160</v>
      </c>
      <c r="DO90" t="s">
        <v>160</v>
      </c>
      <c r="DP90" t="s">
        <v>160</v>
      </c>
      <c r="DQ90" t="str">
        <f>VLOOKUP(A90,Sheet1!$A$2:$AP$3067,3,FALSE)</f>
        <v>U07.1</v>
      </c>
      <c r="DR90" t="str">
        <f>VLOOKUP($A90,Sheet1!$A$2:$AP$3067,4,FALSE)</f>
        <v>U07.1</v>
      </c>
      <c r="DS90" t="str">
        <f>VLOOKUP($A90,Sheet1!$A$2:$AP$3067,5,FALSE)</f>
        <v>J12.89</v>
      </c>
      <c r="DT90" t="str">
        <f>VLOOKUP($A90,Sheet1!$A$2:$AP$3067,6,FALSE)</f>
        <v>N17.9</v>
      </c>
      <c r="DU90" t="str">
        <f>VLOOKUP($A90,Sheet1!$A$2:$AP$3067,7,FALSE)</f>
        <v>R09.02</v>
      </c>
      <c r="DV90" t="str">
        <f>VLOOKUP($A90,Sheet1!$A$2:$AP$3067,8,FALSE)</f>
        <v>I10</v>
      </c>
      <c r="DW90">
        <f>VLOOKUP($A90,Sheet1!$A$2:$AP$3067,9,FALSE)</f>
        <v>0</v>
      </c>
      <c r="DX90">
        <f>VLOOKUP($A90,Sheet1!$A$2:$AP$3067,10,FALSE)</f>
        <v>0</v>
      </c>
      <c r="DY90">
        <f>VLOOKUP($A90,Sheet1!$A$2:$AP$3067,11,FALSE)</f>
        <v>0</v>
      </c>
      <c r="DZ90">
        <f>VLOOKUP($A90,Sheet1!$A$2:$AP$3067,12,FALSE)</f>
        <v>0</v>
      </c>
      <c r="EA90">
        <f>VLOOKUP($A90,Sheet1!$A$2:$AP$3067,13,FALSE)</f>
        <v>0</v>
      </c>
      <c r="EB90">
        <f>VLOOKUP($A90,Sheet1!$A$2:$AP$3067,14,FALSE)</f>
        <v>0</v>
      </c>
      <c r="EC90">
        <f>VLOOKUP($A90,Sheet1!$A$2:$AP$3067,15,FALSE)</f>
        <v>0</v>
      </c>
      <c r="ED90">
        <f>VLOOKUP($A90,Sheet1!$A$2:$AP$3067,16,FALSE)</f>
        <v>0</v>
      </c>
      <c r="EE90">
        <f>VLOOKUP($A90,Sheet1!$A$2:$AP$3067,17,FALSE)</f>
        <v>0</v>
      </c>
      <c r="EF90">
        <f>VLOOKUP($A90,Sheet1!$A$2:$AP$3067,18,FALSE)</f>
        <v>0</v>
      </c>
      <c r="EG90">
        <f>VLOOKUP($A90,Sheet1!$A$2:$AP$3067,19,FALSE)</f>
        <v>0</v>
      </c>
      <c r="EH90">
        <f>VLOOKUP($A90,Sheet1!$A$2:$AP$3067,20,FALSE)</f>
        <v>0</v>
      </c>
      <c r="EI90">
        <f>VLOOKUP($A90,Sheet1!$A$2:$AP$3067,21,FALSE)</f>
        <v>0</v>
      </c>
      <c r="EJ90">
        <f>VLOOKUP($A90,Sheet1!$A$2:$AP$3067,22,FALSE)</f>
        <v>0</v>
      </c>
      <c r="EK90">
        <f>VLOOKUP($A90,Sheet1!$A$2:$AP$3067,23,FALSE)</f>
        <v>0</v>
      </c>
      <c r="EL90">
        <f>VLOOKUP($A90,Sheet1!$A$2:$AP$3067,24,FALSE)</f>
        <v>0</v>
      </c>
      <c r="EM90">
        <f>VLOOKUP($A90,Sheet1!$A$2:$AP$3067,25,FALSE)</f>
        <v>0</v>
      </c>
      <c r="EN90">
        <f>VLOOKUP($A90,Sheet1!$A$2:$AP$3067,26,FALSE)</f>
        <v>0</v>
      </c>
      <c r="EO90">
        <f>VLOOKUP($A90,Sheet1!$A$2:$AP$3067,27,FALSE)</f>
        <v>0</v>
      </c>
      <c r="EP90">
        <f>VLOOKUP($A90,Sheet1!$A$2:$AP$3067,28,FALSE)</f>
        <v>0</v>
      </c>
      <c r="EQ90">
        <f>VLOOKUP($A90,Sheet1!$A$2:$AP$3067,29,FALSE)</f>
        <v>0</v>
      </c>
      <c r="ER90">
        <f>VLOOKUP($A90,Sheet1!$A$2:$AP$3067,30,FALSE)</f>
        <v>0</v>
      </c>
      <c r="ES90">
        <f>VLOOKUP($A90,Sheet1!$A$2:$AP$3067,31,FALSE)</f>
        <v>0</v>
      </c>
      <c r="ET90">
        <f>VLOOKUP($A90,Sheet1!$A$2:$AP$3067,32,FALSE)</f>
        <v>0</v>
      </c>
      <c r="EU90">
        <f>VLOOKUP($A90,Sheet1!$A$2:$AP$3067,33,FALSE)</f>
        <v>0</v>
      </c>
      <c r="EV90">
        <f>VLOOKUP($A90,Sheet1!$A$2:$AP$3067,34,FALSE)</f>
        <v>0</v>
      </c>
      <c r="EW90">
        <f>VLOOKUP($A90,Sheet1!$A$2:$AP$3067,35,FALSE)</f>
        <v>0</v>
      </c>
      <c r="EX90">
        <f>VLOOKUP($A90,Sheet1!$A$2:$AP$3067,36,FALSE)</f>
        <v>0</v>
      </c>
      <c r="EY90">
        <f>VLOOKUP($A90,Sheet1!$A$2:$AP$3067,37,FALSE)</f>
        <v>0</v>
      </c>
      <c r="EZ90">
        <f>VLOOKUP($A90,Sheet1!$A$2:$AP$3067,38,FALSE)</f>
        <v>0</v>
      </c>
      <c r="FA90">
        <f>VLOOKUP($A90,Sheet1!$A$2:$AP$3067,39,FALSE)</f>
        <v>0</v>
      </c>
      <c r="FB90">
        <f>VLOOKUP($A90,Sheet1!$A$2:$AP$3067,40,FALSE)</f>
        <v>0</v>
      </c>
      <c r="FC90">
        <f>VLOOKUP($A90,Sheet1!$A$2:$AP$3067,41,FALSE)</f>
        <v>0</v>
      </c>
      <c r="FD90">
        <f>VLOOKUP($A90,Sheet1!$A$2:$AP$3067,42,FALSE)</f>
        <v>0</v>
      </c>
    </row>
    <row r="91" spans="1:160">
      <c r="A91" s="1">
        <v>8125114</v>
      </c>
      <c r="B91" t="s">
        <v>162</v>
      </c>
      <c r="C91">
        <v>0</v>
      </c>
      <c r="D91" t="s">
        <v>155</v>
      </c>
      <c r="E91" t="s">
        <v>168</v>
      </c>
      <c r="L91" s="2" t="e">
        <f>VLOOKUP(A91,Sheet2!$B$2:$W$3067,2,FALSE)</f>
        <v>#N/A</v>
      </c>
      <c r="M91" s="2" t="e">
        <f>VLOOKUP(A91,Sheet2!$B$2:$W$3067,3,FALSE)</f>
        <v>#N/A</v>
      </c>
      <c r="R91">
        <v>37</v>
      </c>
      <c r="S91" t="s">
        <v>161</v>
      </c>
      <c r="T91" t="s">
        <v>167</v>
      </c>
      <c r="U91">
        <v>182.9</v>
      </c>
      <c r="V91">
        <v>69.099999999999994</v>
      </c>
      <c r="W91">
        <v>20.656209820000001</v>
      </c>
      <c r="X91" t="s">
        <v>160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 t="s">
        <v>160</v>
      </c>
      <c r="BY91" t="s">
        <v>160</v>
      </c>
      <c r="BZ91">
        <v>11</v>
      </c>
      <c r="CA91">
        <v>18</v>
      </c>
      <c r="CB91" t="s">
        <v>160</v>
      </c>
      <c r="CC91" t="s">
        <v>160</v>
      </c>
      <c r="CD91" t="s">
        <v>160</v>
      </c>
      <c r="CE91" t="s">
        <v>160</v>
      </c>
      <c r="CF91" t="s">
        <v>160</v>
      </c>
      <c r="CG91" t="s">
        <v>160</v>
      </c>
      <c r="CH91" t="s">
        <v>160</v>
      </c>
      <c r="CI91">
        <v>0.9</v>
      </c>
      <c r="CJ91" t="s">
        <v>160</v>
      </c>
      <c r="CK91">
        <v>99</v>
      </c>
      <c r="CL91">
        <v>1.02</v>
      </c>
      <c r="CM91">
        <v>0</v>
      </c>
      <c r="CN91">
        <v>0</v>
      </c>
      <c r="CO91">
        <v>0</v>
      </c>
      <c r="CP91" t="s">
        <v>160</v>
      </c>
      <c r="CQ91" t="s">
        <v>160</v>
      </c>
      <c r="CR91" t="s">
        <v>160</v>
      </c>
      <c r="CS91" t="s">
        <v>160</v>
      </c>
      <c r="CT91" t="s">
        <v>160</v>
      </c>
      <c r="CU91">
        <v>1</v>
      </c>
      <c r="CV91" t="s">
        <v>160</v>
      </c>
      <c r="CW91" t="s">
        <v>160</v>
      </c>
      <c r="CX91" t="s">
        <v>160</v>
      </c>
      <c r="CY91" t="s">
        <v>160</v>
      </c>
      <c r="CZ91" t="s">
        <v>160</v>
      </c>
      <c r="DA91" t="s">
        <v>160</v>
      </c>
      <c r="DB91" t="s">
        <v>160</v>
      </c>
      <c r="DC91" t="s">
        <v>160</v>
      </c>
      <c r="DD91" t="s">
        <v>160</v>
      </c>
      <c r="DE91" t="s">
        <v>160</v>
      </c>
      <c r="DF91" t="s">
        <v>160</v>
      </c>
      <c r="DG91" t="s">
        <v>160</v>
      </c>
      <c r="DH91" t="s">
        <v>160</v>
      </c>
      <c r="DI91" t="s">
        <v>160</v>
      </c>
      <c r="DJ91" t="s">
        <v>160</v>
      </c>
      <c r="DK91" t="s">
        <v>160</v>
      </c>
      <c r="DL91" t="s">
        <v>160</v>
      </c>
      <c r="DM91" t="s">
        <v>160</v>
      </c>
      <c r="DN91" t="s">
        <v>160</v>
      </c>
      <c r="DO91" t="s">
        <v>160</v>
      </c>
      <c r="DP91" t="s">
        <v>160</v>
      </c>
      <c r="DQ91" t="e">
        <f>VLOOKUP(A91,Sheet1!$A$2:$AP$3067,3,FALSE)</f>
        <v>#N/A</v>
      </c>
      <c r="DR91" t="e">
        <f>VLOOKUP($A91,Sheet1!$A$2:$AP$3067,4,FALSE)</f>
        <v>#N/A</v>
      </c>
      <c r="DS91" t="e">
        <f>VLOOKUP($A91,Sheet1!$A$2:$AP$3067,5,FALSE)</f>
        <v>#N/A</v>
      </c>
      <c r="DT91" t="e">
        <f>VLOOKUP($A91,Sheet1!$A$2:$AP$3067,6,FALSE)</f>
        <v>#N/A</v>
      </c>
      <c r="DU91" t="e">
        <f>VLOOKUP($A91,Sheet1!$A$2:$AP$3067,7,FALSE)</f>
        <v>#N/A</v>
      </c>
      <c r="DV91" t="e">
        <f>VLOOKUP($A91,Sheet1!$A$2:$AP$3067,8,FALSE)</f>
        <v>#N/A</v>
      </c>
      <c r="DW91" t="e">
        <f>VLOOKUP($A91,Sheet1!$A$2:$AP$3067,9,FALSE)</f>
        <v>#N/A</v>
      </c>
      <c r="DX91" t="e">
        <f>VLOOKUP($A91,Sheet1!$A$2:$AP$3067,10,FALSE)</f>
        <v>#N/A</v>
      </c>
      <c r="DY91" t="e">
        <f>VLOOKUP($A91,Sheet1!$A$2:$AP$3067,11,FALSE)</f>
        <v>#N/A</v>
      </c>
      <c r="DZ91" t="e">
        <f>VLOOKUP($A91,Sheet1!$A$2:$AP$3067,12,FALSE)</f>
        <v>#N/A</v>
      </c>
      <c r="EA91" t="e">
        <f>VLOOKUP($A91,Sheet1!$A$2:$AP$3067,13,FALSE)</f>
        <v>#N/A</v>
      </c>
      <c r="EB91" t="e">
        <f>VLOOKUP($A91,Sheet1!$A$2:$AP$3067,14,FALSE)</f>
        <v>#N/A</v>
      </c>
      <c r="EC91" t="e">
        <f>VLOOKUP($A91,Sheet1!$A$2:$AP$3067,15,FALSE)</f>
        <v>#N/A</v>
      </c>
      <c r="ED91" t="e">
        <f>VLOOKUP($A91,Sheet1!$A$2:$AP$3067,16,FALSE)</f>
        <v>#N/A</v>
      </c>
      <c r="EE91" t="e">
        <f>VLOOKUP($A91,Sheet1!$A$2:$AP$3067,17,FALSE)</f>
        <v>#N/A</v>
      </c>
      <c r="EF91" t="e">
        <f>VLOOKUP($A91,Sheet1!$A$2:$AP$3067,18,FALSE)</f>
        <v>#N/A</v>
      </c>
      <c r="EG91" t="e">
        <f>VLOOKUP($A91,Sheet1!$A$2:$AP$3067,19,FALSE)</f>
        <v>#N/A</v>
      </c>
      <c r="EH91" t="e">
        <f>VLOOKUP($A91,Sheet1!$A$2:$AP$3067,20,FALSE)</f>
        <v>#N/A</v>
      </c>
      <c r="EI91" t="e">
        <f>VLOOKUP($A91,Sheet1!$A$2:$AP$3067,21,FALSE)</f>
        <v>#N/A</v>
      </c>
      <c r="EJ91" t="e">
        <f>VLOOKUP($A91,Sheet1!$A$2:$AP$3067,22,FALSE)</f>
        <v>#N/A</v>
      </c>
      <c r="EK91" t="e">
        <f>VLOOKUP($A91,Sheet1!$A$2:$AP$3067,23,FALSE)</f>
        <v>#N/A</v>
      </c>
      <c r="EL91" t="e">
        <f>VLOOKUP($A91,Sheet1!$A$2:$AP$3067,24,FALSE)</f>
        <v>#N/A</v>
      </c>
      <c r="EM91" t="e">
        <f>VLOOKUP($A91,Sheet1!$A$2:$AP$3067,25,FALSE)</f>
        <v>#N/A</v>
      </c>
      <c r="EN91" t="e">
        <f>VLOOKUP($A91,Sheet1!$A$2:$AP$3067,26,FALSE)</f>
        <v>#N/A</v>
      </c>
      <c r="EO91" t="e">
        <f>VLOOKUP($A91,Sheet1!$A$2:$AP$3067,27,FALSE)</f>
        <v>#N/A</v>
      </c>
      <c r="EP91" t="e">
        <f>VLOOKUP($A91,Sheet1!$A$2:$AP$3067,28,FALSE)</f>
        <v>#N/A</v>
      </c>
      <c r="EQ91" t="e">
        <f>VLOOKUP($A91,Sheet1!$A$2:$AP$3067,29,FALSE)</f>
        <v>#N/A</v>
      </c>
      <c r="ER91" t="e">
        <f>VLOOKUP($A91,Sheet1!$A$2:$AP$3067,30,FALSE)</f>
        <v>#N/A</v>
      </c>
      <c r="ES91" t="e">
        <f>VLOOKUP($A91,Sheet1!$A$2:$AP$3067,31,FALSE)</f>
        <v>#N/A</v>
      </c>
      <c r="ET91" t="e">
        <f>VLOOKUP($A91,Sheet1!$A$2:$AP$3067,32,FALSE)</f>
        <v>#N/A</v>
      </c>
      <c r="EU91" t="e">
        <f>VLOOKUP($A91,Sheet1!$A$2:$AP$3067,33,FALSE)</f>
        <v>#N/A</v>
      </c>
      <c r="EV91" t="e">
        <f>VLOOKUP($A91,Sheet1!$A$2:$AP$3067,34,FALSE)</f>
        <v>#N/A</v>
      </c>
      <c r="EW91" t="e">
        <f>VLOOKUP($A91,Sheet1!$A$2:$AP$3067,35,FALSE)</f>
        <v>#N/A</v>
      </c>
      <c r="EX91" t="e">
        <f>VLOOKUP($A91,Sheet1!$A$2:$AP$3067,36,FALSE)</f>
        <v>#N/A</v>
      </c>
      <c r="EY91" t="e">
        <f>VLOOKUP($A91,Sheet1!$A$2:$AP$3067,37,FALSE)</f>
        <v>#N/A</v>
      </c>
      <c r="EZ91" t="e">
        <f>VLOOKUP($A91,Sheet1!$A$2:$AP$3067,38,FALSE)</f>
        <v>#N/A</v>
      </c>
      <c r="FA91" t="e">
        <f>VLOOKUP($A91,Sheet1!$A$2:$AP$3067,39,FALSE)</f>
        <v>#N/A</v>
      </c>
      <c r="FB91" t="e">
        <f>VLOOKUP($A91,Sheet1!$A$2:$AP$3067,40,FALSE)</f>
        <v>#N/A</v>
      </c>
      <c r="FC91" t="e">
        <f>VLOOKUP($A91,Sheet1!$A$2:$AP$3067,41,FALSE)</f>
        <v>#N/A</v>
      </c>
      <c r="FD91" t="e">
        <f>VLOOKUP($A91,Sheet1!$A$2:$AP$3067,42,FALSE)</f>
        <v>#N/A</v>
      </c>
    </row>
    <row r="92" spans="1:160">
      <c r="A92" s="1">
        <v>8125119</v>
      </c>
      <c r="B92" t="s">
        <v>162</v>
      </c>
      <c r="C92">
        <v>0</v>
      </c>
      <c r="D92" t="s">
        <v>155</v>
      </c>
      <c r="E92" t="s">
        <v>156</v>
      </c>
      <c r="L92" s="2">
        <f>VLOOKUP(A92,Sheet2!$B$2:$W$3067,2,FALSE)</f>
        <v>44139</v>
      </c>
      <c r="M92" s="2">
        <f>VLOOKUP(A92,Sheet2!$B$2:$W$3067,3,FALSE)</f>
        <v>44148.744444444441</v>
      </c>
      <c r="R92">
        <v>42</v>
      </c>
      <c r="S92" t="s">
        <v>161</v>
      </c>
      <c r="T92" t="s">
        <v>163</v>
      </c>
      <c r="U92">
        <v>182.9</v>
      </c>
      <c r="V92">
        <v>89.4</v>
      </c>
      <c r="W92">
        <v>26.724531949999999</v>
      </c>
      <c r="X92" t="s">
        <v>160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9</v>
      </c>
      <c r="AF92">
        <v>0</v>
      </c>
      <c r="AG92">
        <v>2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 t="s">
        <v>160</v>
      </c>
      <c r="BY92" t="s">
        <v>160</v>
      </c>
      <c r="BZ92">
        <v>93</v>
      </c>
      <c r="CA92">
        <v>55</v>
      </c>
      <c r="CB92" t="s">
        <v>160</v>
      </c>
      <c r="CC92" t="s">
        <v>160</v>
      </c>
      <c r="CD92">
        <v>769.4</v>
      </c>
      <c r="CE92">
        <v>0.56999999999999995</v>
      </c>
      <c r="CF92" t="s">
        <v>160</v>
      </c>
      <c r="CG92">
        <v>1801</v>
      </c>
      <c r="CH92">
        <v>293</v>
      </c>
      <c r="CI92" t="s">
        <v>160</v>
      </c>
      <c r="CJ92">
        <v>0.15</v>
      </c>
      <c r="CK92">
        <v>112</v>
      </c>
      <c r="CL92">
        <v>0.85</v>
      </c>
      <c r="CM92">
        <v>0</v>
      </c>
      <c r="CN92">
        <v>0</v>
      </c>
      <c r="CO92">
        <v>5</v>
      </c>
      <c r="CP92">
        <v>6</v>
      </c>
      <c r="CQ92">
        <v>6</v>
      </c>
      <c r="CR92" t="s">
        <v>160</v>
      </c>
      <c r="CS92" t="s">
        <v>160</v>
      </c>
      <c r="CT92" t="s">
        <v>160</v>
      </c>
      <c r="CU92">
        <v>1</v>
      </c>
      <c r="CV92" t="s">
        <v>160</v>
      </c>
      <c r="CW92" t="s">
        <v>160</v>
      </c>
      <c r="CX92" t="s">
        <v>160</v>
      </c>
      <c r="CY92" t="s">
        <v>160</v>
      </c>
      <c r="CZ92" t="s">
        <v>160</v>
      </c>
      <c r="DA92" t="s">
        <v>160</v>
      </c>
      <c r="DB92" t="s">
        <v>160</v>
      </c>
      <c r="DC92" t="s">
        <v>160</v>
      </c>
      <c r="DD92" t="s">
        <v>160</v>
      </c>
      <c r="DE92" t="s">
        <v>160</v>
      </c>
      <c r="DF92" t="s">
        <v>160</v>
      </c>
      <c r="DG92" t="s">
        <v>160</v>
      </c>
      <c r="DH92" t="s">
        <v>160</v>
      </c>
      <c r="DI92" t="s">
        <v>160</v>
      </c>
      <c r="DJ92" t="s">
        <v>160</v>
      </c>
      <c r="DK92" t="s">
        <v>160</v>
      </c>
      <c r="DL92" t="s">
        <v>160</v>
      </c>
      <c r="DM92" t="s">
        <v>160</v>
      </c>
      <c r="DN92" t="s">
        <v>160</v>
      </c>
      <c r="DO92" t="s">
        <v>160</v>
      </c>
      <c r="DP92" t="s">
        <v>160</v>
      </c>
      <c r="DQ92" t="str">
        <f>VLOOKUP(A92,Sheet1!$A$2:$AP$3067,3,FALSE)</f>
        <v>U07.1</v>
      </c>
      <c r="DR92" t="str">
        <f>VLOOKUP($A92,Sheet1!$A$2:$AP$3067,4,FALSE)</f>
        <v>U07.1</v>
      </c>
      <c r="DS92" t="str">
        <f>VLOOKUP($A92,Sheet1!$A$2:$AP$3067,5,FALSE)</f>
        <v>J12.89</v>
      </c>
      <c r="DT92" t="str">
        <f>VLOOKUP($A92,Sheet1!$A$2:$AP$3067,6,FALSE)</f>
        <v>E87.1</v>
      </c>
      <c r="DU92" t="str">
        <f>VLOOKUP($A92,Sheet1!$A$2:$AP$3067,7,FALSE)</f>
        <v>D47.3</v>
      </c>
      <c r="DV92" t="str">
        <f>VLOOKUP($A92,Sheet1!$A$2:$AP$3067,8,FALSE)</f>
        <v>D72.829</v>
      </c>
      <c r="DW92" t="str">
        <f>VLOOKUP($A92,Sheet1!$A$2:$AP$3067,9,FALSE)</f>
        <v>K21.9</v>
      </c>
      <c r="DX92" t="str">
        <f>VLOOKUP($A92,Sheet1!$A$2:$AP$3067,10,FALSE)</f>
        <v>J20.9</v>
      </c>
      <c r="DY92" t="str">
        <f>VLOOKUP($A92,Sheet1!$A$2:$AP$3067,11,FALSE)</f>
        <v>T38.0X5A</v>
      </c>
      <c r="DZ92">
        <f>VLOOKUP($A92,Sheet1!$A$2:$AP$3067,12,FALSE)</f>
        <v>0</v>
      </c>
      <c r="EA92">
        <f>VLOOKUP($A92,Sheet1!$A$2:$AP$3067,13,FALSE)</f>
        <v>0</v>
      </c>
      <c r="EB92">
        <f>VLOOKUP($A92,Sheet1!$A$2:$AP$3067,14,FALSE)</f>
        <v>0</v>
      </c>
      <c r="EC92">
        <f>VLOOKUP($A92,Sheet1!$A$2:$AP$3067,15,FALSE)</f>
        <v>0</v>
      </c>
      <c r="ED92">
        <f>VLOOKUP($A92,Sheet1!$A$2:$AP$3067,16,FALSE)</f>
        <v>0</v>
      </c>
      <c r="EE92">
        <f>VLOOKUP($A92,Sheet1!$A$2:$AP$3067,17,FALSE)</f>
        <v>0</v>
      </c>
      <c r="EF92">
        <f>VLOOKUP($A92,Sheet1!$A$2:$AP$3067,18,FALSE)</f>
        <v>0</v>
      </c>
      <c r="EG92">
        <f>VLOOKUP($A92,Sheet1!$A$2:$AP$3067,19,FALSE)</f>
        <v>0</v>
      </c>
      <c r="EH92">
        <f>VLOOKUP($A92,Sheet1!$A$2:$AP$3067,20,FALSE)</f>
        <v>0</v>
      </c>
      <c r="EI92">
        <f>VLOOKUP($A92,Sheet1!$A$2:$AP$3067,21,FALSE)</f>
        <v>0</v>
      </c>
      <c r="EJ92">
        <f>VLOOKUP($A92,Sheet1!$A$2:$AP$3067,22,FALSE)</f>
        <v>0</v>
      </c>
      <c r="EK92">
        <f>VLOOKUP($A92,Sheet1!$A$2:$AP$3067,23,FALSE)</f>
        <v>0</v>
      </c>
      <c r="EL92">
        <f>VLOOKUP($A92,Sheet1!$A$2:$AP$3067,24,FALSE)</f>
        <v>0</v>
      </c>
      <c r="EM92">
        <f>VLOOKUP($A92,Sheet1!$A$2:$AP$3067,25,FALSE)</f>
        <v>0</v>
      </c>
      <c r="EN92">
        <f>VLOOKUP($A92,Sheet1!$A$2:$AP$3067,26,FALSE)</f>
        <v>0</v>
      </c>
      <c r="EO92">
        <f>VLOOKUP($A92,Sheet1!$A$2:$AP$3067,27,FALSE)</f>
        <v>0</v>
      </c>
      <c r="EP92">
        <f>VLOOKUP($A92,Sheet1!$A$2:$AP$3067,28,FALSE)</f>
        <v>0</v>
      </c>
      <c r="EQ92">
        <f>VLOOKUP($A92,Sheet1!$A$2:$AP$3067,29,FALSE)</f>
        <v>0</v>
      </c>
      <c r="ER92">
        <f>VLOOKUP($A92,Sheet1!$A$2:$AP$3067,30,FALSE)</f>
        <v>0</v>
      </c>
      <c r="ES92">
        <f>VLOOKUP($A92,Sheet1!$A$2:$AP$3067,31,FALSE)</f>
        <v>0</v>
      </c>
      <c r="ET92">
        <f>VLOOKUP($A92,Sheet1!$A$2:$AP$3067,32,FALSE)</f>
        <v>0</v>
      </c>
      <c r="EU92">
        <f>VLOOKUP($A92,Sheet1!$A$2:$AP$3067,33,FALSE)</f>
        <v>0</v>
      </c>
      <c r="EV92">
        <f>VLOOKUP($A92,Sheet1!$A$2:$AP$3067,34,FALSE)</f>
        <v>0</v>
      </c>
      <c r="EW92">
        <f>VLOOKUP($A92,Sheet1!$A$2:$AP$3067,35,FALSE)</f>
        <v>0</v>
      </c>
      <c r="EX92">
        <f>VLOOKUP($A92,Sheet1!$A$2:$AP$3067,36,FALSE)</f>
        <v>0</v>
      </c>
      <c r="EY92">
        <f>VLOOKUP($A92,Sheet1!$A$2:$AP$3067,37,FALSE)</f>
        <v>0</v>
      </c>
      <c r="EZ92">
        <f>VLOOKUP($A92,Sheet1!$A$2:$AP$3067,38,FALSE)</f>
        <v>0</v>
      </c>
      <c r="FA92">
        <f>VLOOKUP($A92,Sheet1!$A$2:$AP$3067,39,FALSE)</f>
        <v>0</v>
      </c>
      <c r="FB92">
        <f>VLOOKUP($A92,Sheet1!$A$2:$AP$3067,40,FALSE)</f>
        <v>0</v>
      </c>
      <c r="FC92">
        <f>VLOOKUP($A92,Sheet1!$A$2:$AP$3067,41,FALSE)</f>
        <v>0</v>
      </c>
      <c r="FD92">
        <f>VLOOKUP($A92,Sheet1!$A$2:$AP$3067,42,FALSE)</f>
        <v>0</v>
      </c>
    </row>
    <row r="93" spans="1:160">
      <c r="A93" s="1">
        <v>8125231</v>
      </c>
      <c r="B93" t="s">
        <v>162</v>
      </c>
      <c r="C93">
        <v>0</v>
      </c>
      <c r="D93" t="s">
        <v>155</v>
      </c>
      <c r="E93" t="s">
        <v>156</v>
      </c>
      <c r="L93" s="2">
        <f>VLOOKUP(A93,Sheet2!$B$2:$W$3067,2,FALSE)</f>
        <v>44140</v>
      </c>
      <c r="M93" s="2">
        <f>VLOOKUP(A93,Sheet2!$B$2:$W$3067,3,FALSE)</f>
        <v>44152.842361111114</v>
      </c>
      <c r="R93">
        <v>61</v>
      </c>
      <c r="S93" t="s">
        <v>157</v>
      </c>
      <c r="T93" t="s">
        <v>167</v>
      </c>
      <c r="U93">
        <v>167.6</v>
      </c>
      <c r="V93">
        <v>57.5</v>
      </c>
      <c r="W93">
        <v>20.47009302</v>
      </c>
      <c r="X93" t="s">
        <v>160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12</v>
      </c>
      <c r="AF93">
        <v>0</v>
      </c>
      <c r="AG93">
        <v>2</v>
      </c>
      <c r="AH93">
        <v>0</v>
      </c>
      <c r="AI93">
        <v>2</v>
      </c>
      <c r="AJ93">
        <v>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0</v>
      </c>
      <c r="BX93" t="s">
        <v>160</v>
      </c>
      <c r="BY93" t="s">
        <v>160</v>
      </c>
      <c r="BZ93">
        <v>16</v>
      </c>
      <c r="CA93">
        <v>11</v>
      </c>
      <c r="CB93">
        <v>0.11799999999999999</v>
      </c>
      <c r="CC93" t="s">
        <v>160</v>
      </c>
      <c r="CD93" t="s">
        <v>160</v>
      </c>
      <c r="CE93">
        <v>0.32</v>
      </c>
      <c r="CF93" t="s">
        <v>160</v>
      </c>
      <c r="CG93">
        <v>231.6</v>
      </c>
      <c r="CH93">
        <v>277</v>
      </c>
      <c r="CI93">
        <v>1</v>
      </c>
      <c r="CJ93">
        <v>7.0000000000000007E-2</v>
      </c>
      <c r="CK93">
        <v>105</v>
      </c>
      <c r="CL93">
        <v>0.84</v>
      </c>
      <c r="CM93">
        <v>0</v>
      </c>
      <c r="CN93">
        <v>0</v>
      </c>
      <c r="CO93">
        <v>4</v>
      </c>
      <c r="CP93">
        <v>4</v>
      </c>
      <c r="CQ93">
        <v>4</v>
      </c>
      <c r="CR93" t="s">
        <v>160</v>
      </c>
      <c r="CS93" t="s">
        <v>160</v>
      </c>
      <c r="CT93" t="s">
        <v>160</v>
      </c>
      <c r="CU93">
        <v>2</v>
      </c>
      <c r="CV93" t="s">
        <v>160</v>
      </c>
      <c r="CW93" t="s">
        <v>160</v>
      </c>
      <c r="CX93" t="s">
        <v>160</v>
      </c>
      <c r="CY93" t="s">
        <v>160</v>
      </c>
      <c r="CZ93" t="s">
        <v>160</v>
      </c>
      <c r="DA93" t="s">
        <v>160</v>
      </c>
      <c r="DB93" t="s">
        <v>160</v>
      </c>
      <c r="DC93" t="s">
        <v>160</v>
      </c>
      <c r="DD93" t="s">
        <v>160</v>
      </c>
      <c r="DE93" t="s">
        <v>160</v>
      </c>
      <c r="DF93" t="s">
        <v>160</v>
      </c>
      <c r="DG93" t="s">
        <v>160</v>
      </c>
      <c r="DH93" t="s">
        <v>160</v>
      </c>
      <c r="DI93" t="s">
        <v>160</v>
      </c>
      <c r="DJ93" t="s">
        <v>160</v>
      </c>
      <c r="DK93" t="s">
        <v>160</v>
      </c>
      <c r="DL93" t="s">
        <v>160</v>
      </c>
      <c r="DM93" t="s">
        <v>160</v>
      </c>
      <c r="DN93" t="s">
        <v>160</v>
      </c>
      <c r="DO93" t="s">
        <v>160</v>
      </c>
      <c r="DP93" t="s">
        <v>160</v>
      </c>
      <c r="DQ93" t="str">
        <f>VLOOKUP(A93,Sheet1!$A$2:$AP$3067,3,FALSE)</f>
        <v>U07.1</v>
      </c>
      <c r="DR93" t="str">
        <f>VLOOKUP($A93,Sheet1!$A$2:$AP$3067,4,FALSE)</f>
        <v>U07.1</v>
      </c>
      <c r="DS93" t="str">
        <f>VLOOKUP($A93,Sheet1!$A$2:$AP$3067,5,FALSE)</f>
        <v>F25.0</v>
      </c>
      <c r="DT93" t="str">
        <f>VLOOKUP($A93,Sheet1!$A$2:$AP$3067,6,FALSE)</f>
        <v>I10</v>
      </c>
      <c r="DU93" t="str">
        <f>VLOOKUP($A93,Sheet1!$A$2:$AP$3067,7,FALSE)</f>
        <v>F79</v>
      </c>
      <c r="DV93" t="str">
        <f>VLOOKUP($A93,Sheet1!$A$2:$AP$3067,8,FALSE)</f>
        <v>I95.9</v>
      </c>
      <c r="DW93" t="str">
        <f>VLOOKUP($A93,Sheet1!$A$2:$AP$3067,9,FALSE)</f>
        <v>F41.9</v>
      </c>
      <c r="DX93" t="str">
        <f>VLOOKUP($A93,Sheet1!$A$2:$AP$3067,10,FALSE)</f>
        <v>G47.00</v>
      </c>
      <c r="DY93" t="str">
        <f>VLOOKUP($A93,Sheet1!$A$2:$AP$3067,11,FALSE)</f>
        <v>K59.00</v>
      </c>
      <c r="DZ93">
        <f>VLOOKUP($A93,Sheet1!$A$2:$AP$3067,12,FALSE)</f>
        <v>0</v>
      </c>
      <c r="EA93">
        <f>VLOOKUP($A93,Sheet1!$A$2:$AP$3067,13,FALSE)</f>
        <v>0</v>
      </c>
      <c r="EB93">
        <f>VLOOKUP($A93,Sheet1!$A$2:$AP$3067,14,FALSE)</f>
        <v>0</v>
      </c>
      <c r="EC93">
        <f>VLOOKUP($A93,Sheet1!$A$2:$AP$3067,15,FALSE)</f>
        <v>0</v>
      </c>
      <c r="ED93">
        <f>VLOOKUP($A93,Sheet1!$A$2:$AP$3067,16,FALSE)</f>
        <v>0</v>
      </c>
      <c r="EE93">
        <f>VLOOKUP($A93,Sheet1!$A$2:$AP$3067,17,FALSE)</f>
        <v>0</v>
      </c>
      <c r="EF93">
        <f>VLOOKUP($A93,Sheet1!$A$2:$AP$3067,18,FALSE)</f>
        <v>0</v>
      </c>
      <c r="EG93">
        <f>VLOOKUP($A93,Sheet1!$A$2:$AP$3067,19,FALSE)</f>
        <v>0</v>
      </c>
      <c r="EH93">
        <f>VLOOKUP($A93,Sheet1!$A$2:$AP$3067,20,FALSE)</f>
        <v>0</v>
      </c>
      <c r="EI93">
        <f>VLOOKUP($A93,Sheet1!$A$2:$AP$3067,21,FALSE)</f>
        <v>0</v>
      </c>
      <c r="EJ93">
        <f>VLOOKUP($A93,Sheet1!$A$2:$AP$3067,22,FALSE)</f>
        <v>0</v>
      </c>
      <c r="EK93">
        <f>VLOOKUP($A93,Sheet1!$A$2:$AP$3067,23,FALSE)</f>
        <v>0</v>
      </c>
      <c r="EL93">
        <f>VLOOKUP($A93,Sheet1!$A$2:$AP$3067,24,FALSE)</f>
        <v>0</v>
      </c>
      <c r="EM93">
        <f>VLOOKUP($A93,Sheet1!$A$2:$AP$3067,25,FALSE)</f>
        <v>0</v>
      </c>
      <c r="EN93">
        <f>VLOOKUP($A93,Sheet1!$A$2:$AP$3067,26,FALSE)</f>
        <v>0</v>
      </c>
      <c r="EO93">
        <f>VLOOKUP($A93,Sheet1!$A$2:$AP$3067,27,FALSE)</f>
        <v>0</v>
      </c>
      <c r="EP93">
        <f>VLOOKUP($A93,Sheet1!$A$2:$AP$3067,28,FALSE)</f>
        <v>0</v>
      </c>
      <c r="EQ93">
        <f>VLOOKUP($A93,Sheet1!$A$2:$AP$3067,29,FALSE)</f>
        <v>0</v>
      </c>
      <c r="ER93">
        <f>VLOOKUP($A93,Sheet1!$A$2:$AP$3067,30,FALSE)</f>
        <v>0</v>
      </c>
      <c r="ES93">
        <f>VLOOKUP($A93,Sheet1!$A$2:$AP$3067,31,FALSE)</f>
        <v>0</v>
      </c>
      <c r="ET93">
        <f>VLOOKUP($A93,Sheet1!$A$2:$AP$3067,32,FALSE)</f>
        <v>0</v>
      </c>
      <c r="EU93">
        <f>VLOOKUP($A93,Sheet1!$A$2:$AP$3067,33,FALSE)</f>
        <v>0</v>
      </c>
      <c r="EV93">
        <f>VLOOKUP($A93,Sheet1!$A$2:$AP$3067,34,FALSE)</f>
        <v>0</v>
      </c>
      <c r="EW93">
        <f>VLOOKUP($A93,Sheet1!$A$2:$AP$3067,35,FALSE)</f>
        <v>0</v>
      </c>
      <c r="EX93">
        <f>VLOOKUP($A93,Sheet1!$A$2:$AP$3067,36,FALSE)</f>
        <v>0</v>
      </c>
      <c r="EY93">
        <f>VLOOKUP($A93,Sheet1!$A$2:$AP$3067,37,FALSE)</f>
        <v>0</v>
      </c>
      <c r="EZ93">
        <f>VLOOKUP($A93,Sheet1!$A$2:$AP$3067,38,FALSE)</f>
        <v>0</v>
      </c>
      <c r="FA93">
        <f>VLOOKUP($A93,Sheet1!$A$2:$AP$3067,39,FALSE)</f>
        <v>0</v>
      </c>
      <c r="FB93">
        <f>VLOOKUP($A93,Sheet1!$A$2:$AP$3067,40,FALSE)</f>
        <v>0</v>
      </c>
      <c r="FC93">
        <f>VLOOKUP($A93,Sheet1!$A$2:$AP$3067,41,FALSE)</f>
        <v>0</v>
      </c>
      <c r="FD93">
        <f>VLOOKUP($A93,Sheet1!$A$2:$AP$3067,42,FALSE)</f>
        <v>0</v>
      </c>
    </row>
    <row r="94" spans="1:160">
      <c r="A94" s="1">
        <v>8125410</v>
      </c>
      <c r="B94" t="s">
        <v>162</v>
      </c>
      <c r="C94">
        <v>0</v>
      </c>
      <c r="D94" t="s">
        <v>155</v>
      </c>
      <c r="E94" t="s">
        <v>156</v>
      </c>
      <c r="L94" s="2">
        <f>VLOOKUP(A94,Sheet2!$B$2:$W$3067,2,FALSE)</f>
        <v>44145</v>
      </c>
      <c r="M94" s="2">
        <f>VLOOKUP(A94,Sheet2!$B$2:$W$3067,3,FALSE)</f>
        <v>44168.286111111112</v>
      </c>
      <c r="R94">
        <v>72</v>
      </c>
      <c r="S94" t="s">
        <v>161</v>
      </c>
      <c r="T94" t="s">
        <v>158</v>
      </c>
      <c r="U94">
        <v>170.2</v>
      </c>
      <c r="V94">
        <v>94.7</v>
      </c>
      <c r="W94">
        <v>32.691200369999997</v>
      </c>
      <c r="X94" t="s">
        <v>159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19</v>
      </c>
      <c r="AE94">
        <v>23</v>
      </c>
      <c r="AF94">
        <v>1</v>
      </c>
      <c r="AG94">
        <v>2</v>
      </c>
      <c r="AH94">
        <v>0</v>
      </c>
      <c r="AI94">
        <v>4</v>
      </c>
      <c r="AJ94">
        <v>3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1</v>
      </c>
      <c r="BG94">
        <v>1</v>
      </c>
      <c r="BH94">
        <v>0</v>
      </c>
      <c r="BI94">
        <v>0</v>
      </c>
      <c r="BJ94">
        <v>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6.4</v>
      </c>
      <c r="BY94" t="s">
        <v>160</v>
      </c>
      <c r="BZ94">
        <v>35</v>
      </c>
      <c r="CA94">
        <v>36</v>
      </c>
      <c r="CB94">
        <v>5.3109999999999999</v>
      </c>
      <c r="CC94">
        <v>6.95</v>
      </c>
      <c r="CD94">
        <v>711.4</v>
      </c>
      <c r="CE94">
        <v>0.62</v>
      </c>
      <c r="CF94">
        <v>36</v>
      </c>
      <c r="CG94">
        <v>1860</v>
      </c>
      <c r="CH94">
        <v>319</v>
      </c>
      <c r="CI94" t="s">
        <v>160</v>
      </c>
      <c r="CJ94">
        <v>0.16</v>
      </c>
      <c r="CK94">
        <v>130</v>
      </c>
      <c r="CL94">
        <v>0.56000000000000005</v>
      </c>
      <c r="CM94">
        <v>0</v>
      </c>
      <c r="CN94">
        <v>2</v>
      </c>
      <c r="CO94">
        <v>6</v>
      </c>
      <c r="CP94">
        <v>6</v>
      </c>
      <c r="CQ94">
        <v>6</v>
      </c>
      <c r="CR94">
        <v>7</v>
      </c>
      <c r="CS94">
        <v>7</v>
      </c>
      <c r="CT94" t="s">
        <v>160</v>
      </c>
      <c r="CU94">
        <v>8</v>
      </c>
      <c r="CV94" t="s">
        <v>160</v>
      </c>
      <c r="CW94" t="s">
        <v>160</v>
      </c>
      <c r="CX94" t="s">
        <v>160</v>
      </c>
      <c r="CY94" t="s">
        <v>160</v>
      </c>
      <c r="CZ94" t="s">
        <v>160</v>
      </c>
      <c r="DA94" t="s">
        <v>160</v>
      </c>
      <c r="DB94" t="s">
        <v>160</v>
      </c>
      <c r="DC94" t="s">
        <v>160</v>
      </c>
      <c r="DD94" t="s">
        <v>160</v>
      </c>
      <c r="DE94" t="s">
        <v>160</v>
      </c>
      <c r="DF94" t="s">
        <v>160</v>
      </c>
      <c r="DG94" t="s">
        <v>160</v>
      </c>
      <c r="DH94" t="s">
        <v>160</v>
      </c>
      <c r="DI94" t="s">
        <v>160</v>
      </c>
      <c r="DJ94" t="s">
        <v>160</v>
      </c>
      <c r="DK94" t="s">
        <v>160</v>
      </c>
      <c r="DL94" t="s">
        <v>160</v>
      </c>
      <c r="DM94" t="s">
        <v>160</v>
      </c>
      <c r="DN94" t="s">
        <v>160</v>
      </c>
      <c r="DO94" t="s">
        <v>160</v>
      </c>
      <c r="DP94" t="s">
        <v>160</v>
      </c>
      <c r="DQ94" t="str">
        <f>VLOOKUP(A94,Sheet1!$A$2:$AP$3067,3,FALSE)</f>
        <v>U07.1</v>
      </c>
      <c r="DR94" t="str">
        <f>VLOOKUP($A94,Sheet1!$A$2:$AP$3067,4,FALSE)</f>
        <v>U07.1</v>
      </c>
      <c r="DS94" t="str">
        <f>VLOOKUP($A94,Sheet1!$A$2:$AP$3067,5,FALSE)</f>
        <v>J12.89</v>
      </c>
      <c r="DT94" t="str">
        <f>VLOOKUP($A94,Sheet1!$A$2:$AP$3067,6,FALSE)</f>
        <v>J80</v>
      </c>
      <c r="DU94" t="str">
        <f>VLOOKUP($A94,Sheet1!$A$2:$AP$3067,7,FALSE)</f>
        <v>A41.89</v>
      </c>
      <c r="DV94" t="str">
        <f>VLOOKUP($A94,Sheet1!$A$2:$AP$3067,8,FALSE)</f>
        <v>E43</v>
      </c>
      <c r="DW94" t="str">
        <f>VLOOKUP($A94,Sheet1!$A$2:$AP$3067,9,FALSE)</f>
        <v>J15.6</v>
      </c>
      <c r="DX94" t="str">
        <f>VLOOKUP($A94,Sheet1!$A$2:$AP$3067,10,FALSE)</f>
        <v>K72.01</v>
      </c>
      <c r="DY94" t="str">
        <f>VLOOKUP($A94,Sheet1!$A$2:$AP$3067,11,FALSE)</f>
        <v>N17.0</v>
      </c>
      <c r="DZ94" t="str">
        <f>VLOOKUP($A94,Sheet1!$A$2:$AP$3067,12,FALSE)</f>
        <v>E87.1</v>
      </c>
      <c r="EA94" t="str">
        <f>VLOOKUP($A94,Sheet1!$A$2:$AP$3067,13,FALSE)</f>
        <v>J93.9</v>
      </c>
      <c r="EB94" t="str">
        <f>VLOOKUP($A94,Sheet1!$A$2:$AP$3067,14,FALSE)</f>
        <v>E87.4</v>
      </c>
      <c r="EC94" t="str">
        <f>VLOOKUP($A94,Sheet1!$A$2:$AP$3067,15,FALSE)</f>
        <v>I47.2</v>
      </c>
      <c r="ED94" t="str">
        <f>VLOOKUP($A94,Sheet1!$A$2:$AP$3067,16,FALSE)</f>
        <v>I95.9</v>
      </c>
      <c r="EE94" t="str">
        <f>VLOOKUP($A94,Sheet1!$A$2:$AP$3067,17,FALSE)</f>
        <v>D72.829</v>
      </c>
      <c r="EF94" t="str">
        <f>VLOOKUP($A94,Sheet1!$A$2:$AP$3067,18,FALSE)</f>
        <v>J43.8</v>
      </c>
      <c r="EG94" t="str">
        <f>VLOOKUP($A94,Sheet1!$A$2:$AP$3067,19,FALSE)</f>
        <v>R79.1</v>
      </c>
      <c r="EH94" t="str">
        <f>VLOOKUP($A94,Sheet1!$A$2:$AP$3067,20,FALSE)</f>
        <v>E87.70</v>
      </c>
      <c r="EI94" t="str">
        <f>VLOOKUP($A94,Sheet1!$A$2:$AP$3067,21,FALSE)</f>
        <v>I46.9</v>
      </c>
      <c r="EJ94" t="str">
        <f>VLOOKUP($A94,Sheet1!$A$2:$AP$3067,22,FALSE)</f>
        <v>E87.5</v>
      </c>
      <c r="EK94" t="str">
        <f>VLOOKUP($A94,Sheet1!$A$2:$AP$3067,23,FALSE)</f>
        <v>R73.9</v>
      </c>
      <c r="EL94" t="str">
        <f>VLOOKUP($A94,Sheet1!$A$2:$AP$3067,24,FALSE)</f>
        <v>T38.0X5A</v>
      </c>
      <c r="EM94" t="str">
        <f>VLOOKUP($A94,Sheet1!$A$2:$AP$3067,25,FALSE)</f>
        <v>N40.0</v>
      </c>
      <c r="EN94" t="str">
        <f>VLOOKUP($A94,Sheet1!$A$2:$AP$3067,26,FALSE)</f>
        <v>E66.9</v>
      </c>
      <c r="EO94" t="str">
        <f>VLOOKUP($A94,Sheet1!$A$2:$AP$3067,27,FALSE)</f>
        <v>Z88.0</v>
      </c>
      <c r="EP94" t="str">
        <f>VLOOKUP($A94,Sheet1!$A$2:$AP$3067,28,FALSE)</f>
        <v>R63.0</v>
      </c>
      <c r="EQ94" t="str">
        <f>VLOOKUP($A94,Sheet1!$A$2:$AP$3067,29,FALSE)</f>
        <v>Z68.31</v>
      </c>
      <c r="ER94" t="str">
        <f>VLOOKUP($A94,Sheet1!$A$2:$AP$3067,30,FALSE)</f>
        <v>J02.9</v>
      </c>
      <c r="ES94" t="str">
        <f>VLOOKUP($A94,Sheet1!$A$2:$AP$3067,31,FALSE)</f>
        <v>E86.9</v>
      </c>
      <c r="ET94" t="str">
        <f>VLOOKUP($A94,Sheet1!$A$2:$AP$3067,32,FALSE)</f>
        <v>R19.7</v>
      </c>
      <c r="EU94">
        <f>VLOOKUP($A94,Sheet1!$A$2:$AP$3067,33,FALSE)</f>
        <v>0</v>
      </c>
      <c r="EV94">
        <f>VLOOKUP($A94,Sheet1!$A$2:$AP$3067,34,FALSE)</f>
        <v>0</v>
      </c>
      <c r="EW94">
        <f>VLOOKUP($A94,Sheet1!$A$2:$AP$3067,35,FALSE)</f>
        <v>0</v>
      </c>
      <c r="EX94">
        <f>VLOOKUP($A94,Sheet1!$A$2:$AP$3067,36,FALSE)</f>
        <v>0</v>
      </c>
      <c r="EY94">
        <f>VLOOKUP($A94,Sheet1!$A$2:$AP$3067,37,FALSE)</f>
        <v>0</v>
      </c>
      <c r="EZ94">
        <f>VLOOKUP($A94,Sheet1!$A$2:$AP$3067,38,FALSE)</f>
        <v>0</v>
      </c>
      <c r="FA94">
        <f>VLOOKUP($A94,Sheet1!$A$2:$AP$3067,39,FALSE)</f>
        <v>0</v>
      </c>
      <c r="FB94">
        <f>VLOOKUP($A94,Sheet1!$A$2:$AP$3067,40,FALSE)</f>
        <v>0</v>
      </c>
      <c r="FC94">
        <f>VLOOKUP($A94,Sheet1!$A$2:$AP$3067,41,FALSE)</f>
        <v>0</v>
      </c>
      <c r="FD94">
        <f>VLOOKUP($A94,Sheet1!$A$2:$AP$3067,42,FALSE)</f>
        <v>0</v>
      </c>
    </row>
    <row r="95" spans="1:160">
      <c r="A95" s="1">
        <v>8126518</v>
      </c>
      <c r="B95" t="s">
        <v>162</v>
      </c>
      <c r="C95">
        <v>0</v>
      </c>
      <c r="D95" t="s">
        <v>155</v>
      </c>
      <c r="E95" t="s">
        <v>156</v>
      </c>
      <c r="L95" s="2" t="e">
        <f>VLOOKUP(A95,Sheet2!$B$2:$W$3067,2,FALSE)</f>
        <v>#N/A</v>
      </c>
      <c r="M95" s="2" t="e">
        <f>VLOOKUP(A95,Sheet2!$B$2:$W$3067,3,FALSE)</f>
        <v>#N/A</v>
      </c>
      <c r="R95">
        <v>42</v>
      </c>
      <c r="S95" t="s">
        <v>157</v>
      </c>
      <c r="T95" t="s">
        <v>158</v>
      </c>
      <c r="U95">
        <v>157.5</v>
      </c>
      <c r="V95">
        <v>97.1</v>
      </c>
      <c r="W95">
        <v>39.143361050000003</v>
      </c>
      <c r="X95" t="s">
        <v>165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3</v>
      </c>
      <c r="AF95">
        <v>0</v>
      </c>
      <c r="AG95">
        <v>3</v>
      </c>
      <c r="AH95" t="s">
        <v>160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 t="s">
        <v>160</v>
      </c>
      <c r="BY95" t="s">
        <v>160</v>
      </c>
      <c r="BZ95" t="s">
        <v>160</v>
      </c>
      <c r="CA95" t="s">
        <v>160</v>
      </c>
      <c r="CB95" t="s">
        <v>160</v>
      </c>
      <c r="CC95" t="s">
        <v>160</v>
      </c>
      <c r="CD95" t="s">
        <v>160</v>
      </c>
      <c r="CE95" t="s">
        <v>160</v>
      </c>
      <c r="CF95" t="s">
        <v>160</v>
      </c>
      <c r="CG95" t="s">
        <v>160</v>
      </c>
      <c r="CH95" t="s">
        <v>160</v>
      </c>
      <c r="CI95" t="s">
        <v>160</v>
      </c>
      <c r="CJ95" t="s">
        <v>160</v>
      </c>
      <c r="CK95" t="s">
        <v>160</v>
      </c>
      <c r="CL95" t="s">
        <v>160</v>
      </c>
      <c r="CM95">
        <v>0</v>
      </c>
      <c r="CN95">
        <v>1</v>
      </c>
      <c r="CO95">
        <v>0</v>
      </c>
      <c r="CP95">
        <v>0</v>
      </c>
      <c r="CQ95" t="s">
        <v>160</v>
      </c>
      <c r="CR95" t="s">
        <v>160</v>
      </c>
      <c r="CS95" t="s">
        <v>160</v>
      </c>
      <c r="CT95" t="s">
        <v>160</v>
      </c>
      <c r="CU95">
        <v>1</v>
      </c>
      <c r="CV95" t="s">
        <v>160</v>
      </c>
      <c r="CW95" t="s">
        <v>160</v>
      </c>
      <c r="CX95" t="s">
        <v>160</v>
      </c>
      <c r="CY95" t="s">
        <v>160</v>
      </c>
      <c r="CZ95" t="s">
        <v>160</v>
      </c>
      <c r="DA95" t="s">
        <v>160</v>
      </c>
      <c r="DB95" t="s">
        <v>160</v>
      </c>
      <c r="DC95" t="s">
        <v>160</v>
      </c>
      <c r="DD95" t="s">
        <v>160</v>
      </c>
      <c r="DE95" t="s">
        <v>160</v>
      </c>
      <c r="DF95" t="s">
        <v>160</v>
      </c>
      <c r="DG95" t="s">
        <v>160</v>
      </c>
      <c r="DH95" t="s">
        <v>160</v>
      </c>
      <c r="DI95" t="s">
        <v>160</v>
      </c>
      <c r="DJ95" t="s">
        <v>160</v>
      </c>
      <c r="DK95" t="s">
        <v>160</v>
      </c>
      <c r="DL95" t="s">
        <v>160</v>
      </c>
      <c r="DM95" t="s">
        <v>160</v>
      </c>
      <c r="DN95" t="s">
        <v>160</v>
      </c>
      <c r="DO95" t="s">
        <v>160</v>
      </c>
      <c r="DP95" t="s">
        <v>160</v>
      </c>
      <c r="DQ95" t="e">
        <f>VLOOKUP(A95,Sheet1!$A$2:$AP$3067,3,FALSE)</f>
        <v>#N/A</v>
      </c>
      <c r="DR95" t="e">
        <f>VLOOKUP($A95,Sheet1!$A$2:$AP$3067,4,FALSE)</f>
        <v>#N/A</v>
      </c>
      <c r="DS95" t="e">
        <f>VLOOKUP($A95,Sheet1!$A$2:$AP$3067,5,FALSE)</f>
        <v>#N/A</v>
      </c>
      <c r="DT95" t="e">
        <f>VLOOKUP($A95,Sheet1!$A$2:$AP$3067,6,FALSE)</f>
        <v>#N/A</v>
      </c>
      <c r="DU95" t="e">
        <f>VLOOKUP($A95,Sheet1!$A$2:$AP$3067,7,FALSE)</f>
        <v>#N/A</v>
      </c>
      <c r="DV95" t="e">
        <f>VLOOKUP($A95,Sheet1!$A$2:$AP$3067,8,FALSE)</f>
        <v>#N/A</v>
      </c>
      <c r="DW95" t="e">
        <f>VLOOKUP($A95,Sheet1!$A$2:$AP$3067,9,FALSE)</f>
        <v>#N/A</v>
      </c>
      <c r="DX95" t="e">
        <f>VLOOKUP($A95,Sheet1!$A$2:$AP$3067,10,FALSE)</f>
        <v>#N/A</v>
      </c>
      <c r="DY95" t="e">
        <f>VLOOKUP($A95,Sheet1!$A$2:$AP$3067,11,FALSE)</f>
        <v>#N/A</v>
      </c>
      <c r="DZ95" t="e">
        <f>VLOOKUP($A95,Sheet1!$A$2:$AP$3067,12,FALSE)</f>
        <v>#N/A</v>
      </c>
      <c r="EA95" t="e">
        <f>VLOOKUP($A95,Sheet1!$A$2:$AP$3067,13,FALSE)</f>
        <v>#N/A</v>
      </c>
      <c r="EB95" t="e">
        <f>VLOOKUP($A95,Sheet1!$A$2:$AP$3067,14,FALSE)</f>
        <v>#N/A</v>
      </c>
      <c r="EC95" t="e">
        <f>VLOOKUP($A95,Sheet1!$A$2:$AP$3067,15,FALSE)</f>
        <v>#N/A</v>
      </c>
      <c r="ED95" t="e">
        <f>VLOOKUP($A95,Sheet1!$A$2:$AP$3067,16,FALSE)</f>
        <v>#N/A</v>
      </c>
      <c r="EE95" t="e">
        <f>VLOOKUP($A95,Sheet1!$A$2:$AP$3067,17,FALSE)</f>
        <v>#N/A</v>
      </c>
      <c r="EF95" t="e">
        <f>VLOOKUP($A95,Sheet1!$A$2:$AP$3067,18,FALSE)</f>
        <v>#N/A</v>
      </c>
      <c r="EG95" t="e">
        <f>VLOOKUP($A95,Sheet1!$A$2:$AP$3067,19,FALSE)</f>
        <v>#N/A</v>
      </c>
      <c r="EH95" t="e">
        <f>VLOOKUP($A95,Sheet1!$A$2:$AP$3067,20,FALSE)</f>
        <v>#N/A</v>
      </c>
      <c r="EI95" t="e">
        <f>VLOOKUP($A95,Sheet1!$A$2:$AP$3067,21,FALSE)</f>
        <v>#N/A</v>
      </c>
      <c r="EJ95" t="e">
        <f>VLOOKUP($A95,Sheet1!$A$2:$AP$3067,22,FALSE)</f>
        <v>#N/A</v>
      </c>
      <c r="EK95" t="e">
        <f>VLOOKUP($A95,Sheet1!$A$2:$AP$3067,23,FALSE)</f>
        <v>#N/A</v>
      </c>
      <c r="EL95" t="e">
        <f>VLOOKUP($A95,Sheet1!$A$2:$AP$3067,24,FALSE)</f>
        <v>#N/A</v>
      </c>
      <c r="EM95" t="e">
        <f>VLOOKUP($A95,Sheet1!$A$2:$AP$3067,25,FALSE)</f>
        <v>#N/A</v>
      </c>
      <c r="EN95" t="e">
        <f>VLOOKUP($A95,Sheet1!$A$2:$AP$3067,26,FALSE)</f>
        <v>#N/A</v>
      </c>
      <c r="EO95" t="e">
        <f>VLOOKUP($A95,Sheet1!$A$2:$AP$3067,27,FALSE)</f>
        <v>#N/A</v>
      </c>
      <c r="EP95" t="e">
        <f>VLOOKUP($A95,Sheet1!$A$2:$AP$3067,28,FALSE)</f>
        <v>#N/A</v>
      </c>
      <c r="EQ95" t="e">
        <f>VLOOKUP($A95,Sheet1!$A$2:$AP$3067,29,FALSE)</f>
        <v>#N/A</v>
      </c>
      <c r="ER95" t="e">
        <f>VLOOKUP($A95,Sheet1!$A$2:$AP$3067,30,FALSE)</f>
        <v>#N/A</v>
      </c>
      <c r="ES95" t="e">
        <f>VLOOKUP($A95,Sheet1!$A$2:$AP$3067,31,FALSE)</f>
        <v>#N/A</v>
      </c>
      <c r="ET95" t="e">
        <f>VLOOKUP($A95,Sheet1!$A$2:$AP$3067,32,FALSE)</f>
        <v>#N/A</v>
      </c>
      <c r="EU95" t="e">
        <f>VLOOKUP($A95,Sheet1!$A$2:$AP$3067,33,FALSE)</f>
        <v>#N/A</v>
      </c>
      <c r="EV95" t="e">
        <f>VLOOKUP($A95,Sheet1!$A$2:$AP$3067,34,FALSE)</f>
        <v>#N/A</v>
      </c>
      <c r="EW95" t="e">
        <f>VLOOKUP($A95,Sheet1!$A$2:$AP$3067,35,FALSE)</f>
        <v>#N/A</v>
      </c>
      <c r="EX95" t="e">
        <f>VLOOKUP($A95,Sheet1!$A$2:$AP$3067,36,FALSE)</f>
        <v>#N/A</v>
      </c>
      <c r="EY95" t="e">
        <f>VLOOKUP($A95,Sheet1!$A$2:$AP$3067,37,FALSE)</f>
        <v>#N/A</v>
      </c>
      <c r="EZ95" t="e">
        <f>VLOOKUP($A95,Sheet1!$A$2:$AP$3067,38,FALSE)</f>
        <v>#N/A</v>
      </c>
      <c r="FA95" t="e">
        <f>VLOOKUP($A95,Sheet1!$A$2:$AP$3067,39,FALSE)</f>
        <v>#N/A</v>
      </c>
      <c r="FB95" t="e">
        <f>VLOOKUP($A95,Sheet1!$A$2:$AP$3067,40,FALSE)</f>
        <v>#N/A</v>
      </c>
      <c r="FC95" t="e">
        <f>VLOOKUP($A95,Sheet1!$A$2:$AP$3067,41,FALSE)</f>
        <v>#N/A</v>
      </c>
      <c r="FD95" t="e">
        <f>VLOOKUP($A95,Sheet1!$A$2:$AP$3067,42,FALSE)</f>
        <v>#N/A</v>
      </c>
    </row>
    <row r="96" spans="1:160">
      <c r="A96" s="1">
        <v>8132930</v>
      </c>
      <c r="B96" t="s">
        <v>1</v>
      </c>
      <c r="C96">
        <v>1</v>
      </c>
      <c r="D96" t="s">
        <v>155</v>
      </c>
      <c r="E96" t="s">
        <v>156</v>
      </c>
      <c r="L96" s="2" t="e">
        <f>VLOOKUP(A96,Sheet2!$B$2:$W$3067,2,FALSE)</f>
        <v>#N/A</v>
      </c>
      <c r="M96" s="2" t="e">
        <f>VLOOKUP(A96,Sheet2!$B$2:$W$3067,3,FALSE)</f>
        <v>#N/A</v>
      </c>
      <c r="R96">
        <v>77</v>
      </c>
      <c r="S96" t="s">
        <v>157</v>
      </c>
      <c r="T96" t="s">
        <v>166</v>
      </c>
      <c r="U96">
        <v>149.9</v>
      </c>
      <c r="V96">
        <v>47</v>
      </c>
      <c r="W96">
        <v>20.916768619999999</v>
      </c>
      <c r="X96" t="s">
        <v>160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38</v>
      </c>
      <c r="AF96">
        <v>0</v>
      </c>
      <c r="AG96">
        <v>3</v>
      </c>
      <c r="AH96">
        <v>0</v>
      </c>
      <c r="AI96">
        <v>3</v>
      </c>
      <c r="AJ96">
        <v>3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1</v>
      </c>
      <c r="BX96" t="s">
        <v>160</v>
      </c>
      <c r="BY96" t="s">
        <v>160</v>
      </c>
      <c r="BZ96">
        <v>47</v>
      </c>
      <c r="CA96">
        <v>26</v>
      </c>
      <c r="CB96" t="s">
        <v>160</v>
      </c>
      <c r="CC96" t="s">
        <v>160</v>
      </c>
      <c r="CD96" t="s">
        <v>160</v>
      </c>
      <c r="CE96" t="s">
        <v>160</v>
      </c>
      <c r="CF96">
        <v>4</v>
      </c>
      <c r="CG96" t="s">
        <v>160</v>
      </c>
      <c r="CH96" t="s">
        <v>160</v>
      </c>
      <c r="CI96" t="s">
        <v>160</v>
      </c>
      <c r="CJ96" t="s">
        <v>160</v>
      </c>
      <c r="CK96">
        <v>257</v>
      </c>
      <c r="CL96">
        <v>0.35</v>
      </c>
      <c r="CM96">
        <v>1</v>
      </c>
      <c r="CN96">
        <v>2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5</v>
      </c>
      <c r="CU96">
        <v>2</v>
      </c>
      <c r="CV96">
        <v>0.85</v>
      </c>
      <c r="CW96">
        <v>0</v>
      </c>
      <c r="CX96">
        <v>0.44</v>
      </c>
      <c r="CY96">
        <v>2.76</v>
      </c>
      <c r="CZ96">
        <v>0.15</v>
      </c>
      <c r="DA96">
        <v>0</v>
      </c>
      <c r="DB96">
        <v>7.6550000000000002</v>
      </c>
      <c r="DC96">
        <v>0.375</v>
      </c>
      <c r="DD96">
        <v>26.67</v>
      </c>
      <c r="DE96">
        <v>2.63</v>
      </c>
      <c r="DF96">
        <v>0.54500000000000004</v>
      </c>
      <c r="DG96">
        <v>0.36</v>
      </c>
      <c r="DH96">
        <v>0</v>
      </c>
      <c r="DI96">
        <v>0</v>
      </c>
      <c r="DJ96">
        <v>74.72</v>
      </c>
      <c r="DK96">
        <v>28.84</v>
      </c>
      <c r="DL96">
        <v>65.81</v>
      </c>
      <c r="DM96">
        <v>0.495</v>
      </c>
      <c r="DN96">
        <v>52.935000000000002</v>
      </c>
      <c r="DO96">
        <v>0.83</v>
      </c>
      <c r="DP96">
        <v>0.05</v>
      </c>
      <c r="DQ96" t="e">
        <f>VLOOKUP(A96,Sheet1!$A$2:$AP$3067,3,FALSE)</f>
        <v>#N/A</v>
      </c>
      <c r="DR96" t="e">
        <f>VLOOKUP($A96,Sheet1!$A$2:$AP$3067,4,FALSE)</f>
        <v>#N/A</v>
      </c>
      <c r="DS96" t="e">
        <f>VLOOKUP($A96,Sheet1!$A$2:$AP$3067,5,FALSE)</f>
        <v>#N/A</v>
      </c>
      <c r="DT96" t="e">
        <f>VLOOKUP($A96,Sheet1!$A$2:$AP$3067,6,FALSE)</f>
        <v>#N/A</v>
      </c>
      <c r="DU96" t="e">
        <f>VLOOKUP($A96,Sheet1!$A$2:$AP$3067,7,FALSE)</f>
        <v>#N/A</v>
      </c>
      <c r="DV96" t="e">
        <f>VLOOKUP($A96,Sheet1!$A$2:$AP$3067,8,FALSE)</f>
        <v>#N/A</v>
      </c>
      <c r="DW96" t="e">
        <f>VLOOKUP($A96,Sheet1!$A$2:$AP$3067,9,FALSE)</f>
        <v>#N/A</v>
      </c>
      <c r="DX96" t="e">
        <f>VLOOKUP($A96,Sheet1!$A$2:$AP$3067,10,FALSE)</f>
        <v>#N/A</v>
      </c>
      <c r="DY96" t="e">
        <f>VLOOKUP($A96,Sheet1!$A$2:$AP$3067,11,FALSE)</f>
        <v>#N/A</v>
      </c>
      <c r="DZ96" t="e">
        <f>VLOOKUP($A96,Sheet1!$A$2:$AP$3067,12,FALSE)</f>
        <v>#N/A</v>
      </c>
      <c r="EA96" t="e">
        <f>VLOOKUP($A96,Sheet1!$A$2:$AP$3067,13,FALSE)</f>
        <v>#N/A</v>
      </c>
      <c r="EB96" t="e">
        <f>VLOOKUP($A96,Sheet1!$A$2:$AP$3067,14,FALSE)</f>
        <v>#N/A</v>
      </c>
      <c r="EC96" t="e">
        <f>VLOOKUP($A96,Sheet1!$A$2:$AP$3067,15,FALSE)</f>
        <v>#N/A</v>
      </c>
      <c r="ED96" t="e">
        <f>VLOOKUP($A96,Sheet1!$A$2:$AP$3067,16,FALSE)</f>
        <v>#N/A</v>
      </c>
      <c r="EE96" t="e">
        <f>VLOOKUP($A96,Sheet1!$A$2:$AP$3067,17,FALSE)</f>
        <v>#N/A</v>
      </c>
      <c r="EF96" t="e">
        <f>VLOOKUP($A96,Sheet1!$A$2:$AP$3067,18,FALSE)</f>
        <v>#N/A</v>
      </c>
      <c r="EG96" t="e">
        <f>VLOOKUP($A96,Sheet1!$A$2:$AP$3067,19,FALSE)</f>
        <v>#N/A</v>
      </c>
      <c r="EH96" t="e">
        <f>VLOOKUP($A96,Sheet1!$A$2:$AP$3067,20,FALSE)</f>
        <v>#N/A</v>
      </c>
      <c r="EI96" t="e">
        <f>VLOOKUP($A96,Sheet1!$A$2:$AP$3067,21,FALSE)</f>
        <v>#N/A</v>
      </c>
      <c r="EJ96" t="e">
        <f>VLOOKUP($A96,Sheet1!$A$2:$AP$3067,22,FALSE)</f>
        <v>#N/A</v>
      </c>
      <c r="EK96" t="e">
        <f>VLOOKUP($A96,Sheet1!$A$2:$AP$3067,23,FALSE)</f>
        <v>#N/A</v>
      </c>
      <c r="EL96" t="e">
        <f>VLOOKUP($A96,Sheet1!$A$2:$AP$3067,24,FALSE)</f>
        <v>#N/A</v>
      </c>
      <c r="EM96" t="e">
        <f>VLOOKUP($A96,Sheet1!$A$2:$AP$3067,25,FALSE)</f>
        <v>#N/A</v>
      </c>
      <c r="EN96" t="e">
        <f>VLOOKUP($A96,Sheet1!$A$2:$AP$3067,26,FALSE)</f>
        <v>#N/A</v>
      </c>
      <c r="EO96" t="e">
        <f>VLOOKUP($A96,Sheet1!$A$2:$AP$3067,27,FALSE)</f>
        <v>#N/A</v>
      </c>
      <c r="EP96" t="e">
        <f>VLOOKUP($A96,Sheet1!$A$2:$AP$3067,28,FALSE)</f>
        <v>#N/A</v>
      </c>
      <c r="EQ96" t="e">
        <f>VLOOKUP($A96,Sheet1!$A$2:$AP$3067,29,FALSE)</f>
        <v>#N/A</v>
      </c>
      <c r="ER96" t="e">
        <f>VLOOKUP($A96,Sheet1!$A$2:$AP$3067,30,FALSE)</f>
        <v>#N/A</v>
      </c>
      <c r="ES96" t="e">
        <f>VLOOKUP($A96,Sheet1!$A$2:$AP$3067,31,FALSE)</f>
        <v>#N/A</v>
      </c>
      <c r="ET96" t="e">
        <f>VLOOKUP($A96,Sheet1!$A$2:$AP$3067,32,FALSE)</f>
        <v>#N/A</v>
      </c>
      <c r="EU96" t="e">
        <f>VLOOKUP($A96,Sheet1!$A$2:$AP$3067,33,FALSE)</f>
        <v>#N/A</v>
      </c>
      <c r="EV96" t="e">
        <f>VLOOKUP($A96,Sheet1!$A$2:$AP$3067,34,FALSE)</f>
        <v>#N/A</v>
      </c>
      <c r="EW96" t="e">
        <f>VLOOKUP($A96,Sheet1!$A$2:$AP$3067,35,FALSE)</f>
        <v>#N/A</v>
      </c>
      <c r="EX96" t="e">
        <f>VLOOKUP($A96,Sheet1!$A$2:$AP$3067,36,FALSE)</f>
        <v>#N/A</v>
      </c>
      <c r="EY96" t="e">
        <f>VLOOKUP($A96,Sheet1!$A$2:$AP$3067,37,FALSE)</f>
        <v>#N/A</v>
      </c>
      <c r="EZ96" t="e">
        <f>VLOOKUP($A96,Sheet1!$A$2:$AP$3067,38,FALSE)</f>
        <v>#N/A</v>
      </c>
      <c r="FA96" t="e">
        <f>VLOOKUP($A96,Sheet1!$A$2:$AP$3067,39,FALSE)</f>
        <v>#N/A</v>
      </c>
      <c r="FB96" t="e">
        <f>VLOOKUP($A96,Sheet1!$A$2:$AP$3067,40,FALSE)</f>
        <v>#N/A</v>
      </c>
      <c r="FC96" t="e">
        <f>VLOOKUP($A96,Sheet1!$A$2:$AP$3067,41,FALSE)</f>
        <v>#N/A</v>
      </c>
      <c r="FD96" t="e">
        <f>VLOOKUP($A96,Sheet1!$A$2:$AP$3067,42,FALSE)</f>
        <v>#N/A</v>
      </c>
    </row>
    <row r="97" spans="1:160">
      <c r="A97" s="1">
        <v>8133425</v>
      </c>
      <c r="B97" t="s">
        <v>1</v>
      </c>
      <c r="C97">
        <v>1</v>
      </c>
      <c r="D97" t="s">
        <v>155</v>
      </c>
      <c r="E97" t="s">
        <v>156</v>
      </c>
      <c r="L97" s="2">
        <f>VLOOKUP(A97,Sheet2!$B$2:$W$3067,2,FALSE)</f>
        <v>44276</v>
      </c>
      <c r="M97" s="2">
        <f>VLOOKUP(A97,Sheet2!$B$2:$W$3067,3,FALSE)</f>
        <v>44279.666666666664</v>
      </c>
      <c r="R97">
        <v>50</v>
      </c>
      <c r="S97" t="s">
        <v>161</v>
      </c>
      <c r="T97" t="s">
        <v>166</v>
      </c>
      <c r="U97">
        <v>170.2</v>
      </c>
      <c r="V97">
        <v>80.2</v>
      </c>
      <c r="W97">
        <v>27.685683950000001</v>
      </c>
      <c r="X97" t="s">
        <v>160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3</v>
      </c>
      <c r="AF97">
        <v>0</v>
      </c>
      <c r="AG97">
        <v>3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 t="s">
        <v>160</v>
      </c>
      <c r="BY97" t="s">
        <v>160</v>
      </c>
      <c r="BZ97">
        <v>51</v>
      </c>
      <c r="CA97">
        <v>79</v>
      </c>
      <c r="CB97" t="s">
        <v>160</v>
      </c>
      <c r="CC97" t="s">
        <v>160</v>
      </c>
      <c r="CD97">
        <v>470</v>
      </c>
      <c r="CE97">
        <v>629</v>
      </c>
      <c r="CF97">
        <v>28</v>
      </c>
      <c r="CG97">
        <v>1156</v>
      </c>
      <c r="CH97">
        <v>437</v>
      </c>
      <c r="CI97" t="s">
        <v>160</v>
      </c>
      <c r="CJ97" t="s">
        <v>160</v>
      </c>
      <c r="CK97">
        <v>101</v>
      </c>
      <c r="CL97">
        <v>0.93</v>
      </c>
      <c r="CM97">
        <v>0</v>
      </c>
      <c r="CN97">
        <v>0</v>
      </c>
      <c r="CO97">
        <v>4</v>
      </c>
      <c r="CP97">
        <v>4</v>
      </c>
      <c r="CQ97" t="s">
        <v>160</v>
      </c>
      <c r="CR97" t="s">
        <v>160</v>
      </c>
      <c r="CS97" t="s">
        <v>160</v>
      </c>
      <c r="CT97" t="s">
        <v>160</v>
      </c>
      <c r="CU97">
        <v>1</v>
      </c>
      <c r="CV97">
        <v>1.1850000000000001</v>
      </c>
      <c r="CW97">
        <v>0</v>
      </c>
      <c r="CX97">
        <v>0.39500000000000002</v>
      </c>
      <c r="CY97">
        <v>2.68</v>
      </c>
      <c r="CZ97">
        <v>7.4999999999999997E-2</v>
      </c>
      <c r="DA97">
        <v>0</v>
      </c>
      <c r="DB97">
        <v>6.8150000000000004</v>
      </c>
      <c r="DC97">
        <v>0</v>
      </c>
      <c r="DD97">
        <v>25.704999999999998</v>
      </c>
      <c r="DE97">
        <v>2.41</v>
      </c>
      <c r="DF97">
        <v>0.56999999999999995</v>
      </c>
      <c r="DG97">
        <v>0.18</v>
      </c>
      <c r="DH97">
        <v>0</v>
      </c>
      <c r="DI97">
        <v>0</v>
      </c>
      <c r="DJ97">
        <v>70.709999999999994</v>
      </c>
      <c r="DK97">
        <v>26.5</v>
      </c>
      <c r="DL97">
        <v>62.585000000000001</v>
      </c>
      <c r="DM97">
        <v>0.43</v>
      </c>
      <c r="DN97">
        <v>50.295000000000002</v>
      </c>
      <c r="DO97">
        <v>0.88500000000000001</v>
      </c>
      <c r="DP97">
        <v>2.5000000000000001E-2</v>
      </c>
      <c r="DQ97" t="str">
        <f>VLOOKUP(A97,Sheet1!$A$2:$AP$3067,3,FALSE)</f>
        <v>U07.1</v>
      </c>
      <c r="DR97" t="str">
        <f>VLOOKUP($A97,Sheet1!$A$2:$AP$3067,4,FALSE)</f>
        <v>U07.1</v>
      </c>
      <c r="DS97" t="str">
        <f>VLOOKUP($A97,Sheet1!$A$2:$AP$3067,5,FALSE)</f>
        <v>I26.99</v>
      </c>
      <c r="DT97" t="str">
        <f>VLOOKUP($A97,Sheet1!$A$2:$AP$3067,6,FALSE)</f>
        <v>J12.82</v>
      </c>
      <c r="DU97" t="str">
        <f>VLOOKUP($A97,Sheet1!$A$2:$AP$3067,7,FALSE)</f>
        <v>R09.02</v>
      </c>
      <c r="DV97" t="str">
        <f>VLOOKUP($A97,Sheet1!$A$2:$AP$3067,8,FALSE)</f>
        <v>Z23</v>
      </c>
      <c r="DW97" t="str">
        <f>VLOOKUP($A97,Sheet1!$A$2:$AP$3067,9,FALSE)</f>
        <v>R74.01</v>
      </c>
      <c r="DX97">
        <f>VLOOKUP($A97,Sheet1!$A$2:$AP$3067,10,FALSE)</f>
        <v>0</v>
      </c>
      <c r="DY97">
        <f>VLOOKUP($A97,Sheet1!$A$2:$AP$3067,11,FALSE)</f>
        <v>0</v>
      </c>
      <c r="DZ97">
        <f>VLOOKUP($A97,Sheet1!$A$2:$AP$3067,12,FALSE)</f>
        <v>0</v>
      </c>
      <c r="EA97">
        <f>VLOOKUP($A97,Sheet1!$A$2:$AP$3067,13,FALSE)</f>
        <v>0</v>
      </c>
      <c r="EB97">
        <f>VLOOKUP($A97,Sheet1!$A$2:$AP$3067,14,FALSE)</f>
        <v>0</v>
      </c>
      <c r="EC97">
        <f>VLOOKUP($A97,Sheet1!$A$2:$AP$3067,15,FALSE)</f>
        <v>0</v>
      </c>
      <c r="ED97">
        <f>VLOOKUP($A97,Sheet1!$A$2:$AP$3067,16,FALSE)</f>
        <v>0</v>
      </c>
      <c r="EE97">
        <f>VLOOKUP($A97,Sheet1!$A$2:$AP$3067,17,FALSE)</f>
        <v>0</v>
      </c>
      <c r="EF97">
        <f>VLOOKUP($A97,Sheet1!$A$2:$AP$3067,18,FALSE)</f>
        <v>0</v>
      </c>
      <c r="EG97">
        <f>VLOOKUP($A97,Sheet1!$A$2:$AP$3067,19,FALSE)</f>
        <v>0</v>
      </c>
      <c r="EH97">
        <f>VLOOKUP($A97,Sheet1!$A$2:$AP$3067,20,FALSE)</f>
        <v>0</v>
      </c>
      <c r="EI97">
        <f>VLOOKUP($A97,Sheet1!$A$2:$AP$3067,21,FALSE)</f>
        <v>0</v>
      </c>
      <c r="EJ97">
        <f>VLOOKUP($A97,Sheet1!$A$2:$AP$3067,22,FALSE)</f>
        <v>0</v>
      </c>
      <c r="EK97">
        <f>VLOOKUP($A97,Sheet1!$A$2:$AP$3067,23,FALSE)</f>
        <v>0</v>
      </c>
      <c r="EL97">
        <f>VLOOKUP($A97,Sheet1!$A$2:$AP$3067,24,FALSE)</f>
        <v>0</v>
      </c>
      <c r="EM97">
        <f>VLOOKUP($A97,Sheet1!$A$2:$AP$3067,25,FALSE)</f>
        <v>0</v>
      </c>
      <c r="EN97">
        <f>VLOOKUP($A97,Sheet1!$A$2:$AP$3067,26,FALSE)</f>
        <v>0</v>
      </c>
      <c r="EO97">
        <f>VLOOKUP($A97,Sheet1!$A$2:$AP$3067,27,FALSE)</f>
        <v>0</v>
      </c>
      <c r="EP97">
        <f>VLOOKUP($A97,Sheet1!$A$2:$AP$3067,28,FALSE)</f>
        <v>0</v>
      </c>
      <c r="EQ97">
        <f>VLOOKUP($A97,Sheet1!$A$2:$AP$3067,29,FALSE)</f>
        <v>0</v>
      </c>
      <c r="ER97">
        <f>VLOOKUP($A97,Sheet1!$A$2:$AP$3067,30,FALSE)</f>
        <v>0</v>
      </c>
      <c r="ES97">
        <f>VLOOKUP($A97,Sheet1!$A$2:$AP$3067,31,FALSE)</f>
        <v>0</v>
      </c>
      <c r="ET97">
        <f>VLOOKUP($A97,Sheet1!$A$2:$AP$3067,32,FALSE)</f>
        <v>0</v>
      </c>
      <c r="EU97">
        <f>VLOOKUP($A97,Sheet1!$A$2:$AP$3067,33,FALSE)</f>
        <v>0</v>
      </c>
      <c r="EV97">
        <f>VLOOKUP($A97,Sheet1!$A$2:$AP$3067,34,FALSE)</f>
        <v>0</v>
      </c>
      <c r="EW97">
        <f>VLOOKUP($A97,Sheet1!$A$2:$AP$3067,35,FALSE)</f>
        <v>0</v>
      </c>
      <c r="EX97">
        <f>VLOOKUP($A97,Sheet1!$A$2:$AP$3067,36,FALSE)</f>
        <v>0</v>
      </c>
      <c r="EY97">
        <f>VLOOKUP($A97,Sheet1!$A$2:$AP$3067,37,FALSE)</f>
        <v>0</v>
      </c>
      <c r="EZ97">
        <f>VLOOKUP($A97,Sheet1!$A$2:$AP$3067,38,FALSE)</f>
        <v>0</v>
      </c>
      <c r="FA97">
        <f>VLOOKUP($A97,Sheet1!$A$2:$AP$3067,39,FALSE)</f>
        <v>0</v>
      </c>
      <c r="FB97">
        <f>VLOOKUP($A97,Sheet1!$A$2:$AP$3067,40,FALSE)</f>
        <v>0</v>
      </c>
      <c r="FC97">
        <f>VLOOKUP($A97,Sheet1!$A$2:$AP$3067,41,FALSE)</f>
        <v>0</v>
      </c>
      <c r="FD97">
        <f>VLOOKUP($A97,Sheet1!$A$2:$AP$3067,42,FALSE)</f>
        <v>0</v>
      </c>
    </row>
    <row r="98" spans="1:160">
      <c r="A98" s="1">
        <v>8133450</v>
      </c>
      <c r="B98" t="s">
        <v>1</v>
      </c>
      <c r="C98">
        <v>1</v>
      </c>
      <c r="D98" t="s">
        <v>155</v>
      </c>
      <c r="E98" t="s">
        <v>156</v>
      </c>
      <c r="L98" s="2" t="e">
        <f>VLOOKUP(A98,Sheet2!$B$2:$W$3067,2,FALSE)</f>
        <v>#N/A</v>
      </c>
      <c r="M98" s="2" t="e">
        <f>VLOOKUP(A98,Sheet2!$B$2:$W$3067,3,FALSE)</f>
        <v>#N/A</v>
      </c>
      <c r="R98">
        <v>34</v>
      </c>
      <c r="S98" t="s">
        <v>157</v>
      </c>
      <c r="T98" t="s">
        <v>163</v>
      </c>
      <c r="U98">
        <v>167.6</v>
      </c>
      <c r="V98">
        <v>113.9</v>
      </c>
      <c r="W98">
        <v>40.548584249999998</v>
      </c>
      <c r="X98" t="s">
        <v>164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7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1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2</v>
      </c>
      <c r="BW98">
        <v>0</v>
      </c>
      <c r="BX98">
        <v>5.8</v>
      </c>
      <c r="BY98" t="s">
        <v>160</v>
      </c>
      <c r="BZ98">
        <v>64</v>
      </c>
      <c r="CA98">
        <v>87</v>
      </c>
      <c r="CB98" t="s">
        <v>160</v>
      </c>
      <c r="CC98" t="s">
        <v>160</v>
      </c>
      <c r="CD98">
        <v>330</v>
      </c>
      <c r="CE98" t="s">
        <v>160</v>
      </c>
      <c r="CF98" t="s">
        <v>160</v>
      </c>
      <c r="CG98">
        <v>208.7</v>
      </c>
      <c r="CH98">
        <v>373</v>
      </c>
      <c r="CI98">
        <v>1.4</v>
      </c>
      <c r="CJ98" t="s">
        <v>160</v>
      </c>
      <c r="CK98">
        <v>119</v>
      </c>
      <c r="CL98">
        <v>0.61</v>
      </c>
      <c r="CM98">
        <v>1</v>
      </c>
      <c r="CN98">
        <v>3</v>
      </c>
      <c r="CO98">
        <v>5</v>
      </c>
      <c r="CP98">
        <v>5</v>
      </c>
      <c r="CQ98">
        <v>5</v>
      </c>
      <c r="CR98" t="s">
        <v>160</v>
      </c>
      <c r="CS98" t="s">
        <v>160</v>
      </c>
      <c r="CT98" t="s">
        <v>160</v>
      </c>
      <c r="CU98">
        <v>2</v>
      </c>
      <c r="CV98">
        <v>9.2149999999999999</v>
      </c>
      <c r="CW98">
        <v>24.75</v>
      </c>
      <c r="CX98">
        <v>8.1549999999999994</v>
      </c>
      <c r="CY98">
        <v>4.2850000000000001</v>
      </c>
      <c r="CZ98">
        <v>2.58</v>
      </c>
      <c r="DA98">
        <v>34.47</v>
      </c>
      <c r="DB98">
        <v>16.82</v>
      </c>
      <c r="DC98">
        <v>18.125</v>
      </c>
      <c r="DD98">
        <v>20.95</v>
      </c>
      <c r="DE98">
        <v>2.645</v>
      </c>
      <c r="DF98">
        <v>2.2050000000000001</v>
      </c>
      <c r="DG98">
        <v>2.9750000000000001</v>
      </c>
      <c r="DH98">
        <v>8.2050000000000001</v>
      </c>
      <c r="DI98">
        <v>1.7450000000000001</v>
      </c>
      <c r="DJ98">
        <v>128.32</v>
      </c>
      <c r="DK98">
        <v>35.17</v>
      </c>
      <c r="DL98">
        <v>48.365000000000002</v>
      </c>
      <c r="DM98">
        <v>5.93</v>
      </c>
      <c r="DN98">
        <v>51.524999999999999</v>
      </c>
      <c r="DO98">
        <v>4.99</v>
      </c>
      <c r="DP98">
        <v>5.94</v>
      </c>
      <c r="DQ98" t="e">
        <f>VLOOKUP(A98,Sheet1!$A$2:$AP$3067,3,FALSE)</f>
        <v>#N/A</v>
      </c>
      <c r="DR98" t="e">
        <f>VLOOKUP($A98,Sheet1!$A$2:$AP$3067,4,FALSE)</f>
        <v>#N/A</v>
      </c>
      <c r="DS98" t="e">
        <f>VLOOKUP($A98,Sheet1!$A$2:$AP$3067,5,FALSE)</f>
        <v>#N/A</v>
      </c>
      <c r="DT98" t="e">
        <f>VLOOKUP($A98,Sheet1!$A$2:$AP$3067,6,FALSE)</f>
        <v>#N/A</v>
      </c>
      <c r="DU98" t="e">
        <f>VLOOKUP($A98,Sheet1!$A$2:$AP$3067,7,FALSE)</f>
        <v>#N/A</v>
      </c>
      <c r="DV98" t="e">
        <f>VLOOKUP($A98,Sheet1!$A$2:$AP$3067,8,FALSE)</f>
        <v>#N/A</v>
      </c>
      <c r="DW98" t="e">
        <f>VLOOKUP($A98,Sheet1!$A$2:$AP$3067,9,FALSE)</f>
        <v>#N/A</v>
      </c>
      <c r="DX98" t="e">
        <f>VLOOKUP($A98,Sheet1!$A$2:$AP$3067,10,FALSE)</f>
        <v>#N/A</v>
      </c>
      <c r="DY98" t="e">
        <f>VLOOKUP($A98,Sheet1!$A$2:$AP$3067,11,FALSE)</f>
        <v>#N/A</v>
      </c>
      <c r="DZ98" t="e">
        <f>VLOOKUP($A98,Sheet1!$A$2:$AP$3067,12,FALSE)</f>
        <v>#N/A</v>
      </c>
      <c r="EA98" t="e">
        <f>VLOOKUP($A98,Sheet1!$A$2:$AP$3067,13,FALSE)</f>
        <v>#N/A</v>
      </c>
      <c r="EB98" t="e">
        <f>VLOOKUP($A98,Sheet1!$A$2:$AP$3067,14,FALSE)</f>
        <v>#N/A</v>
      </c>
      <c r="EC98" t="e">
        <f>VLOOKUP($A98,Sheet1!$A$2:$AP$3067,15,FALSE)</f>
        <v>#N/A</v>
      </c>
      <c r="ED98" t="e">
        <f>VLOOKUP($A98,Sheet1!$A$2:$AP$3067,16,FALSE)</f>
        <v>#N/A</v>
      </c>
      <c r="EE98" t="e">
        <f>VLOOKUP($A98,Sheet1!$A$2:$AP$3067,17,FALSE)</f>
        <v>#N/A</v>
      </c>
      <c r="EF98" t="e">
        <f>VLOOKUP($A98,Sheet1!$A$2:$AP$3067,18,FALSE)</f>
        <v>#N/A</v>
      </c>
      <c r="EG98" t="e">
        <f>VLOOKUP($A98,Sheet1!$A$2:$AP$3067,19,FALSE)</f>
        <v>#N/A</v>
      </c>
      <c r="EH98" t="e">
        <f>VLOOKUP($A98,Sheet1!$A$2:$AP$3067,20,FALSE)</f>
        <v>#N/A</v>
      </c>
      <c r="EI98" t="e">
        <f>VLOOKUP($A98,Sheet1!$A$2:$AP$3067,21,FALSE)</f>
        <v>#N/A</v>
      </c>
      <c r="EJ98" t="e">
        <f>VLOOKUP($A98,Sheet1!$A$2:$AP$3067,22,FALSE)</f>
        <v>#N/A</v>
      </c>
      <c r="EK98" t="e">
        <f>VLOOKUP($A98,Sheet1!$A$2:$AP$3067,23,FALSE)</f>
        <v>#N/A</v>
      </c>
      <c r="EL98" t="e">
        <f>VLOOKUP($A98,Sheet1!$A$2:$AP$3067,24,FALSE)</f>
        <v>#N/A</v>
      </c>
      <c r="EM98" t="e">
        <f>VLOOKUP($A98,Sheet1!$A$2:$AP$3067,25,FALSE)</f>
        <v>#N/A</v>
      </c>
      <c r="EN98" t="e">
        <f>VLOOKUP($A98,Sheet1!$A$2:$AP$3067,26,FALSE)</f>
        <v>#N/A</v>
      </c>
      <c r="EO98" t="e">
        <f>VLOOKUP($A98,Sheet1!$A$2:$AP$3067,27,FALSE)</f>
        <v>#N/A</v>
      </c>
      <c r="EP98" t="e">
        <f>VLOOKUP($A98,Sheet1!$A$2:$AP$3067,28,FALSE)</f>
        <v>#N/A</v>
      </c>
      <c r="EQ98" t="e">
        <f>VLOOKUP($A98,Sheet1!$A$2:$AP$3067,29,FALSE)</f>
        <v>#N/A</v>
      </c>
      <c r="ER98" t="e">
        <f>VLOOKUP($A98,Sheet1!$A$2:$AP$3067,30,FALSE)</f>
        <v>#N/A</v>
      </c>
      <c r="ES98" t="e">
        <f>VLOOKUP($A98,Sheet1!$A$2:$AP$3067,31,FALSE)</f>
        <v>#N/A</v>
      </c>
      <c r="ET98" t="e">
        <f>VLOOKUP($A98,Sheet1!$A$2:$AP$3067,32,FALSE)</f>
        <v>#N/A</v>
      </c>
      <c r="EU98" t="e">
        <f>VLOOKUP($A98,Sheet1!$A$2:$AP$3067,33,FALSE)</f>
        <v>#N/A</v>
      </c>
      <c r="EV98" t="e">
        <f>VLOOKUP($A98,Sheet1!$A$2:$AP$3067,34,FALSE)</f>
        <v>#N/A</v>
      </c>
      <c r="EW98" t="e">
        <f>VLOOKUP($A98,Sheet1!$A$2:$AP$3067,35,FALSE)</f>
        <v>#N/A</v>
      </c>
      <c r="EX98" t="e">
        <f>VLOOKUP($A98,Sheet1!$A$2:$AP$3067,36,FALSE)</f>
        <v>#N/A</v>
      </c>
      <c r="EY98" t="e">
        <f>VLOOKUP($A98,Sheet1!$A$2:$AP$3067,37,FALSE)</f>
        <v>#N/A</v>
      </c>
      <c r="EZ98" t="e">
        <f>VLOOKUP($A98,Sheet1!$A$2:$AP$3067,38,FALSE)</f>
        <v>#N/A</v>
      </c>
      <c r="FA98" t="e">
        <f>VLOOKUP($A98,Sheet1!$A$2:$AP$3067,39,FALSE)</f>
        <v>#N/A</v>
      </c>
      <c r="FB98" t="e">
        <f>VLOOKUP($A98,Sheet1!$A$2:$AP$3067,40,FALSE)</f>
        <v>#N/A</v>
      </c>
      <c r="FC98" t="e">
        <f>VLOOKUP($A98,Sheet1!$A$2:$AP$3067,41,FALSE)</f>
        <v>#N/A</v>
      </c>
      <c r="FD98" t="e">
        <f>VLOOKUP($A98,Sheet1!$A$2:$AP$3067,42,FALSE)</f>
        <v>#N/A</v>
      </c>
    </row>
    <row r="99" spans="1:160">
      <c r="A99" s="1">
        <v>8133455</v>
      </c>
      <c r="B99" t="s">
        <v>1</v>
      </c>
      <c r="C99">
        <v>1</v>
      </c>
      <c r="D99" t="s">
        <v>155</v>
      </c>
      <c r="E99" t="s">
        <v>156</v>
      </c>
      <c r="L99" s="2" t="e">
        <f>VLOOKUP(A99,Sheet2!$B$2:$W$3067,2,FALSE)</f>
        <v>#N/A</v>
      </c>
      <c r="M99" s="2" t="e">
        <f>VLOOKUP(A99,Sheet2!$B$2:$W$3067,3,FALSE)</f>
        <v>#N/A</v>
      </c>
      <c r="R99">
        <v>47</v>
      </c>
      <c r="S99" t="s">
        <v>161</v>
      </c>
      <c r="T99" t="s">
        <v>163</v>
      </c>
      <c r="U99">
        <v>175.3</v>
      </c>
      <c r="V99">
        <v>116.3</v>
      </c>
      <c r="W99">
        <v>37.845642499999997</v>
      </c>
      <c r="X99" t="s">
        <v>165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33</v>
      </c>
      <c r="AF99">
        <v>1</v>
      </c>
      <c r="AG99">
        <v>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7.5</v>
      </c>
      <c r="BY99" t="s">
        <v>160</v>
      </c>
      <c r="BZ99">
        <v>61</v>
      </c>
      <c r="CA99">
        <v>138</v>
      </c>
      <c r="CB99" t="s">
        <v>160</v>
      </c>
      <c r="CC99" t="s">
        <v>160</v>
      </c>
      <c r="CD99">
        <v>662</v>
      </c>
      <c r="CE99">
        <v>848</v>
      </c>
      <c r="CF99" t="s">
        <v>160</v>
      </c>
      <c r="CG99">
        <v>1681</v>
      </c>
      <c r="CH99">
        <v>890</v>
      </c>
      <c r="CI99">
        <v>1.2</v>
      </c>
      <c r="CJ99">
        <v>0.46</v>
      </c>
      <c r="CK99">
        <v>148</v>
      </c>
      <c r="CL99">
        <v>0.77</v>
      </c>
      <c r="CM99">
        <v>1</v>
      </c>
      <c r="CN99">
        <v>3</v>
      </c>
      <c r="CO99">
        <v>6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8</v>
      </c>
      <c r="CV99" t="s">
        <v>160</v>
      </c>
      <c r="CW99" t="s">
        <v>160</v>
      </c>
      <c r="CX99" t="s">
        <v>160</v>
      </c>
      <c r="CY99" t="s">
        <v>160</v>
      </c>
      <c r="CZ99" t="s">
        <v>160</v>
      </c>
      <c r="DA99" t="s">
        <v>160</v>
      </c>
      <c r="DB99" t="s">
        <v>160</v>
      </c>
      <c r="DC99" t="s">
        <v>160</v>
      </c>
      <c r="DD99" t="s">
        <v>160</v>
      </c>
      <c r="DE99" t="s">
        <v>160</v>
      </c>
      <c r="DF99" t="s">
        <v>160</v>
      </c>
      <c r="DG99" t="s">
        <v>160</v>
      </c>
      <c r="DH99" t="s">
        <v>160</v>
      </c>
      <c r="DI99" t="s">
        <v>160</v>
      </c>
      <c r="DJ99" t="s">
        <v>160</v>
      </c>
      <c r="DK99" t="s">
        <v>160</v>
      </c>
      <c r="DL99" t="s">
        <v>160</v>
      </c>
      <c r="DM99" t="s">
        <v>160</v>
      </c>
      <c r="DN99" t="s">
        <v>160</v>
      </c>
      <c r="DO99" t="s">
        <v>160</v>
      </c>
      <c r="DP99" t="s">
        <v>160</v>
      </c>
      <c r="DQ99" t="e">
        <f>VLOOKUP(A99,Sheet1!$A$2:$AP$3067,3,FALSE)</f>
        <v>#N/A</v>
      </c>
      <c r="DR99" t="e">
        <f>VLOOKUP($A99,Sheet1!$A$2:$AP$3067,4,FALSE)</f>
        <v>#N/A</v>
      </c>
      <c r="DS99" t="e">
        <f>VLOOKUP($A99,Sheet1!$A$2:$AP$3067,5,FALSE)</f>
        <v>#N/A</v>
      </c>
      <c r="DT99" t="e">
        <f>VLOOKUP($A99,Sheet1!$A$2:$AP$3067,6,FALSE)</f>
        <v>#N/A</v>
      </c>
      <c r="DU99" t="e">
        <f>VLOOKUP($A99,Sheet1!$A$2:$AP$3067,7,FALSE)</f>
        <v>#N/A</v>
      </c>
      <c r="DV99" t="e">
        <f>VLOOKUP($A99,Sheet1!$A$2:$AP$3067,8,FALSE)</f>
        <v>#N/A</v>
      </c>
      <c r="DW99" t="e">
        <f>VLOOKUP($A99,Sheet1!$A$2:$AP$3067,9,FALSE)</f>
        <v>#N/A</v>
      </c>
      <c r="DX99" t="e">
        <f>VLOOKUP($A99,Sheet1!$A$2:$AP$3067,10,FALSE)</f>
        <v>#N/A</v>
      </c>
      <c r="DY99" t="e">
        <f>VLOOKUP($A99,Sheet1!$A$2:$AP$3067,11,FALSE)</f>
        <v>#N/A</v>
      </c>
      <c r="DZ99" t="e">
        <f>VLOOKUP($A99,Sheet1!$A$2:$AP$3067,12,FALSE)</f>
        <v>#N/A</v>
      </c>
      <c r="EA99" t="e">
        <f>VLOOKUP($A99,Sheet1!$A$2:$AP$3067,13,FALSE)</f>
        <v>#N/A</v>
      </c>
      <c r="EB99" t="e">
        <f>VLOOKUP($A99,Sheet1!$A$2:$AP$3067,14,FALSE)</f>
        <v>#N/A</v>
      </c>
      <c r="EC99" t="e">
        <f>VLOOKUP($A99,Sheet1!$A$2:$AP$3067,15,FALSE)</f>
        <v>#N/A</v>
      </c>
      <c r="ED99" t="e">
        <f>VLOOKUP($A99,Sheet1!$A$2:$AP$3067,16,FALSE)</f>
        <v>#N/A</v>
      </c>
      <c r="EE99" t="e">
        <f>VLOOKUP($A99,Sheet1!$A$2:$AP$3067,17,FALSE)</f>
        <v>#N/A</v>
      </c>
      <c r="EF99" t="e">
        <f>VLOOKUP($A99,Sheet1!$A$2:$AP$3067,18,FALSE)</f>
        <v>#N/A</v>
      </c>
      <c r="EG99" t="e">
        <f>VLOOKUP($A99,Sheet1!$A$2:$AP$3067,19,FALSE)</f>
        <v>#N/A</v>
      </c>
      <c r="EH99" t="e">
        <f>VLOOKUP($A99,Sheet1!$A$2:$AP$3067,20,FALSE)</f>
        <v>#N/A</v>
      </c>
      <c r="EI99" t="e">
        <f>VLOOKUP($A99,Sheet1!$A$2:$AP$3067,21,FALSE)</f>
        <v>#N/A</v>
      </c>
      <c r="EJ99" t="e">
        <f>VLOOKUP($A99,Sheet1!$A$2:$AP$3067,22,FALSE)</f>
        <v>#N/A</v>
      </c>
      <c r="EK99" t="e">
        <f>VLOOKUP($A99,Sheet1!$A$2:$AP$3067,23,FALSE)</f>
        <v>#N/A</v>
      </c>
      <c r="EL99" t="e">
        <f>VLOOKUP($A99,Sheet1!$A$2:$AP$3067,24,FALSE)</f>
        <v>#N/A</v>
      </c>
      <c r="EM99" t="e">
        <f>VLOOKUP($A99,Sheet1!$A$2:$AP$3067,25,FALSE)</f>
        <v>#N/A</v>
      </c>
      <c r="EN99" t="e">
        <f>VLOOKUP($A99,Sheet1!$A$2:$AP$3067,26,FALSE)</f>
        <v>#N/A</v>
      </c>
      <c r="EO99" t="e">
        <f>VLOOKUP($A99,Sheet1!$A$2:$AP$3067,27,FALSE)</f>
        <v>#N/A</v>
      </c>
      <c r="EP99" t="e">
        <f>VLOOKUP($A99,Sheet1!$A$2:$AP$3067,28,FALSE)</f>
        <v>#N/A</v>
      </c>
      <c r="EQ99" t="e">
        <f>VLOOKUP($A99,Sheet1!$A$2:$AP$3067,29,FALSE)</f>
        <v>#N/A</v>
      </c>
      <c r="ER99" t="e">
        <f>VLOOKUP($A99,Sheet1!$A$2:$AP$3067,30,FALSE)</f>
        <v>#N/A</v>
      </c>
      <c r="ES99" t="e">
        <f>VLOOKUP($A99,Sheet1!$A$2:$AP$3067,31,FALSE)</f>
        <v>#N/A</v>
      </c>
      <c r="ET99" t="e">
        <f>VLOOKUP($A99,Sheet1!$A$2:$AP$3067,32,FALSE)</f>
        <v>#N/A</v>
      </c>
      <c r="EU99" t="e">
        <f>VLOOKUP($A99,Sheet1!$A$2:$AP$3067,33,FALSE)</f>
        <v>#N/A</v>
      </c>
      <c r="EV99" t="e">
        <f>VLOOKUP($A99,Sheet1!$A$2:$AP$3067,34,FALSE)</f>
        <v>#N/A</v>
      </c>
      <c r="EW99" t="e">
        <f>VLOOKUP($A99,Sheet1!$A$2:$AP$3067,35,FALSE)</f>
        <v>#N/A</v>
      </c>
      <c r="EX99" t="e">
        <f>VLOOKUP($A99,Sheet1!$A$2:$AP$3067,36,FALSE)</f>
        <v>#N/A</v>
      </c>
      <c r="EY99" t="e">
        <f>VLOOKUP($A99,Sheet1!$A$2:$AP$3067,37,FALSE)</f>
        <v>#N/A</v>
      </c>
      <c r="EZ99" t="e">
        <f>VLOOKUP($A99,Sheet1!$A$2:$AP$3067,38,FALSE)</f>
        <v>#N/A</v>
      </c>
      <c r="FA99" t="e">
        <f>VLOOKUP($A99,Sheet1!$A$2:$AP$3067,39,FALSE)</f>
        <v>#N/A</v>
      </c>
      <c r="FB99" t="e">
        <f>VLOOKUP($A99,Sheet1!$A$2:$AP$3067,40,FALSE)</f>
        <v>#N/A</v>
      </c>
      <c r="FC99" t="e">
        <f>VLOOKUP($A99,Sheet1!$A$2:$AP$3067,41,FALSE)</f>
        <v>#N/A</v>
      </c>
      <c r="FD99" t="e">
        <f>VLOOKUP($A99,Sheet1!$A$2:$AP$3067,42,FALSE)</f>
        <v>#N/A</v>
      </c>
    </row>
    <row r="100" spans="1:160">
      <c r="A100" s="1">
        <v>8133617</v>
      </c>
      <c r="B100" t="s">
        <v>1</v>
      </c>
      <c r="C100">
        <v>1</v>
      </c>
      <c r="D100" t="s">
        <v>155</v>
      </c>
      <c r="E100" t="s">
        <v>156</v>
      </c>
      <c r="L100" s="2">
        <f>VLOOKUP(A100,Sheet2!$B$2:$W$3067,2,FALSE)</f>
        <v>44278</v>
      </c>
      <c r="M100" s="2">
        <f>VLOOKUP(A100,Sheet2!$B$2:$W$3067,3,FALSE)</f>
        <v>44282.679166666669</v>
      </c>
      <c r="R100">
        <v>60</v>
      </c>
      <c r="S100" t="s">
        <v>157</v>
      </c>
      <c r="T100" t="s">
        <v>163</v>
      </c>
      <c r="U100">
        <v>147.30000000000001</v>
      </c>
      <c r="V100">
        <v>65</v>
      </c>
      <c r="W100">
        <v>29.957658309999999</v>
      </c>
      <c r="X100" t="s">
        <v>160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5</v>
      </c>
      <c r="AF100">
        <v>0</v>
      </c>
      <c r="AG100">
        <v>3</v>
      </c>
      <c r="AH100">
        <v>0</v>
      </c>
      <c r="AI100">
        <v>2</v>
      </c>
      <c r="AJ100">
        <v>2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2</v>
      </c>
      <c r="BW100">
        <v>0</v>
      </c>
      <c r="BX100" t="s">
        <v>160</v>
      </c>
      <c r="BY100" t="s">
        <v>160</v>
      </c>
      <c r="BZ100">
        <v>222</v>
      </c>
      <c r="CA100">
        <v>180</v>
      </c>
      <c r="CB100" t="s">
        <v>160</v>
      </c>
      <c r="CC100" t="s">
        <v>160</v>
      </c>
      <c r="CD100">
        <v>365</v>
      </c>
      <c r="CE100">
        <v>350</v>
      </c>
      <c r="CF100" t="s">
        <v>160</v>
      </c>
      <c r="CG100">
        <v>1099</v>
      </c>
      <c r="CH100">
        <v>326</v>
      </c>
      <c r="CI100">
        <v>0.9</v>
      </c>
      <c r="CJ100">
        <v>0.09</v>
      </c>
      <c r="CK100">
        <v>124</v>
      </c>
      <c r="CL100">
        <v>0.54</v>
      </c>
      <c r="CM100">
        <v>0</v>
      </c>
      <c r="CN100">
        <v>0</v>
      </c>
      <c r="CO100">
        <v>5</v>
      </c>
      <c r="CP100">
        <v>4</v>
      </c>
      <c r="CQ100" t="s">
        <v>160</v>
      </c>
      <c r="CR100" t="s">
        <v>160</v>
      </c>
      <c r="CS100" t="s">
        <v>160</v>
      </c>
      <c r="CT100" t="s">
        <v>160</v>
      </c>
      <c r="CU100">
        <v>1</v>
      </c>
      <c r="CV100">
        <v>0.85</v>
      </c>
      <c r="CW100">
        <v>0</v>
      </c>
      <c r="CX100">
        <v>3</v>
      </c>
      <c r="CY100">
        <v>2.5950000000000002</v>
      </c>
      <c r="CZ100">
        <v>0.435</v>
      </c>
      <c r="DA100">
        <v>0.505</v>
      </c>
      <c r="DB100">
        <v>6.3550000000000004</v>
      </c>
      <c r="DC100">
        <v>0.96499999999999997</v>
      </c>
      <c r="DD100">
        <v>14.845000000000001</v>
      </c>
      <c r="DE100">
        <v>2.875</v>
      </c>
      <c r="DF100">
        <v>1.7</v>
      </c>
      <c r="DG100">
        <v>0.18</v>
      </c>
      <c r="DH100">
        <v>0</v>
      </c>
      <c r="DI100">
        <v>0.18</v>
      </c>
      <c r="DJ100">
        <v>78.42</v>
      </c>
      <c r="DK100">
        <v>43.98</v>
      </c>
      <c r="DL100">
        <v>90.77</v>
      </c>
      <c r="DM100">
        <v>1.325</v>
      </c>
      <c r="DN100">
        <v>31.675000000000001</v>
      </c>
      <c r="DO100">
        <v>0.47</v>
      </c>
      <c r="DP100">
        <v>0</v>
      </c>
      <c r="DQ100" t="str">
        <f>VLOOKUP(A100,Sheet1!$A$2:$AP$3067,3,FALSE)</f>
        <v>U07.1</v>
      </c>
      <c r="DR100" t="str">
        <f>VLOOKUP($A100,Sheet1!$A$2:$AP$3067,4,FALSE)</f>
        <v>U07.1</v>
      </c>
      <c r="DS100" t="str">
        <f>VLOOKUP($A100,Sheet1!$A$2:$AP$3067,5,FALSE)</f>
        <v>J12.82</v>
      </c>
      <c r="DT100" t="str">
        <f>VLOOKUP($A100,Sheet1!$A$2:$AP$3067,6,FALSE)</f>
        <v>E87.1</v>
      </c>
      <c r="DU100" t="str">
        <f>VLOOKUP($A100,Sheet1!$A$2:$AP$3067,7,FALSE)</f>
        <v>E03.9</v>
      </c>
      <c r="DV100" t="str">
        <f>VLOOKUP($A100,Sheet1!$A$2:$AP$3067,8,FALSE)</f>
        <v>Z23</v>
      </c>
      <c r="DW100" t="str">
        <f>VLOOKUP($A100,Sheet1!$A$2:$AP$3067,9,FALSE)</f>
        <v>K21.9</v>
      </c>
      <c r="DX100">
        <f>VLOOKUP($A100,Sheet1!$A$2:$AP$3067,10,FALSE)</f>
        <v>0</v>
      </c>
      <c r="DY100">
        <f>VLOOKUP($A100,Sheet1!$A$2:$AP$3067,11,FALSE)</f>
        <v>0</v>
      </c>
      <c r="DZ100">
        <f>VLOOKUP($A100,Sheet1!$A$2:$AP$3067,12,FALSE)</f>
        <v>0</v>
      </c>
      <c r="EA100">
        <f>VLOOKUP($A100,Sheet1!$A$2:$AP$3067,13,FALSE)</f>
        <v>0</v>
      </c>
      <c r="EB100">
        <f>VLOOKUP($A100,Sheet1!$A$2:$AP$3067,14,FALSE)</f>
        <v>0</v>
      </c>
      <c r="EC100">
        <f>VLOOKUP($A100,Sheet1!$A$2:$AP$3067,15,FALSE)</f>
        <v>0</v>
      </c>
      <c r="ED100">
        <f>VLOOKUP($A100,Sheet1!$A$2:$AP$3067,16,FALSE)</f>
        <v>0</v>
      </c>
      <c r="EE100">
        <f>VLOOKUP($A100,Sheet1!$A$2:$AP$3067,17,FALSE)</f>
        <v>0</v>
      </c>
      <c r="EF100">
        <f>VLOOKUP($A100,Sheet1!$A$2:$AP$3067,18,FALSE)</f>
        <v>0</v>
      </c>
      <c r="EG100">
        <f>VLOOKUP($A100,Sheet1!$A$2:$AP$3067,19,FALSE)</f>
        <v>0</v>
      </c>
      <c r="EH100">
        <f>VLOOKUP($A100,Sheet1!$A$2:$AP$3067,20,FALSE)</f>
        <v>0</v>
      </c>
      <c r="EI100">
        <f>VLOOKUP($A100,Sheet1!$A$2:$AP$3067,21,FALSE)</f>
        <v>0</v>
      </c>
      <c r="EJ100">
        <f>VLOOKUP($A100,Sheet1!$A$2:$AP$3067,22,FALSE)</f>
        <v>0</v>
      </c>
      <c r="EK100">
        <f>VLOOKUP($A100,Sheet1!$A$2:$AP$3067,23,FALSE)</f>
        <v>0</v>
      </c>
      <c r="EL100">
        <f>VLOOKUP($A100,Sheet1!$A$2:$AP$3067,24,FALSE)</f>
        <v>0</v>
      </c>
      <c r="EM100">
        <f>VLOOKUP($A100,Sheet1!$A$2:$AP$3067,25,FALSE)</f>
        <v>0</v>
      </c>
      <c r="EN100">
        <f>VLOOKUP($A100,Sheet1!$A$2:$AP$3067,26,FALSE)</f>
        <v>0</v>
      </c>
      <c r="EO100">
        <f>VLOOKUP($A100,Sheet1!$A$2:$AP$3067,27,FALSE)</f>
        <v>0</v>
      </c>
      <c r="EP100">
        <f>VLOOKUP($A100,Sheet1!$A$2:$AP$3067,28,FALSE)</f>
        <v>0</v>
      </c>
      <c r="EQ100">
        <f>VLOOKUP($A100,Sheet1!$A$2:$AP$3067,29,FALSE)</f>
        <v>0</v>
      </c>
      <c r="ER100">
        <f>VLOOKUP($A100,Sheet1!$A$2:$AP$3067,30,FALSE)</f>
        <v>0</v>
      </c>
      <c r="ES100">
        <f>VLOOKUP($A100,Sheet1!$A$2:$AP$3067,31,FALSE)</f>
        <v>0</v>
      </c>
      <c r="ET100">
        <f>VLOOKUP($A100,Sheet1!$A$2:$AP$3067,32,FALSE)</f>
        <v>0</v>
      </c>
      <c r="EU100">
        <f>VLOOKUP($A100,Sheet1!$A$2:$AP$3067,33,FALSE)</f>
        <v>0</v>
      </c>
      <c r="EV100">
        <f>VLOOKUP($A100,Sheet1!$A$2:$AP$3067,34,FALSE)</f>
        <v>0</v>
      </c>
      <c r="EW100">
        <f>VLOOKUP($A100,Sheet1!$A$2:$AP$3067,35,FALSE)</f>
        <v>0</v>
      </c>
      <c r="EX100">
        <f>VLOOKUP($A100,Sheet1!$A$2:$AP$3067,36,FALSE)</f>
        <v>0</v>
      </c>
      <c r="EY100">
        <f>VLOOKUP($A100,Sheet1!$A$2:$AP$3067,37,FALSE)</f>
        <v>0</v>
      </c>
      <c r="EZ100">
        <f>VLOOKUP($A100,Sheet1!$A$2:$AP$3067,38,FALSE)</f>
        <v>0</v>
      </c>
      <c r="FA100">
        <f>VLOOKUP($A100,Sheet1!$A$2:$AP$3067,39,FALSE)</f>
        <v>0</v>
      </c>
      <c r="FB100">
        <f>VLOOKUP($A100,Sheet1!$A$2:$AP$3067,40,FALSE)</f>
        <v>0</v>
      </c>
      <c r="FC100">
        <f>VLOOKUP($A100,Sheet1!$A$2:$AP$3067,41,FALSE)</f>
        <v>0</v>
      </c>
      <c r="FD100">
        <f>VLOOKUP($A100,Sheet1!$A$2:$AP$3067,42,FALSE)</f>
        <v>0</v>
      </c>
    </row>
    <row r="101" spans="1:160">
      <c r="A101" s="1">
        <v>8134140</v>
      </c>
      <c r="B101" t="s">
        <v>1</v>
      </c>
      <c r="C101">
        <v>1</v>
      </c>
      <c r="D101" t="s">
        <v>155</v>
      </c>
      <c r="E101" t="s">
        <v>156</v>
      </c>
      <c r="L101" s="2">
        <f>VLOOKUP(A101,Sheet2!$B$2:$W$3067,2,FALSE)</f>
        <v>44282</v>
      </c>
      <c r="M101" s="2">
        <f>VLOOKUP(A101,Sheet2!$B$2:$W$3067,3,FALSE)</f>
        <v>44285.742361111108</v>
      </c>
      <c r="R101">
        <v>47</v>
      </c>
      <c r="S101" t="s">
        <v>161</v>
      </c>
      <c r="T101" t="s">
        <v>158</v>
      </c>
      <c r="U101">
        <v>182.9</v>
      </c>
      <c r="V101">
        <v>217</v>
      </c>
      <c r="W101">
        <v>64.86827108</v>
      </c>
      <c r="X101" t="s">
        <v>164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3</v>
      </c>
      <c r="AF101">
        <v>0</v>
      </c>
      <c r="AG101">
        <v>3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1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6.6</v>
      </c>
      <c r="BY101" t="s">
        <v>160</v>
      </c>
      <c r="BZ101">
        <v>30</v>
      </c>
      <c r="CA101">
        <v>24</v>
      </c>
      <c r="CB101" t="s">
        <v>160</v>
      </c>
      <c r="CC101" t="s">
        <v>160</v>
      </c>
      <c r="CD101">
        <v>677</v>
      </c>
      <c r="CE101">
        <v>740</v>
      </c>
      <c r="CF101">
        <v>34</v>
      </c>
      <c r="CG101">
        <v>197.5</v>
      </c>
      <c r="CH101">
        <v>244</v>
      </c>
      <c r="CI101">
        <v>1.6</v>
      </c>
      <c r="CJ101">
        <v>0.08</v>
      </c>
      <c r="CK101">
        <v>121</v>
      </c>
      <c r="CL101">
        <v>0.67</v>
      </c>
      <c r="CM101">
        <v>0</v>
      </c>
      <c r="CN101">
        <v>2</v>
      </c>
      <c r="CO101">
        <v>5</v>
      </c>
      <c r="CP101">
        <v>5</v>
      </c>
      <c r="CQ101" t="s">
        <v>160</v>
      </c>
      <c r="CR101" t="s">
        <v>160</v>
      </c>
      <c r="CS101" t="s">
        <v>160</v>
      </c>
      <c r="CT101" t="s">
        <v>160</v>
      </c>
      <c r="CU101">
        <v>1</v>
      </c>
      <c r="CV101">
        <v>0</v>
      </c>
      <c r="CW101">
        <v>0</v>
      </c>
      <c r="CX101">
        <v>0</v>
      </c>
      <c r="CY101">
        <v>0.76500000000000001</v>
      </c>
      <c r="CZ101">
        <v>0.34499999999999997</v>
      </c>
      <c r="DA101">
        <v>0</v>
      </c>
      <c r="DB101">
        <v>1.18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0.34499999999999997</v>
      </c>
      <c r="DJ101">
        <v>24.4</v>
      </c>
      <c r="DK101">
        <v>3.1</v>
      </c>
      <c r="DL101">
        <v>10.45</v>
      </c>
      <c r="DM101">
        <v>0</v>
      </c>
      <c r="DN101">
        <v>0</v>
      </c>
      <c r="DO101">
        <v>1.06</v>
      </c>
      <c r="DP101">
        <v>0</v>
      </c>
      <c r="DQ101" t="str">
        <f>VLOOKUP(A101,Sheet1!$A$2:$AP$3067,3,FALSE)</f>
        <v>R05</v>
      </c>
      <c r="DR101" t="str">
        <f>VLOOKUP($A101,Sheet1!$A$2:$AP$3067,4,FALSE)</f>
        <v>U07.1</v>
      </c>
      <c r="DS101" t="str">
        <f>VLOOKUP($A101,Sheet1!$A$2:$AP$3067,5,FALSE)</f>
        <v>J12.82</v>
      </c>
      <c r="DT101" t="str">
        <f>VLOOKUP($A101,Sheet1!$A$2:$AP$3067,6,FALSE)</f>
        <v>J96.01</v>
      </c>
      <c r="DU101" t="str">
        <f>VLOOKUP($A101,Sheet1!$A$2:$AP$3067,7,FALSE)</f>
        <v>Z68.44</v>
      </c>
      <c r="DV101" t="str">
        <f>VLOOKUP($A101,Sheet1!$A$2:$AP$3067,8,FALSE)</f>
        <v>E66.01</v>
      </c>
      <c r="DW101" t="str">
        <f>VLOOKUP($A101,Sheet1!$A$2:$AP$3067,9,FALSE)</f>
        <v>Z23</v>
      </c>
      <c r="DX101">
        <f>VLOOKUP($A101,Sheet1!$A$2:$AP$3067,10,FALSE)</f>
        <v>0</v>
      </c>
      <c r="DY101">
        <f>VLOOKUP($A101,Sheet1!$A$2:$AP$3067,11,FALSE)</f>
        <v>0</v>
      </c>
      <c r="DZ101">
        <f>VLOOKUP($A101,Sheet1!$A$2:$AP$3067,12,FALSE)</f>
        <v>0</v>
      </c>
      <c r="EA101">
        <f>VLOOKUP($A101,Sheet1!$A$2:$AP$3067,13,FALSE)</f>
        <v>0</v>
      </c>
      <c r="EB101">
        <f>VLOOKUP($A101,Sheet1!$A$2:$AP$3067,14,FALSE)</f>
        <v>0</v>
      </c>
      <c r="EC101">
        <f>VLOOKUP($A101,Sheet1!$A$2:$AP$3067,15,FALSE)</f>
        <v>0</v>
      </c>
      <c r="ED101">
        <f>VLOOKUP($A101,Sheet1!$A$2:$AP$3067,16,FALSE)</f>
        <v>0</v>
      </c>
      <c r="EE101">
        <f>VLOOKUP($A101,Sheet1!$A$2:$AP$3067,17,FALSE)</f>
        <v>0</v>
      </c>
      <c r="EF101">
        <f>VLOOKUP($A101,Sheet1!$A$2:$AP$3067,18,FALSE)</f>
        <v>0</v>
      </c>
      <c r="EG101">
        <f>VLOOKUP($A101,Sheet1!$A$2:$AP$3067,19,FALSE)</f>
        <v>0</v>
      </c>
      <c r="EH101">
        <f>VLOOKUP($A101,Sheet1!$A$2:$AP$3067,20,FALSE)</f>
        <v>0</v>
      </c>
      <c r="EI101">
        <f>VLOOKUP($A101,Sheet1!$A$2:$AP$3067,21,FALSE)</f>
        <v>0</v>
      </c>
      <c r="EJ101">
        <f>VLOOKUP($A101,Sheet1!$A$2:$AP$3067,22,FALSE)</f>
        <v>0</v>
      </c>
      <c r="EK101">
        <f>VLOOKUP($A101,Sheet1!$A$2:$AP$3067,23,FALSE)</f>
        <v>0</v>
      </c>
      <c r="EL101">
        <f>VLOOKUP($A101,Sheet1!$A$2:$AP$3067,24,FALSE)</f>
        <v>0</v>
      </c>
      <c r="EM101">
        <f>VLOOKUP($A101,Sheet1!$A$2:$AP$3067,25,FALSE)</f>
        <v>0</v>
      </c>
      <c r="EN101">
        <f>VLOOKUP($A101,Sheet1!$A$2:$AP$3067,26,FALSE)</f>
        <v>0</v>
      </c>
      <c r="EO101">
        <f>VLOOKUP($A101,Sheet1!$A$2:$AP$3067,27,FALSE)</f>
        <v>0</v>
      </c>
      <c r="EP101">
        <f>VLOOKUP($A101,Sheet1!$A$2:$AP$3067,28,FALSE)</f>
        <v>0</v>
      </c>
      <c r="EQ101">
        <f>VLOOKUP($A101,Sheet1!$A$2:$AP$3067,29,FALSE)</f>
        <v>0</v>
      </c>
      <c r="ER101">
        <f>VLOOKUP($A101,Sheet1!$A$2:$AP$3067,30,FALSE)</f>
        <v>0</v>
      </c>
      <c r="ES101">
        <f>VLOOKUP($A101,Sheet1!$A$2:$AP$3067,31,FALSE)</f>
        <v>0</v>
      </c>
      <c r="ET101">
        <f>VLOOKUP($A101,Sheet1!$A$2:$AP$3067,32,FALSE)</f>
        <v>0</v>
      </c>
      <c r="EU101">
        <f>VLOOKUP($A101,Sheet1!$A$2:$AP$3067,33,FALSE)</f>
        <v>0</v>
      </c>
      <c r="EV101">
        <f>VLOOKUP($A101,Sheet1!$A$2:$AP$3067,34,FALSE)</f>
        <v>0</v>
      </c>
      <c r="EW101">
        <f>VLOOKUP($A101,Sheet1!$A$2:$AP$3067,35,FALSE)</f>
        <v>0</v>
      </c>
      <c r="EX101">
        <f>VLOOKUP($A101,Sheet1!$A$2:$AP$3067,36,FALSE)</f>
        <v>0</v>
      </c>
      <c r="EY101">
        <f>VLOOKUP($A101,Sheet1!$A$2:$AP$3067,37,FALSE)</f>
        <v>0</v>
      </c>
      <c r="EZ101">
        <f>VLOOKUP($A101,Sheet1!$A$2:$AP$3067,38,FALSE)</f>
        <v>0</v>
      </c>
      <c r="FA101">
        <f>VLOOKUP($A101,Sheet1!$A$2:$AP$3067,39,FALSE)</f>
        <v>0</v>
      </c>
      <c r="FB101">
        <f>VLOOKUP($A101,Sheet1!$A$2:$AP$3067,40,FALSE)</f>
        <v>0</v>
      </c>
      <c r="FC101">
        <f>VLOOKUP($A101,Sheet1!$A$2:$AP$3067,41,FALSE)</f>
        <v>0</v>
      </c>
      <c r="FD101">
        <f>VLOOKUP($A101,Sheet1!$A$2:$AP$3067,42,FALSE)</f>
        <v>0</v>
      </c>
    </row>
    <row r="102" spans="1:160">
      <c r="A102" s="1">
        <v>8134180</v>
      </c>
      <c r="B102" t="s">
        <v>1</v>
      </c>
      <c r="C102">
        <v>1</v>
      </c>
      <c r="D102" t="s">
        <v>155</v>
      </c>
      <c r="E102" t="s">
        <v>156</v>
      </c>
      <c r="L102" s="2" t="e">
        <f>VLOOKUP(A102,Sheet2!$B$2:$W$3067,2,FALSE)</f>
        <v>#N/A</v>
      </c>
      <c r="M102" s="2" t="e">
        <f>VLOOKUP(A102,Sheet2!$B$2:$W$3067,3,FALSE)</f>
        <v>#N/A</v>
      </c>
      <c r="R102">
        <v>34</v>
      </c>
      <c r="S102" t="s">
        <v>161</v>
      </c>
      <c r="T102" t="s">
        <v>158</v>
      </c>
      <c r="U102">
        <v>175.3</v>
      </c>
      <c r="V102">
        <v>83.4</v>
      </c>
      <c r="W102">
        <v>27.13952351</v>
      </c>
      <c r="X102" t="s">
        <v>160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7</v>
      </c>
      <c r="AF102">
        <v>0</v>
      </c>
      <c r="AG102">
        <v>3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 t="s">
        <v>160</v>
      </c>
      <c r="BY102" t="s">
        <v>160</v>
      </c>
      <c r="BZ102">
        <v>88</v>
      </c>
      <c r="CA102">
        <v>48</v>
      </c>
      <c r="CB102" t="s">
        <v>160</v>
      </c>
      <c r="CC102" t="s">
        <v>160</v>
      </c>
      <c r="CD102">
        <v>766</v>
      </c>
      <c r="CE102">
        <v>610</v>
      </c>
      <c r="CF102" t="s">
        <v>160</v>
      </c>
      <c r="CG102">
        <v>348.8</v>
      </c>
      <c r="CH102">
        <v>329</v>
      </c>
      <c r="CI102">
        <v>1.5</v>
      </c>
      <c r="CJ102" t="s">
        <v>160</v>
      </c>
      <c r="CK102">
        <v>120</v>
      </c>
      <c r="CL102">
        <v>0.77</v>
      </c>
      <c r="CM102">
        <v>0</v>
      </c>
      <c r="CN102">
        <v>0</v>
      </c>
      <c r="CO102">
        <v>5</v>
      </c>
      <c r="CP102">
        <v>5</v>
      </c>
      <c r="CQ102">
        <v>5</v>
      </c>
      <c r="CR102" t="s">
        <v>160</v>
      </c>
      <c r="CS102" t="s">
        <v>160</v>
      </c>
      <c r="CT102" t="s">
        <v>160</v>
      </c>
      <c r="CU102">
        <v>1</v>
      </c>
      <c r="CV102">
        <v>2.56</v>
      </c>
      <c r="CW102">
        <v>0</v>
      </c>
      <c r="CX102">
        <v>0</v>
      </c>
      <c r="CY102">
        <v>1.83</v>
      </c>
      <c r="CZ102">
        <v>1.05</v>
      </c>
      <c r="DA102">
        <v>0</v>
      </c>
      <c r="DB102">
        <v>15.95</v>
      </c>
      <c r="DC102">
        <v>2.31</v>
      </c>
      <c r="DD102">
        <v>0</v>
      </c>
      <c r="DE102">
        <v>0</v>
      </c>
      <c r="DF102">
        <v>0</v>
      </c>
      <c r="DG102">
        <v>1.08</v>
      </c>
      <c r="DH102">
        <v>0.15</v>
      </c>
      <c r="DI102">
        <v>0.86</v>
      </c>
      <c r="DJ102">
        <v>42.015000000000001</v>
      </c>
      <c r="DK102">
        <v>21.68</v>
      </c>
      <c r="DL102">
        <v>19.055</v>
      </c>
      <c r="DM102">
        <v>0</v>
      </c>
      <c r="DN102">
        <v>0.125</v>
      </c>
      <c r="DO102">
        <v>1.74</v>
      </c>
      <c r="DP102">
        <v>1.3149999999999999</v>
      </c>
      <c r="DQ102" t="e">
        <f>VLOOKUP(A102,Sheet1!$A$2:$AP$3067,3,FALSE)</f>
        <v>#N/A</v>
      </c>
      <c r="DR102" t="e">
        <f>VLOOKUP($A102,Sheet1!$A$2:$AP$3067,4,FALSE)</f>
        <v>#N/A</v>
      </c>
      <c r="DS102" t="e">
        <f>VLOOKUP($A102,Sheet1!$A$2:$AP$3067,5,FALSE)</f>
        <v>#N/A</v>
      </c>
      <c r="DT102" t="e">
        <f>VLOOKUP($A102,Sheet1!$A$2:$AP$3067,6,FALSE)</f>
        <v>#N/A</v>
      </c>
      <c r="DU102" t="e">
        <f>VLOOKUP($A102,Sheet1!$A$2:$AP$3067,7,FALSE)</f>
        <v>#N/A</v>
      </c>
      <c r="DV102" t="e">
        <f>VLOOKUP($A102,Sheet1!$A$2:$AP$3067,8,FALSE)</f>
        <v>#N/A</v>
      </c>
      <c r="DW102" t="e">
        <f>VLOOKUP($A102,Sheet1!$A$2:$AP$3067,9,FALSE)</f>
        <v>#N/A</v>
      </c>
      <c r="DX102" t="e">
        <f>VLOOKUP($A102,Sheet1!$A$2:$AP$3067,10,FALSE)</f>
        <v>#N/A</v>
      </c>
      <c r="DY102" t="e">
        <f>VLOOKUP($A102,Sheet1!$A$2:$AP$3067,11,FALSE)</f>
        <v>#N/A</v>
      </c>
      <c r="DZ102" t="e">
        <f>VLOOKUP($A102,Sheet1!$A$2:$AP$3067,12,FALSE)</f>
        <v>#N/A</v>
      </c>
      <c r="EA102" t="e">
        <f>VLOOKUP($A102,Sheet1!$A$2:$AP$3067,13,FALSE)</f>
        <v>#N/A</v>
      </c>
      <c r="EB102" t="e">
        <f>VLOOKUP($A102,Sheet1!$A$2:$AP$3067,14,FALSE)</f>
        <v>#N/A</v>
      </c>
      <c r="EC102" t="e">
        <f>VLOOKUP($A102,Sheet1!$A$2:$AP$3067,15,FALSE)</f>
        <v>#N/A</v>
      </c>
      <c r="ED102" t="e">
        <f>VLOOKUP($A102,Sheet1!$A$2:$AP$3067,16,FALSE)</f>
        <v>#N/A</v>
      </c>
      <c r="EE102" t="e">
        <f>VLOOKUP($A102,Sheet1!$A$2:$AP$3067,17,FALSE)</f>
        <v>#N/A</v>
      </c>
      <c r="EF102" t="e">
        <f>VLOOKUP($A102,Sheet1!$A$2:$AP$3067,18,FALSE)</f>
        <v>#N/A</v>
      </c>
      <c r="EG102" t="e">
        <f>VLOOKUP($A102,Sheet1!$A$2:$AP$3067,19,FALSE)</f>
        <v>#N/A</v>
      </c>
      <c r="EH102" t="e">
        <f>VLOOKUP($A102,Sheet1!$A$2:$AP$3067,20,FALSE)</f>
        <v>#N/A</v>
      </c>
      <c r="EI102" t="e">
        <f>VLOOKUP($A102,Sheet1!$A$2:$AP$3067,21,FALSE)</f>
        <v>#N/A</v>
      </c>
      <c r="EJ102" t="e">
        <f>VLOOKUP($A102,Sheet1!$A$2:$AP$3067,22,FALSE)</f>
        <v>#N/A</v>
      </c>
      <c r="EK102" t="e">
        <f>VLOOKUP($A102,Sheet1!$A$2:$AP$3067,23,FALSE)</f>
        <v>#N/A</v>
      </c>
      <c r="EL102" t="e">
        <f>VLOOKUP($A102,Sheet1!$A$2:$AP$3067,24,FALSE)</f>
        <v>#N/A</v>
      </c>
      <c r="EM102" t="e">
        <f>VLOOKUP($A102,Sheet1!$A$2:$AP$3067,25,FALSE)</f>
        <v>#N/A</v>
      </c>
      <c r="EN102" t="e">
        <f>VLOOKUP($A102,Sheet1!$A$2:$AP$3067,26,FALSE)</f>
        <v>#N/A</v>
      </c>
      <c r="EO102" t="e">
        <f>VLOOKUP($A102,Sheet1!$A$2:$AP$3067,27,FALSE)</f>
        <v>#N/A</v>
      </c>
      <c r="EP102" t="e">
        <f>VLOOKUP($A102,Sheet1!$A$2:$AP$3067,28,FALSE)</f>
        <v>#N/A</v>
      </c>
      <c r="EQ102" t="e">
        <f>VLOOKUP($A102,Sheet1!$A$2:$AP$3067,29,FALSE)</f>
        <v>#N/A</v>
      </c>
      <c r="ER102" t="e">
        <f>VLOOKUP($A102,Sheet1!$A$2:$AP$3067,30,FALSE)</f>
        <v>#N/A</v>
      </c>
      <c r="ES102" t="e">
        <f>VLOOKUP($A102,Sheet1!$A$2:$AP$3067,31,FALSE)</f>
        <v>#N/A</v>
      </c>
      <c r="ET102" t="e">
        <f>VLOOKUP($A102,Sheet1!$A$2:$AP$3067,32,FALSE)</f>
        <v>#N/A</v>
      </c>
      <c r="EU102" t="e">
        <f>VLOOKUP($A102,Sheet1!$A$2:$AP$3067,33,FALSE)</f>
        <v>#N/A</v>
      </c>
      <c r="EV102" t="e">
        <f>VLOOKUP($A102,Sheet1!$A$2:$AP$3067,34,FALSE)</f>
        <v>#N/A</v>
      </c>
      <c r="EW102" t="e">
        <f>VLOOKUP($A102,Sheet1!$A$2:$AP$3067,35,FALSE)</f>
        <v>#N/A</v>
      </c>
      <c r="EX102" t="e">
        <f>VLOOKUP($A102,Sheet1!$A$2:$AP$3067,36,FALSE)</f>
        <v>#N/A</v>
      </c>
      <c r="EY102" t="e">
        <f>VLOOKUP($A102,Sheet1!$A$2:$AP$3067,37,FALSE)</f>
        <v>#N/A</v>
      </c>
      <c r="EZ102" t="e">
        <f>VLOOKUP($A102,Sheet1!$A$2:$AP$3067,38,FALSE)</f>
        <v>#N/A</v>
      </c>
      <c r="FA102" t="e">
        <f>VLOOKUP($A102,Sheet1!$A$2:$AP$3067,39,FALSE)</f>
        <v>#N/A</v>
      </c>
      <c r="FB102" t="e">
        <f>VLOOKUP($A102,Sheet1!$A$2:$AP$3067,40,FALSE)</f>
        <v>#N/A</v>
      </c>
      <c r="FC102" t="e">
        <f>VLOOKUP($A102,Sheet1!$A$2:$AP$3067,41,FALSE)</f>
        <v>#N/A</v>
      </c>
      <c r="FD102" t="e">
        <f>VLOOKUP($A102,Sheet1!$A$2:$AP$3067,42,FALSE)</f>
        <v>#N/A</v>
      </c>
    </row>
    <row r="103" spans="1:160">
      <c r="A103" s="1">
        <v>8134377</v>
      </c>
      <c r="B103" t="s">
        <v>1</v>
      </c>
      <c r="C103">
        <v>1</v>
      </c>
      <c r="D103" t="s">
        <v>155</v>
      </c>
      <c r="E103" t="s">
        <v>156</v>
      </c>
      <c r="L103" s="2">
        <f>VLOOKUP(A103,Sheet2!$B$2:$W$3067,2,FALSE)</f>
        <v>44285</v>
      </c>
      <c r="M103" s="2">
        <f>VLOOKUP(A103,Sheet2!$B$2:$W$3067,3,FALSE)</f>
        <v>44287.548611111109</v>
      </c>
      <c r="R103">
        <v>21</v>
      </c>
      <c r="S103" t="s">
        <v>157</v>
      </c>
      <c r="T103" t="s">
        <v>158</v>
      </c>
      <c r="U103">
        <v>157.5</v>
      </c>
      <c r="V103">
        <v>64</v>
      </c>
      <c r="W103">
        <v>25.799949609999999</v>
      </c>
      <c r="X103" t="s">
        <v>160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2</v>
      </c>
      <c r="AF103">
        <v>0</v>
      </c>
      <c r="AG103">
        <v>3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0</v>
      </c>
      <c r="BX103" t="s">
        <v>160</v>
      </c>
      <c r="BY103" t="s">
        <v>160</v>
      </c>
      <c r="BZ103">
        <v>37</v>
      </c>
      <c r="CA103">
        <v>34</v>
      </c>
      <c r="CB103" t="s">
        <v>160</v>
      </c>
      <c r="CC103" t="s">
        <v>160</v>
      </c>
      <c r="CD103">
        <v>451</v>
      </c>
      <c r="CE103">
        <v>519</v>
      </c>
      <c r="CF103">
        <v>32</v>
      </c>
      <c r="CG103">
        <v>18.739999999999998</v>
      </c>
      <c r="CH103">
        <v>181</v>
      </c>
      <c r="CI103">
        <v>0.8</v>
      </c>
      <c r="CJ103">
        <v>0.06</v>
      </c>
      <c r="CK103">
        <v>107</v>
      </c>
      <c r="CL103">
        <v>0.44</v>
      </c>
      <c r="CM103">
        <v>0</v>
      </c>
      <c r="CN103">
        <v>0</v>
      </c>
      <c r="CO103">
        <v>4</v>
      </c>
      <c r="CP103" t="s">
        <v>160</v>
      </c>
      <c r="CQ103" t="s">
        <v>160</v>
      </c>
      <c r="CR103" t="s">
        <v>160</v>
      </c>
      <c r="CS103" t="s">
        <v>160</v>
      </c>
      <c r="CT103" t="s">
        <v>160</v>
      </c>
      <c r="CU103">
        <v>1</v>
      </c>
      <c r="CV103">
        <v>0</v>
      </c>
      <c r="CW103">
        <v>0</v>
      </c>
      <c r="CX103">
        <v>0</v>
      </c>
      <c r="CY103">
        <v>0.18</v>
      </c>
      <c r="CZ103">
        <v>0.69</v>
      </c>
      <c r="DA103">
        <v>0.36</v>
      </c>
      <c r="DB103">
        <v>6.625</v>
      </c>
      <c r="DC103">
        <v>1.08</v>
      </c>
      <c r="DD103">
        <v>0</v>
      </c>
      <c r="DE103">
        <v>0</v>
      </c>
      <c r="DF103">
        <v>0</v>
      </c>
      <c r="DG103">
        <v>0.82</v>
      </c>
      <c r="DH103">
        <v>0</v>
      </c>
      <c r="DI103">
        <v>1.2749999999999999</v>
      </c>
      <c r="DJ103">
        <v>3.73</v>
      </c>
      <c r="DK103">
        <v>9.83</v>
      </c>
      <c r="DL103">
        <v>13.29</v>
      </c>
      <c r="DM103">
        <v>0</v>
      </c>
      <c r="DN103">
        <v>0</v>
      </c>
      <c r="DO103">
        <v>1.06</v>
      </c>
      <c r="DP103">
        <v>0</v>
      </c>
      <c r="DQ103" t="str">
        <f>VLOOKUP(A103,Sheet1!$A$2:$AP$3067,3,FALSE)</f>
        <v>U07.1</v>
      </c>
      <c r="DR103" t="str">
        <f>VLOOKUP($A103,Sheet1!$A$2:$AP$3067,4,FALSE)</f>
        <v>U07.1</v>
      </c>
      <c r="DS103" t="str">
        <f>VLOOKUP($A103,Sheet1!$A$2:$AP$3067,5,FALSE)</f>
        <v>R00.0</v>
      </c>
      <c r="DT103" t="str">
        <f>VLOOKUP($A103,Sheet1!$A$2:$AP$3067,6,FALSE)</f>
        <v>F41.8</v>
      </c>
      <c r="DU103" t="str">
        <f>VLOOKUP($A103,Sheet1!$A$2:$AP$3067,7,FALSE)</f>
        <v>D72.819</v>
      </c>
      <c r="DV103">
        <f>VLOOKUP($A103,Sheet1!$A$2:$AP$3067,8,FALSE)</f>
        <v>0</v>
      </c>
      <c r="DW103">
        <f>VLOOKUP($A103,Sheet1!$A$2:$AP$3067,9,FALSE)</f>
        <v>0</v>
      </c>
      <c r="DX103">
        <f>VLOOKUP($A103,Sheet1!$A$2:$AP$3067,10,FALSE)</f>
        <v>0</v>
      </c>
      <c r="DY103">
        <f>VLOOKUP($A103,Sheet1!$A$2:$AP$3067,11,FALSE)</f>
        <v>0</v>
      </c>
      <c r="DZ103">
        <f>VLOOKUP($A103,Sheet1!$A$2:$AP$3067,12,FALSE)</f>
        <v>0</v>
      </c>
      <c r="EA103">
        <f>VLOOKUP($A103,Sheet1!$A$2:$AP$3067,13,FALSE)</f>
        <v>0</v>
      </c>
      <c r="EB103">
        <f>VLOOKUP($A103,Sheet1!$A$2:$AP$3067,14,FALSE)</f>
        <v>0</v>
      </c>
      <c r="EC103">
        <f>VLOOKUP($A103,Sheet1!$A$2:$AP$3067,15,FALSE)</f>
        <v>0</v>
      </c>
      <c r="ED103">
        <f>VLOOKUP($A103,Sheet1!$A$2:$AP$3067,16,FALSE)</f>
        <v>0</v>
      </c>
      <c r="EE103">
        <f>VLOOKUP($A103,Sheet1!$A$2:$AP$3067,17,FALSE)</f>
        <v>0</v>
      </c>
      <c r="EF103">
        <f>VLOOKUP($A103,Sheet1!$A$2:$AP$3067,18,FALSE)</f>
        <v>0</v>
      </c>
      <c r="EG103">
        <f>VLOOKUP($A103,Sheet1!$A$2:$AP$3067,19,FALSE)</f>
        <v>0</v>
      </c>
      <c r="EH103">
        <f>VLOOKUP($A103,Sheet1!$A$2:$AP$3067,20,FALSE)</f>
        <v>0</v>
      </c>
      <c r="EI103">
        <f>VLOOKUP($A103,Sheet1!$A$2:$AP$3067,21,FALSE)</f>
        <v>0</v>
      </c>
      <c r="EJ103">
        <f>VLOOKUP($A103,Sheet1!$A$2:$AP$3067,22,FALSE)</f>
        <v>0</v>
      </c>
      <c r="EK103">
        <f>VLOOKUP($A103,Sheet1!$A$2:$AP$3067,23,FALSE)</f>
        <v>0</v>
      </c>
      <c r="EL103">
        <f>VLOOKUP($A103,Sheet1!$A$2:$AP$3067,24,FALSE)</f>
        <v>0</v>
      </c>
      <c r="EM103">
        <f>VLOOKUP($A103,Sheet1!$A$2:$AP$3067,25,FALSE)</f>
        <v>0</v>
      </c>
      <c r="EN103">
        <f>VLOOKUP($A103,Sheet1!$A$2:$AP$3067,26,FALSE)</f>
        <v>0</v>
      </c>
      <c r="EO103">
        <f>VLOOKUP($A103,Sheet1!$A$2:$AP$3067,27,FALSE)</f>
        <v>0</v>
      </c>
      <c r="EP103">
        <f>VLOOKUP($A103,Sheet1!$A$2:$AP$3067,28,FALSE)</f>
        <v>0</v>
      </c>
      <c r="EQ103">
        <f>VLOOKUP($A103,Sheet1!$A$2:$AP$3067,29,FALSE)</f>
        <v>0</v>
      </c>
      <c r="ER103">
        <f>VLOOKUP($A103,Sheet1!$A$2:$AP$3067,30,FALSE)</f>
        <v>0</v>
      </c>
      <c r="ES103">
        <f>VLOOKUP($A103,Sheet1!$A$2:$AP$3067,31,FALSE)</f>
        <v>0</v>
      </c>
      <c r="ET103">
        <f>VLOOKUP($A103,Sheet1!$A$2:$AP$3067,32,FALSE)</f>
        <v>0</v>
      </c>
      <c r="EU103">
        <f>VLOOKUP($A103,Sheet1!$A$2:$AP$3067,33,FALSE)</f>
        <v>0</v>
      </c>
      <c r="EV103">
        <f>VLOOKUP($A103,Sheet1!$A$2:$AP$3067,34,FALSE)</f>
        <v>0</v>
      </c>
      <c r="EW103">
        <f>VLOOKUP($A103,Sheet1!$A$2:$AP$3067,35,FALSE)</f>
        <v>0</v>
      </c>
      <c r="EX103">
        <f>VLOOKUP($A103,Sheet1!$A$2:$AP$3067,36,FALSE)</f>
        <v>0</v>
      </c>
      <c r="EY103">
        <f>VLOOKUP($A103,Sheet1!$A$2:$AP$3067,37,FALSE)</f>
        <v>0</v>
      </c>
      <c r="EZ103">
        <f>VLOOKUP($A103,Sheet1!$A$2:$AP$3067,38,FALSE)</f>
        <v>0</v>
      </c>
      <c r="FA103">
        <f>VLOOKUP($A103,Sheet1!$A$2:$AP$3067,39,FALSE)</f>
        <v>0</v>
      </c>
      <c r="FB103">
        <f>VLOOKUP($A103,Sheet1!$A$2:$AP$3067,40,FALSE)</f>
        <v>0</v>
      </c>
      <c r="FC103">
        <f>VLOOKUP($A103,Sheet1!$A$2:$AP$3067,41,FALSE)</f>
        <v>0</v>
      </c>
      <c r="FD103">
        <f>VLOOKUP($A103,Sheet1!$A$2:$AP$3067,42,FALSE)</f>
        <v>0</v>
      </c>
    </row>
    <row r="104" spans="1:160">
      <c r="A104" s="1">
        <v>8134403</v>
      </c>
      <c r="B104" t="s">
        <v>1</v>
      </c>
      <c r="C104">
        <v>1</v>
      </c>
      <c r="D104" t="s">
        <v>155</v>
      </c>
      <c r="E104" t="s">
        <v>168</v>
      </c>
      <c r="L104" s="2">
        <f>VLOOKUP(A104,Sheet2!$B$2:$W$3067,2,FALSE)</f>
        <v>44286</v>
      </c>
      <c r="M104" s="2">
        <f>VLOOKUP(A104,Sheet2!$B$2:$W$3067,3,FALSE)</f>
        <v>44287.527777777781</v>
      </c>
      <c r="R104">
        <v>48</v>
      </c>
      <c r="S104" t="s">
        <v>161</v>
      </c>
      <c r="T104" t="s">
        <v>166</v>
      </c>
      <c r="U104">
        <v>175.3</v>
      </c>
      <c r="V104">
        <v>75</v>
      </c>
      <c r="W104">
        <v>24.406046320000002</v>
      </c>
      <c r="X104" t="s">
        <v>160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 t="s">
        <v>160</v>
      </c>
      <c r="BY104" t="s">
        <v>160</v>
      </c>
      <c r="BZ104">
        <v>10</v>
      </c>
      <c r="CA104">
        <v>19</v>
      </c>
      <c r="CB104" t="s">
        <v>160</v>
      </c>
      <c r="CC104" t="s">
        <v>160</v>
      </c>
      <c r="CD104" t="s">
        <v>160</v>
      </c>
      <c r="CE104">
        <v>881</v>
      </c>
      <c r="CF104" t="s">
        <v>160</v>
      </c>
      <c r="CG104">
        <v>338.7</v>
      </c>
      <c r="CH104">
        <v>235</v>
      </c>
      <c r="CI104" t="s">
        <v>160</v>
      </c>
      <c r="CJ104" t="s">
        <v>160</v>
      </c>
      <c r="CK104">
        <v>97</v>
      </c>
      <c r="CL104">
        <v>0.94</v>
      </c>
      <c r="CM104">
        <v>0</v>
      </c>
      <c r="CN104">
        <v>0</v>
      </c>
      <c r="CO104">
        <v>5</v>
      </c>
      <c r="CP104" t="s">
        <v>160</v>
      </c>
      <c r="CQ104" t="s">
        <v>160</v>
      </c>
      <c r="CR104" t="s">
        <v>160</v>
      </c>
      <c r="CS104" t="s">
        <v>160</v>
      </c>
      <c r="CT104" t="s">
        <v>160</v>
      </c>
      <c r="CU104">
        <v>1</v>
      </c>
      <c r="CV104">
        <v>0.6</v>
      </c>
      <c r="CW104">
        <v>0</v>
      </c>
      <c r="CX104">
        <v>0</v>
      </c>
      <c r="CY104">
        <v>0.94</v>
      </c>
      <c r="CZ104">
        <v>0.53</v>
      </c>
      <c r="DA104">
        <v>0.86499999999999999</v>
      </c>
      <c r="DB104">
        <v>8.8849999999999998</v>
      </c>
      <c r="DC104">
        <v>1.395</v>
      </c>
      <c r="DD104">
        <v>2.585</v>
      </c>
      <c r="DE104">
        <v>0.46500000000000002</v>
      </c>
      <c r="DF104">
        <v>0</v>
      </c>
      <c r="DG104">
        <v>0.85</v>
      </c>
      <c r="DH104">
        <v>1.145</v>
      </c>
      <c r="DI104">
        <v>0.6</v>
      </c>
      <c r="DJ104">
        <v>61.945</v>
      </c>
      <c r="DK104">
        <v>56.515000000000001</v>
      </c>
      <c r="DL104">
        <v>19.36</v>
      </c>
      <c r="DM104">
        <v>0.115</v>
      </c>
      <c r="DN104">
        <v>15.395</v>
      </c>
      <c r="DO104">
        <v>0.94499999999999995</v>
      </c>
      <c r="DP104">
        <v>0</v>
      </c>
      <c r="DQ104" t="str">
        <f>VLOOKUP(A104,Sheet1!$A$2:$AP$3067,3,FALSE)</f>
        <v>R06.02</v>
      </c>
      <c r="DR104" t="str">
        <f>VLOOKUP($A104,Sheet1!$A$2:$AP$3067,4,FALSE)</f>
        <v>R06.02</v>
      </c>
      <c r="DS104" t="str">
        <f>VLOOKUP($A104,Sheet1!$A$2:$AP$3067,5,FALSE)</f>
        <v>U07.1</v>
      </c>
      <c r="DT104" t="str">
        <f>VLOOKUP($A104,Sheet1!$A$2:$AP$3067,6,FALSE)</f>
        <v>J12.82</v>
      </c>
      <c r="DU104" t="str">
        <f>VLOOKUP($A104,Sheet1!$A$2:$AP$3067,7,FALSE)</f>
        <v>R09.02</v>
      </c>
      <c r="DV104">
        <f>VLOOKUP($A104,Sheet1!$A$2:$AP$3067,8,FALSE)</f>
        <v>0</v>
      </c>
      <c r="DW104">
        <f>VLOOKUP($A104,Sheet1!$A$2:$AP$3067,9,FALSE)</f>
        <v>0</v>
      </c>
      <c r="DX104">
        <f>VLOOKUP($A104,Sheet1!$A$2:$AP$3067,10,FALSE)</f>
        <v>0</v>
      </c>
      <c r="DY104">
        <f>VLOOKUP($A104,Sheet1!$A$2:$AP$3067,11,FALSE)</f>
        <v>0</v>
      </c>
      <c r="DZ104">
        <f>VLOOKUP($A104,Sheet1!$A$2:$AP$3067,12,FALSE)</f>
        <v>0</v>
      </c>
      <c r="EA104">
        <f>VLOOKUP($A104,Sheet1!$A$2:$AP$3067,13,FALSE)</f>
        <v>0</v>
      </c>
      <c r="EB104">
        <f>VLOOKUP($A104,Sheet1!$A$2:$AP$3067,14,FALSE)</f>
        <v>0</v>
      </c>
      <c r="EC104">
        <f>VLOOKUP($A104,Sheet1!$A$2:$AP$3067,15,FALSE)</f>
        <v>0</v>
      </c>
      <c r="ED104">
        <f>VLOOKUP($A104,Sheet1!$A$2:$AP$3067,16,FALSE)</f>
        <v>0</v>
      </c>
      <c r="EE104">
        <f>VLOOKUP($A104,Sheet1!$A$2:$AP$3067,17,FALSE)</f>
        <v>0</v>
      </c>
      <c r="EF104">
        <f>VLOOKUP($A104,Sheet1!$A$2:$AP$3067,18,FALSE)</f>
        <v>0</v>
      </c>
      <c r="EG104">
        <f>VLOOKUP($A104,Sheet1!$A$2:$AP$3067,19,FALSE)</f>
        <v>0</v>
      </c>
      <c r="EH104">
        <f>VLOOKUP($A104,Sheet1!$A$2:$AP$3067,20,FALSE)</f>
        <v>0</v>
      </c>
      <c r="EI104">
        <f>VLOOKUP($A104,Sheet1!$A$2:$AP$3067,21,FALSE)</f>
        <v>0</v>
      </c>
      <c r="EJ104">
        <f>VLOOKUP($A104,Sheet1!$A$2:$AP$3067,22,FALSE)</f>
        <v>0</v>
      </c>
      <c r="EK104">
        <f>VLOOKUP($A104,Sheet1!$A$2:$AP$3067,23,FALSE)</f>
        <v>0</v>
      </c>
      <c r="EL104">
        <f>VLOOKUP($A104,Sheet1!$A$2:$AP$3067,24,FALSE)</f>
        <v>0</v>
      </c>
      <c r="EM104">
        <f>VLOOKUP($A104,Sheet1!$A$2:$AP$3067,25,FALSE)</f>
        <v>0</v>
      </c>
      <c r="EN104">
        <f>VLOOKUP($A104,Sheet1!$A$2:$AP$3067,26,FALSE)</f>
        <v>0</v>
      </c>
      <c r="EO104">
        <f>VLOOKUP($A104,Sheet1!$A$2:$AP$3067,27,FALSE)</f>
        <v>0</v>
      </c>
      <c r="EP104">
        <f>VLOOKUP($A104,Sheet1!$A$2:$AP$3067,28,FALSE)</f>
        <v>0</v>
      </c>
      <c r="EQ104">
        <f>VLOOKUP($A104,Sheet1!$A$2:$AP$3067,29,FALSE)</f>
        <v>0</v>
      </c>
      <c r="ER104">
        <f>VLOOKUP($A104,Sheet1!$A$2:$AP$3067,30,FALSE)</f>
        <v>0</v>
      </c>
      <c r="ES104">
        <f>VLOOKUP($A104,Sheet1!$A$2:$AP$3067,31,FALSE)</f>
        <v>0</v>
      </c>
      <c r="ET104">
        <f>VLOOKUP($A104,Sheet1!$A$2:$AP$3067,32,FALSE)</f>
        <v>0</v>
      </c>
      <c r="EU104">
        <f>VLOOKUP($A104,Sheet1!$A$2:$AP$3067,33,FALSE)</f>
        <v>0</v>
      </c>
      <c r="EV104">
        <f>VLOOKUP($A104,Sheet1!$A$2:$AP$3067,34,FALSE)</f>
        <v>0</v>
      </c>
      <c r="EW104">
        <f>VLOOKUP($A104,Sheet1!$A$2:$AP$3067,35,FALSE)</f>
        <v>0</v>
      </c>
      <c r="EX104">
        <f>VLOOKUP($A104,Sheet1!$A$2:$AP$3067,36,FALSE)</f>
        <v>0</v>
      </c>
      <c r="EY104">
        <f>VLOOKUP($A104,Sheet1!$A$2:$AP$3067,37,FALSE)</f>
        <v>0</v>
      </c>
      <c r="EZ104">
        <f>VLOOKUP($A104,Sheet1!$A$2:$AP$3067,38,FALSE)</f>
        <v>0</v>
      </c>
      <c r="FA104">
        <f>VLOOKUP($A104,Sheet1!$A$2:$AP$3067,39,FALSE)</f>
        <v>0</v>
      </c>
      <c r="FB104">
        <f>VLOOKUP($A104,Sheet1!$A$2:$AP$3067,40,FALSE)</f>
        <v>0</v>
      </c>
      <c r="FC104">
        <f>VLOOKUP($A104,Sheet1!$A$2:$AP$3067,41,FALSE)</f>
        <v>0</v>
      </c>
      <c r="FD104">
        <f>VLOOKUP($A104,Sheet1!$A$2:$AP$3067,42,FALSE)</f>
        <v>0</v>
      </c>
    </row>
    <row r="105" spans="1:160">
      <c r="A105" s="1">
        <v>8134517</v>
      </c>
      <c r="B105" t="s">
        <v>1</v>
      </c>
      <c r="C105">
        <v>1</v>
      </c>
      <c r="D105" t="s">
        <v>155</v>
      </c>
      <c r="E105" t="s">
        <v>156</v>
      </c>
      <c r="L105" s="2" t="e">
        <f>VLOOKUP(A105,Sheet2!$B$2:$W$3067,2,FALSE)</f>
        <v>#N/A</v>
      </c>
      <c r="M105" s="2" t="e">
        <f>VLOOKUP(A105,Sheet2!$B$2:$W$3067,3,FALSE)</f>
        <v>#N/A</v>
      </c>
      <c r="R105">
        <v>53</v>
      </c>
      <c r="S105" t="s">
        <v>161</v>
      </c>
      <c r="T105" t="s">
        <v>163</v>
      </c>
      <c r="U105">
        <v>170.2</v>
      </c>
      <c r="V105">
        <v>91.8</v>
      </c>
      <c r="W105">
        <v>31.690097089999998</v>
      </c>
      <c r="X105" t="s">
        <v>159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28</v>
      </c>
      <c r="AF105">
        <v>0</v>
      </c>
      <c r="AG105">
        <v>3</v>
      </c>
      <c r="AH105">
        <v>1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1</v>
      </c>
      <c r="BX105">
        <v>7.2</v>
      </c>
      <c r="BY105" t="s">
        <v>160</v>
      </c>
      <c r="BZ105">
        <v>42</v>
      </c>
      <c r="CA105">
        <v>61</v>
      </c>
      <c r="CB105" t="s">
        <v>160</v>
      </c>
      <c r="CC105" t="s">
        <v>160</v>
      </c>
      <c r="CD105">
        <v>609</v>
      </c>
      <c r="CE105" t="s">
        <v>160</v>
      </c>
      <c r="CF105">
        <v>29</v>
      </c>
      <c r="CG105">
        <v>744.9</v>
      </c>
      <c r="CH105">
        <v>318</v>
      </c>
      <c r="CI105">
        <v>1.1000000000000001</v>
      </c>
      <c r="CJ105" t="s">
        <v>160</v>
      </c>
      <c r="CK105">
        <v>112</v>
      </c>
      <c r="CL105">
        <v>0.84</v>
      </c>
      <c r="CM105">
        <v>1</v>
      </c>
      <c r="CN105">
        <v>4</v>
      </c>
      <c r="CO105">
        <v>5</v>
      </c>
      <c r="CP105">
        <v>6</v>
      </c>
      <c r="CQ105">
        <v>6</v>
      </c>
      <c r="CR105">
        <v>6</v>
      </c>
      <c r="CS105">
        <v>6</v>
      </c>
      <c r="CT105">
        <v>4</v>
      </c>
      <c r="CU105">
        <v>2</v>
      </c>
      <c r="CV105">
        <v>4.4249999999999998</v>
      </c>
      <c r="CW105">
        <v>4.8849999999999998</v>
      </c>
      <c r="CX105">
        <v>0</v>
      </c>
      <c r="CY105">
        <v>1.4850000000000001</v>
      </c>
      <c r="CZ105">
        <v>1.54</v>
      </c>
      <c r="DA105">
        <v>6.0750000000000002</v>
      </c>
      <c r="DB105">
        <v>34.134999999999998</v>
      </c>
      <c r="DC105">
        <v>3.97</v>
      </c>
      <c r="DD105">
        <v>137.285</v>
      </c>
      <c r="DE105">
        <v>2.62</v>
      </c>
      <c r="DF105">
        <v>0.25</v>
      </c>
      <c r="DG105">
        <v>3.27</v>
      </c>
      <c r="DH105">
        <v>0.45500000000000002</v>
      </c>
      <c r="DI105">
        <v>3.1150000000000002</v>
      </c>
      <c r="DJ105">
        <v>42.755000000000003</v>
      </c>
      <c r="DK105">
        <v>49.2</v>
      </c>
      <c r="DL105">
        <v>44.965000000000003</v>
      </c>
      <c r="DM105">
        <v>0.15</v>
      </c>
      <c r="DN105">
        <v>12.23</v>
      </c>
      <c r="DO105">
        <v>4.2050000000000001</v>
      </c>
      <c r="DP105">
        <v>0.94</v>
      </c>
      <c r="DQ105" t="e">
        <f>VLOOKUP(A105,Sheet1!$A$2:$AP$3067,3,FALSE)</f>
        <v>#N/A</v>
      </c>
      <c r="DR105" t="e">
        <f>VLOOKUP($A105,Sheet1!$A$2:$AP$3067,4,FALSE)</f>
        <v>#N/A</v>
      </c>
      <c r="DS105" t="e">
        <f>VLOOKUP($A105,Sheet1!$A$2:$AP$3067,5,FALSE)</f>
        <v>#N/A</v>
      </c>
      <c r="DT105" t="e">
        <f>VLOOKUP($A105,Sheet1!$A$2:$AP$3067,6,FALSE)</f>
        <v>#N/A</v>
      </c>
      <c r="DU105" t="e">
        <f>VLOOKUP($A105,Sheet1!$A$2:$AP$3067,7,FALSE)</f>
        <v>#N/A</v>
      </c>
      <c r="DV105" t="e">
        <f>VLOOKUP($A105,Sheet1!$A$2:$AP$3067,8,FALSE)</f>
        <v>#N/A</v>
      </c>
      <c r="DW105" t="e">
        <f>VLOOKUP($A105,Sheet1!$A$2:$AP$3067,9,FALSE)</f>
        <v>#N/A</v>
      </c>
      <c r="DX105" t="e">
        <f>VLOOKUP($A105,Sheet1!$A$2:$AP$3067,10,FALSE)</f>
        <v>#N/A</v>
      </c>
      <c r="DY105" t="e">
        <f>VLOOKUP($A105,Sheet1!$A$2:$AP$3067,11,FALSE)</f>
        <v>#N/A</v>
      </c>
      <c r="DZ105" t="e">
        <f>VLOOKUP($A105,Sheet1!$A$2:$AP$3067,12,FALSE)</f>
        <v>#N/A</v>
      </c>
      <c r="EA105" t="e">
        <f>VLOOKUP($A105,Sheet1!$A$2:$AP$3067,13,FALSE)</f>
        <v>#N/A</v>
      </c>
      <c r="EB105" t="e">
        <f>VLOOKUP($A105,Sheet1!$A$2:$AP$3067,14,FALSE)</f>
        <v>#N/A</v>
      </c>
      <c r="EC105" t="e">
        <f>VLOOKUP($A105,Sheet1!$A$2:$AP$3067,15,FALSE)</f>
        <v>#N/A</v>
      </c>
      <c r="ED105" t="e">
        <f>VLOOKUP($A105,Sheet1!$A$2:$AP$3067,16,FALSE)</f>
        <v>#N/A</v>
      </c>
      <c r="EE105" t="e">
        <f>VLOOKUP($A105,Sheet1!$A$2:$AP$3067,17,FALSE)</f>
        <v>#N/A</v>
      </c>
      <c r="EF105" t="e">
        <f>VLOOKUP($A105,Sheet1!$A$2:$AP$3067,18,FALSE)</f>
        <v>#N/A</v>
      </c>
      <c r="EG105" t="e">
        <f>VLOOKUP($A105,Sheet1!$A$2:$AP$3067,19,FALSE)</f>
        <v>#N/A</v>
      </c>
      <c r="EH105" t="e">
        <f>VLOOKUP($A105,Sheet1!$A$2:$AP$3067,20,FALSE)</f>
        <v>#N/A</v>
      </c>
      <c r="EI105" t="e">
        <f>VLOOKUP($A105,Sheet1!$A$2:$AP$3067,21,FALSE)</f>
        <v>#N/A</v>
      </c>
      <c r="EJ105" t="e">
        <f>VLOOKUP($A105,Sheet1!$A$2:$AP$3067,22,FALSE)</f>
        <v>#N/A</v>
      </c>
      <c r="EK105" t="e">
        <f>VLOOKUP($A105,Sheet1!$A$2:$AP$3067,23,FALSE)</f>
        <v>#N/A</v>
      </c>
      <c r="EL105" t="e">
        <f>VLOOKUP($A105,Sheet1!$A$2:$AP$3067,24,FALSE)</f>
        <v>#N/A</v>
      </c>
      <c r="EM105" t="e">
        <f>VLOOKUP($A105,Sheet1!$A$2:$AP$3067,25,FALSE)</f>
        <v>#N/A</v>
      </c>
      <c r="EN105" t="e">
        <f>VLOOKUP($A105,Sheet1!$A$2:$AP$3067,26,FALSE)</f>
        <v>#N/A</v>
      </c>
      <c r="EO105" t="e">
        <f>VLOOKUP($A105,Sheet1!$A$2:$AP$3067,27,FALSE)</f>
        <v>#N/A</v>
      </c>
      <c r="EP105" t="e">
        <f>VLOOKUP($A105,Sheet1!$A$2:$AP$3067,28,FALSE)</f>
        <v>#N/A</v>
      </c>
      <c r="EQ105" t="e">
        <f>VLOOKUP($A105,Sheet1!$A$2:$AP$3067,29,FALSE)</f>
        <v>#N/A</v>
      </c>
      <c r="ER105" t="e">
        <f>VLOOKUP($A105,Sheet1!$A$2:$AP$3067,30,FALSE)</f>
        <v>#N/A</v>
      </c>
      <c r="ES105" t="e">
        <f>VLOOKUP($A105,Sheet1!$A$2:$AP$3067,31,FALSE)</f>
        <v>#N/A</v>
      </c>
      <c r="ET105" t="e">
        <f>VLOOKUP($A105,Sheet1!$A$2:$AP$3067,32,FALSE)</f>
        <v>#N/A</v>
      </c>
      <c r="EU105" t="e">
        <f>VLOOKUP($A105,Sheet1!$A$2:$AP$3067,33,FALSE)</f>
        <v>#N/A</v>
      </c>
      <c r="EV105" t="e">
        <f>VLOOKUP($A105,Sheet1!$A$2:$AP$3067,34,FALSE)</f>
        <v>#N/A</v>
      </c>
      <c r="EW105" t="e">
        <f>VLOOKUP($A105,Sheet1!$A$2:$AP$3067,35,FALSE)</f>
        <v>#N/A</v>
      </c>
      <c r="EX105" t="e">
        <f>VLOOKUP($A105,Sheet1!$A$2:$AP$3067,36,FALSE)</f>
        <v>#N/A</v>
      </c>
      <c r="EY105" t="e">
        <f>VLOOKUP($A105,Sheet1!$A$2:$AP$3067,37,FALSE)</f>
        <v>#N/A</v>
      </c>
      <c r="EZ105" t="e">
        <f>VLOOKUP($A105,Sheet1!$A$2:$AP$3067,38,FALSE)</f>
        <v>#N/A</v>
      </c>
      <c r="FA105" t="e">
        <f>VLOOKUP($A105,Sheet1!$A$2:$AP$3067,39,FALSE)</f>
        <v>#N/A</v>
      </c>
      <c r="FB105" t="e">
        <f>VLOOKUP($A105,Sheet1!$A$2:$AP$3067,40,FALSE)</f>
        <v>#N/A</v>
      </c>
      <c r="FC105" t="e">
        <f>VLOOKUP($A105,Sheet1!$A$2:$AP$3067,41,FALSE)</f>
        <v>#N/A</v>
      </c>
      <c r="FD105" t="e">
        <f>VLOOKUP($A105,Sheet1!$A$2:$AP$3067,42,FALSE)</f>
        <v>#N/A</v>
      </c>
    </row>
    <row r="106" spans="1:160">
      <c r="A106" s="1">
        <v>8134613</v>
      </c>
      <c r="B106" t="s">
        <v>1</v>
      </c>
      <c r="C106">
        <v>1</v>
      </c>
      <c r="D106" t="s">
        <v>155</v>
      </c>
      <c r="E106" t="s">
        <v>168</v>
      </c>
      <c r="L106" s="2">
        <f>VLOOKUP(A106,Sheet2!$B$2:$W$3067,2,FALSE)</f>
        <v>44288</v>
      </c>
      <c r="M106" s="2">
        <f>VLOOKUP(A106,Sheet2!$B$2:$W$3067,3,FALSE)</f>
        <v>44288.677777777775</v>
      </c>
      <c r="R106">
        <v>45</v>
      </c>
      <c r="S106" t="s">
        <v>161</v>
      </c>
      <c r="T106" t="s">
        <v>158</v>
      </c>
      <c r="U106">
        <v>177.8</v>
      </c>
      <c r="V106">
        <v>92</v>
      </c>
      <c r="W106">
        <v>29.102099020000001</v>
      </c>
      <c r="X106" t="s">
        <v>160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 t="s">
        <v>160</v>
      </c>
      <c r="BY106" t="s">
        <v>160</v>
      </c>
      <c r="BZ106">
        <v>286</v>
      </c>
      <c r="CA106">
        <v>325</v>
      </c>
      <c r="CB106" t="s">
        <v>160</v>
      </c>
      <c r="CC106" t="s">
        <v>160</v>
      </c>
      <c r="CD106" t="s">
        <v>160</v>
      </c>
      <c r="CE106">
        <v>1307</v>
      </c>
      <c r="CF106" t="s">
        <v>160</v>
      </c>
      <c r="CG106">
        <v>4372</v>
      </c>
      <c r="CH106">
        <v>777</v>
      </c>
      <c r="CI106">
        <v>1</v>
      </c>
      <c r="CJ106">
        <v>0.6</v>
      </c>
      <c r="CK106">
        <v>105</v>
      </c>
      <c r="CL106">
        <v>1.44</v>
      </c>
      <c r="CM106">
        <v>0</v>
      </c>
      <c r="CN106">
        <v>0</v>
      </c>
      <c r="CO106">
        <v>3</v>
      </c>
      <c r="CP106" t="s">
        <v>160</v>
      </c>
      <c r="CQ106" t="s">
        <v>160</v>
      </c>
      <c r="CR106" t="s">
        <v>160</v>
      </c>
      <c r="CS106" t="s">
        <v>160</v>
      </c>
      <c r="CT106" t="s">
        <v>160</v>
      </c>
      <c r="CU106">
        <v>1</v>
      </c>
      <c r="CV106">
        <v>7.6550000000000002</v>
      </c>
      <c r="CW106">
        <v>15.12</v>
      </c>
      <c r="CX106">
        <v>0.39</v>
      </c>
      <c r="CY106">
        <v>4.4950000000000001</v>
      </c>
      <c r="CZ106">
        <v>5.4950000000000001</v>
      </c>
      <c r="DA106">
        <v>10.75</v>
      </c>
      <c r="DB106">
        <v>25.925000000000001</v>
      </c>
      <c r="DC106">
        <v>4.8049999999999997</v>
      </c>
      <c r="DD106">
        <v>4.5</v>
      </c>
      <c r="DE106">
        <v>0.54500000000000004</v>
      </c>
      <c r="DF106">
        <v>1.19</v>
      </c>
      <c r="DG106">
        <v>8.1349999999999998</v>
      </c>
      <c r="DH106">
        <v>7.74</v>
      </c>
      <c r="DI106">
        <v>4.4450000000000003</v>
      </c>
      <c r="DJ106">
        <v>78.215000000000003</v>
      </c>
      <c r="DK106">
        <v>25.92</v>
      </c>
      <c r="DL106">
        <v>19.64</v>
      </c>
      <c r="DM106">
        <v>0</v>
      </c>
      <c r="DN106">
        <v>6.5549999999999997</v>
      </c>
      <c r="DO106">
        <v>4.9800000000000004</v>
      </c>
      <c r="DP106">
        <v>2.75</v>
      </c>
      <c r="DQ106" t="str">
        <f>VLOOKUP(A106,Sheet1!$A$2:$AP$3067,3,FALSE)</f>
        <v>R50.9</v>
      </c>
      <c r="DR106" t="str">
        <f>VLOOKUP($A106,Sheet1!$A$2:$AP$3067,4,FALSE)</f>
        <v>R50.9</v>
      </c>
      <c r="DS106" t="str">
        <f>VLOOKUP($A106,Sheet1!$A$2:$AP$3067,5,FALSE)</f>
        <v>U07.1</v>
      </c>
      <c r="DT106">
        <f>VLOOKUP($A106,Sheet1!$A$2:$AP$3067,6,FALSE)</f>
        <v>0</v>
      </c>
      <c r="DU106">
        <f>VLOOKUP($A106,Sheet1!$A$2:$AP$3067,7,FALSE)</f>
        <v>0</v>
      </c>
      <c r="DV106">
        <f>VLOOKUP($A106,Sheet1!$A$2:$AP$3067,8,FALSE)</f>
        <v>0</v>
      </c>
      <c r="DW106">
        <f>VLOOKUP($A106,Sheet1!$A$2:$AP$3067,9,FALSE)</f>
        <v>0</v>
      </c>
      <c r="DX106">
        <f>VLOOKUP($A106,Sheet1!$A$2:$AP$3067,10,FALSE)</f>
        <v>0</v>
      </c>
      <c r="DY106">
        <f>VLOOKUP($A106,Sheet1!$A$2:$AP$3067,11,FALSE)</f>
        <v>0</v>
      </c>
      <c r="DZ106">
        <f>VLOOKUP($A106,Sheet1!$A$2:$AP$3067,12,FALSE)</f>
        <v>0</v>
      </c>
      <c r="EA106">
        <f>VLOOKUP($A106,Sheet1!$A$2:$AP$3067,13,FALSE)</f>
        <v>0</v>
      </c>
      <c r="EB106">
        <f>VLOOKUP($A106,Sheet1!$A$2:$AP$3067,14,FALSE)</f>
        <v>0</v>
      </c>
      <c r="EC106">
        <f>VLOOKUP($A106,Sheet1!$A$2:$AP$3067,15,FALSE)</f>
        <v>0</v>
      </c>
      <c r="ED106">
        <f>VLOOKUP($A106,Sheet1!$A$2:$AP$3067,16,FALSE)</f>
        <v>0</v>
      </c>
      <c r="EE106">
        <f>VLOOKUP($A106,Sheet1!$A$2:$AP$3067,17,FALSE)</f>
        <v>0</v>
      </c>
      <c r="EF106">
        <f>VLOOKUP($A106,Sheet1!$A$2:$AP$3067,18,FALSE)</f>
        <v>0</v>
      </c>
      <c r="EG106">
        <f>VLOOKUP($A106,Sheet1!$A$2:$AP$3067,19,FALSE)</f>
        <v>0</v>
      </c>
      <c r="EH106">
        <f>VLOOKUP($A106,Sheet1!$A$2:$AP$3067,20,FALSE)</f>
        <v>0</v>
      </c>
      <c r="EI106">
        <f>VLOOKUP($A106,Sheet1!$A$2:$AP$3067,21,FALSE)</f>
        <v>0</v>
      </c>
      <c r="EJ106">
        <f>VLOOKUP($A106,Sheet1!$A$2:$AP$3067,22,FALSE)</f>
        <v>0</v>
      </c>
      <c r="EK106">
        <f>VLOOKUP($A106,Sheet1!$A$2:$AP$3067,23,FALSE)</f>
        <v>0</v>
      </c>
      <c r="EL106">
        <f>VLOOKUP($A106,Sheet1!$A$2:$AP$3067,24,FALSE)</f>
        <v>0</v>
      </c>
      <c r="EM106">
        <f>VLOOKUP($A106,Sheet1!$A$2:$AP$3067,25,FALSE)</f>
        <v>0</v>
      </c>
      <c r="EN106">
        <f>VLOOKUP($A106,Sheet1!$A$2:$AP$3067,26,FALSE)</f>
        <v>0</v>
      </c>
      <c r="EO106">
        <f>VLOOKUP($A106,Sheet1!$A$2:$AP$3067,27,FALSE)</f>
        <v>0</v>
      </c>
      <c r="EP106">
        <f>VLOOKUP($A106,Sheet1!$A$2:$AP$3067,28,FALSE)</f>
        <v>0</v>
      </c>
      <c r="EQ106">
        <f>VLOOKUP($A106,Sheet1!$A$2:$AP$3067,29,FALSE)</f>
        <v>0</v>
      </c>
      <c r="ER106">
        <f>VLOOKUP($A106,Sheet1!$A$2:$AP$3067,30,FALSE)</f>
        <v>0</v>
      </c>
      <c r="ES106">
        <f>VLOOKUP($A106,Sheet1!$A$2:$AP$3067,31,FALSE)</f>
        <v>0</v>
      </c>
      <c r="ET106">
        <f>VLOOKUP($A106,Sheet1!$A$2:$AP$3067,32,FALSE)</f>
        <v>0</v>
      </c>
      <c r="EU106">
        <f>VLOOKUP($A106,Sheet1!$A$2:$AP$3067,33,FALSE)</f>
        <v>0</v>
      </c>
      <c r="EV106">
        <f>VLOOKUP($A106,Sheet1!$A$2:$AP$3067,34,FALSE)</f>
        <v>0</v>
      </c>
      <c r="EW106">
        <f>VLOOKUP($A106,Sheet1!$A$2:$AP$3067,35,FALSE)</f>
        <v>0</v>
      </c>
      <c r="EX106">
        <f>VLOOKUP($A106,Sheet1!$A$2:$AP$3067,36,FALSE)</f>
        <v>0</v>
      </c>
      <c r="EY106">
        <f>VLOOKUP($A106,Sheet1!$A$2:$AP$3067,37,FALSE)</f>
        <v>0</v>
      </c>
      <c r="EZ106">
        <f>VLOOKUP($A106,Sheet1!$A$2:$AP$3067,38,FALSE)</f>
        <v>0</v>
      </c>
      <c r="FA106">
        <f>VLOOKUP($A106,Sheet1!$A$2:$AP$3067,39,FALSE)</f>
        <v>0</v>
      </c>
      <c r="FB106">
        <f>VLOOKUP($A106,Sheet1!$A$2:$AP$3067,40,FALSE)</f>
        <v>0</v>
      </c>
      <c r="FC106">
        <f>VLOOKUP($A106,Sheet1!$A$2:$AP$3067,41,FALSE)</f>
        <v>0</v>
      </c>
      <c r="FD106">
        <f>VLOOKUP($A106,Sheet1!$A$2:$AP$3067,42,FALSE)</f>
        <v>0</v>
      </c>
    </row>
    <row r="107" spans="1:160">
      <c r="A107" s="1">
        <v>8135049</v>
      </c>
      <c r="B107" t="s">
        <v>1</v>
      </c>
      <c r="C107">
        <v>0</v>
      </c>
      <c r="D107" t="s">
        <v>155</v>
      </c>
      <c r="E107" t="s">
        <v>156</v>
      </c>
      <c r="L107" s="2" t="e">
        <f>VLOOKUP(A107,Sheet2!$B$2:$W$3067,2,FALSE)</f>
        <v>#N/A</v>
      </c>
      <c r="M107" s="2" t="e">
        <f>VLOOKUP(A107,Sheet2!$B$2:$W$3067,3,FALSE)</f>
        <v>#N/A</v>
      </c>
      <c r="R107">
        <v>52</v>
      </c>
      <c r="S107" t="s">
        <v>161</v>
      </c>
      <c r="T107" t="s">
        <v>163</v>
      </c>
      <c r="U107">
        <v>170.2</v>
      </c>
      <c r="V107">
        <v>128.80000000000001</v>
      </c>
      <c r="W107">
        <v>44.462794170000002</v>
      </c>
      <c r="X107" t="s">
        <v>164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4</v>
      </c>
      <c r="AE107">
        <v>4</v>
      </c>
      <c r="AF107">
        <v>1</v>
      </c>
      <c r="AG107">
        <v>3</v>
      </c>
      <c r="AH107">
        <v>0</v>
      </c>
      <c r="AI107">
        <v>1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6.3</v>
      </c>
      <c r="BY107" t="s">
        <v>160</v>
      </c>
      <c r="BZ107">
        <v>55</v>
      </c>
      <c r="CA107">
        <v>95</v>
      </c>
      <c r="CB107" t="s">
        <v>160</v>
      </c>
      <c r="CC107" t="s">
        <v>160</v>
      </c>
      <c r="CD107" t="s">
        <v>160</v>
      </c>
      <c r="CE107">
        <v>482</v>
      </c>
      <c r="CF107" t="s">
        <v>160</v>
      </c>
      <c r="CG107">
        <v>4368</v>
      </c>
      <c r="CH107">
        <v>872</v>
      </c>
      <c r="CI107">
        <v>1.2</v>
      </c>
      <c r="CJ107" t="s">
        <v>160</v>
      </c>
      <c r="CK107">
        <v>140</v>
      </c>
      <c r="CL107">
        <v>1.25</v>
      </c>
      <c r="CM107">
        <v>0</v>
      </c>
      <c r="CN107">
        <v>3</v>
      </c>
      <c r="CO107">
        <v>6</v>
      </c>
      <c r="CP107">
        <v>6</v>
      </c>
      <c r="CQ107" t="s">
        <v>160</v>
      </c>
      <c r="CR107" t="s">
        <v>160</v>
      </c>
      <c r="CS107" t="s">
        <v>160</v>
      </c>
      <c r="CT107" t="s">
        <v>160</v>
      </c>
      <c r="CU107">
        <v>8</v>
      </c>
      <c r="CV107" t="s">
        <v>160</v>
      </c>
      <c r="CW107" t="s">
        <v>160</v>
      </c>
      <c r="CX107" t="s">
        <v>160</v>
      </c>
      <c r="CY107" t="s">
        <v>160</v>
      </c>
      <c r="CZ107" t="s">
        <v>160</v>
      </c>
      <c r="DA107" t="s">
        <v>160</v>
      </c>
      <c r="DB107" t="s">
        <v>160</v>
      </c>
      <c r="DC107" t="s">
        <v>160</v>
      </c>
      <c r="DD107" t="s">
        <v>160</v>
      </c>
      <c r="DE107" t="s">
        <v>160</v>
      </c>
      <c r="DF107" t="s">
        <v>160</v>
      </c>
      <c r="DG107" t="s">
        <v>160</v>
      </c>
      <c r="DH107" t="s">
        <v>160</v>
      </c>
      <c r="DI107" t="s">
        <v>160</v>
      </c>
      <c r="DJ107" t="s">
        <v>160</v>
      </c>
      <c r="DK107" t="s">
        <v>160</v>
      </c>
      <c r="DL107" t="s">
        <v>160</v>
      </c>
      <c r="DM107" t="s">
        <v>160</v>
      </c>
      <c r="DN107" t="s">
        <v>160</v>
      </c>
      <c r="DO107" t="s">
        <v>160</v>
      </c>
      <c r="DP107" t="s">
        <v>160</v>
      </c>
      <c r="DQ107" t="e">
        <f>VLOOKUP(A107,Sheet1!$A$2:$AP$3067,3,FALSE)</f>
        <v>#N/A</v>
      </c>
      <c r="DR107" t="e">
        <f>VLOOKUP($A107,Sheet1!$A$2:$AP$3067,4,FALSE)</f>
        <v>#N/A</v>
      </c>
      <c r="DS107" t="e">
        <f>VLOOKUP($A107,Sheet1!$A$2:$AP$3067,5,FALSE)</f>
        <v>#N/A</v>
      </c>
      <c r="DT107" t="e">
        <f>VLOOKUP($A107,Sheet1!$A$2:$AP$3067,6,FALSE)</f>
        <v>#N/A</v>
      </c>
      <c r="DU107" t="e">
        <f>VLOOKUP($A107,Sheet1!$A$2:$AP$3067,7,FALSE)</f>
        <v>#N/A</v>
      </c>
      <c r="DV107" t="e">
        <f>VLOOKUP($A107,Sheet1!$A$2:$AP$3067,8,FALSE)</f>
        <v>#N/A</v>
      </c>
      <c r="DW107" t="e">
        <f>VLOOKUP($A107,Sheet1!$A$2:$AP$3067,9,FALSE)</f>
        <v>#N/A</v>
      </c>
      <c r="DX107" t="e">
        <f>VLOOKUP($A107,Sheet1!$A$2:$AP$3067,10,FALSE)</f>
        <v>#N/A</v>
      </c>
      <c r="DY107" t="e">
        <f>VLOOKUP($A107,Sheet1!$A$2:$AP$3067,11,FALSE)</f>
        <v>#N/A</v>
      </c>
      <c r="DZ107" t="e">
        <f>VLOOKUP($A107,Sheet1!$A$2:$AP$3067,12,FALSE)</f>
        <v>#N/A</v>
      </c>
      <c r="EA107" t="e">
        <f>VLOOKUP($A107,Sheet1!$A$2:$AP$3067,13,FALSE)</f>
        <v>#N/A</v>
      </c>
      <c r="EB107" t="e">
        <f>VLOOKUP($A107,Sheet1!$A$2:$AP$3067,14,FALSE)</f>
        <v>#N/A</v>
      </c>
      <c r="EC107" t="e">
        <f>VLOOKUP($A107,Sheet1!$A$2:$AP$3067,15,FALSE)</f>
        <v>#N/A</v>
      </c>
      <c r="ED107" t="e">
        <f>VLOOKUP($A107,Sheet1!$A$2:$AP$3067,16,FALSE)</f>
        <v>#N/A</v>
      </c>
      <c r="EE107" t="e">
        <f>VLOOKUP($A107,Sheet1!$A$2:$AP$3067,17,FALSE)</f>
        <v>#N/A</v>
      </c>
      <c r="EF107" t="e">
        <f>VLOOKUP($A107,Sheet1!$A$2:$AP$3067,18,FALSE)</f>
        <v>#N/A</v>
      </c>
      <c r="EG107" t="e">
        <f>VLOOKUP($A107,Sheet1!$A$2:$AP$3067,19,FALSE)</f>
        <v>#N/A</v>
      </c>
      <c r="EH107" t="e">
        <f>VLOOKUP($A107,Sheet1!$A$2:$AP$3067,20,FALSE)</f>
        <v>#N/A</v>
      </c>
      <c r="EI107" t="e">
        <f>VLOOKUP($A107,Sheet1!$A$2:$AP$3067,21,FALSE)</f>
        <v>#N/A</v>
      </c>
      <c r="EJ107" t="e">
        <f>VLOOKUP($A107,Sheet1!$A$2:$AP$3067,22,FALSE)</f>
        <v>#N/A</v>
      </c>
      <c r="EK107" t="e">
        <f>VLOOKUP($A107,Sheet1!$A$2:$AP$3067,23,FALSE)</f>
        <v>#N/A</v>
      </c>
      <c r="EL107" t="e">
        <f>VLOOKUP($A107,Sheet1!$A$2:$AP$3067,24,FALSE)</f>
        <v>#N/A</v>
      </c>
      <c r="EM107" t="e">
        <f>VLOOKUP($A107,Sheet1!$A$2:$AP$3067,25,FALSE)</f>
        <v>#N/A</v>
      </c>
      <c r="EN107" t="e">
        <f>VLOOKUP($A107,Sheet1!$A$2:$AP$3067,26,FALSE)</f>
        <v>#N/A</v>
      </c>
      <c r="EO107" t="e">
        <f>VLOOKUP($A107,Sheet1!$A$2:$AP$3067,27,FALSE)</f>
        <v>#N/A</v>
      </c>
      <c r="EP107" t="e">
        <f>VLOOKUP($A107,Sheet1!$A$2:$AP$3067,28,FALSE)</f>
        <v>#N/A</v>
      </c>
      <c r="EQ107" t="e">
        <f>VLOOKUP($A107,Sheet1!$A$2:$AP$3067,29,FALSE)</f>
        <v>#N/A</v>
      </c>
      <c r="ER107" t="e">
        <f>VLOOKUP($A107,Sheet1!$A$2:$AP$3067,30,FALSE)</f>
        <v>#N/A</v>
      </c>
      <c r="ES107" t="e">
        <f>VLOOKUP($A107,Sheet1!$A$2:$AP$3067,31,FALSE)</f>
        <v>#N/A</v>
      </c>
      <c r="ET107" t="e">
        <f>VLOOKUP($A107,Sheet1!$A$2:$AP$3067,32,FALSE)</f>
        <v>#N/A</v>
      </c>
      <c r="EU107" t="e">
        <f>VLOOKUP($A107,Sheet1!$A$2:$AP$3067,33,FALSE)</f>
        <v>#N/A</v>
      </c>
      <c r="EV107" t="e">
        <f>VLOOKUP($A107,Sheet1!$A$2:$AP$3067,34,FALSE)</f>
        <v>#N/A</v>
      </c>
      <c r="EW107" t="e">
        <f>VLOOKUP($A107,Sheet1!$A$2:$AP$3067,35,FALSE)</f>
        <v>#N/A</v>
      </c>
      <c r="EX107" t="e">
        <f>VLOOKUP($A107,Sheet1!$A$2:$AP$3067,36,FALSE)</f>
        <v>#N/A</v>
      </c>
      <c r="EY107" t="e">
        <f>VLOOKUP($A107,Sheet1!$A$2:$AP$3067,37,FALSE)</f>
        <v>#N/A</v>
      </c>
      <c r="EZ107" t="e">
        <f>VLOOKUP($A107,Sheet1!$A$2:$AP$3067,38,FALSE)</f>
        <v>#N/A</v>
      </c>
      <c r="FA107" t="e">
        <f>VLOOKUP($A107,Sheet1!$A$2:$AP$3067,39,FALSE)</f>
        <v>#N/A</v>
      </c>
      <c r="FB107" t="e">
        <f>VLOOKUP($A107,Sheet1!$A$2:$AP$3067,40,FALSE)</f>
        <v>#N/A</v>
      </c>
      <c r="FC107" t="e">
        <f>VLOOKUP($A107,Sheet1!$A$2:$AP$3067,41,FALSE)</f>
        <v>#N/A</v>
      </c>
      <c r="FD107" t="e">
        <f>VLOOKUP($A107,Sheet1!$A$2:$AP$3067,42,FALSE)</f>
        <v>#N/A</v>
      </c>
    </row>
    <row r="108" spans="1:160">
      <c r="A108" s="1">
        <v>8135059</v>
      </c>
      <c r="B108" t="s">
        <v>1</v>
      </c>
      <c r="C108">
        <v>0</v>
      </c>
      <c r="D108" t="s">
        <v>155</v>
      </c>
      <c r="E108" t="s">
        <v>156</v>
      </c>
      <c r="L108" s="2" t="e">
        <f>VLOOKUP(A108,Sheet2!$B$2:$W$3067,2,FALSE)</f>
        <v>#N/A</v>
      </c>
      <c r="M108" s="2" t="e">
        <f>VLOOKUP(A108,Sheet2!$B$2:$W$3067,3,FALSE)</f>
        <v>#N/A</v>
      </c>
      <c r="R108">
        <v>36</v>
      </c>
      <c r="S108" t="s">
        <v>161</v>
      </c>
      <c r="T108" t="s">
        <v>166</v>
      </c>
      <c r="U108">
        <v>167.6</v>
      </c>
      <c r="V108">
        <v>72.2</v>
      </c>
      <c r="W108">
        <v>25.7033168</v>
      </c>
      <c r="X108" t="s">
        <v>160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</v>
      </c>
      <c r="AF108">
        <v>0</v>
      </c>
      <c r="AG108">
        <v>3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 t="s">
        <v>160</v>
      </c>
      <c r="BY108" t="s">
        <v>160</v>
      </c>
      <c r="BZ108">
        <v>61</v>
      </c>
      <c r="CA108">
        <v>75</v>
      </c>
      <c r="CB108" t="s">
        <v>160</v>
      </c>
      <c r="CC108" t="s">
        <v>160</v>
      </c>
      <c r="CD108">
        <v>578</v>
      </c>
      <c r="CE108">
        <v>681</v>
      </c>
      <c r="CF108" t="s">
        <v>160</v>
      </c>
      <c r="CG108">
        <v>706</v>
      </c>
      <c r="CH108">
        <v>385</v>
      </c>
      <c r="CI108">
        <v>0.8</v>
      </c>
      <c r="CJ108" t="s">
        <v>160</v>
      </c>
      <c r="CK108">
        <v>93</v>
      </c>
      <c r="CL108">
        <v>0.8</v>
      </c>
      <c r="CM108">
        <v>0</v>
      </c>
      <c r="CN108">
        <v>0</v>
      </c>
      <c r="CO108">
        <v>4</v>
      </c>
      <c r="CP108" t="s">
        <v>160</v>
      </c>
      <c r="CQ108" t="s">
        <v>160</v>
      </c>
      <c r="CR108" t="s">
        <v>160</v>
      </c>
      <c r="CS108" t="s">
        <v>160</v>
      </c>
      <c r="CT108" t="s">
        <v>160</v>
      </c>
      <c r="CU108">
        <v>1</v>
      </c>
      <c r="CV108">
        <v>1.28</v>
      </c>
      <c r="CW108">
        <v>0</v>
      </c>
      <c r="CX108">
        <v>6.5000000000000002E-2</v>
      </c>
      <c r="CY108">
        <v>1.0149999999999999</v>
      </c>
      <c r="CZ108">
        <v>1.26</v>
      </c>
      <c r="DA108">
        <v>0</v>
      </c>
      <c r="DB108">
        <v>11.744999999999999</v>
      </c>
      <c r="DC108">
        <v>1.48</v>
      </c>
      <c r="DD108">
        <v>0</v>
      </c>
      <c r="DE108">
        <v>0</v>
      </c>
      <c r="DF108">
        <v>0</v>
      </c>
      <c r="DG108">
        <v>2.0699999999999998</v>
      </c>
      <c r="DH108">
        <v>0</v>
      </c>
      <c r="DI108">
        <v>1.52</v>
      </c>
      <c r="DJ108">
        <v>17.324999999999999</v>
      </c>
      <c r="DK108">
        <v>15.435</v>
      </c>
      <c r="DL108">
        <v>8.0299999999999994</v>
      </c>
      <c r="DM108">
        <v>0</v>
      </c>
      <c r="DN108">
        <v>0</v>
      </c>
      <c r="DO108">
        <v>1.74</v>
      </c>
      <c r="DP108">
        <v>0</v>
      </c>
      <c r="DQ108" t="e">
        <f>VLOOKUP(A108,Sheet1!$A$2:$AP$3067,3,FALSE)</f>
        <v>#N/A</v>
      </c>
      <c r="DR108" t="e">
        <f>VLOOKUP($A108,Sheet1!$A$2:$AP$3067,4,FALSE)</f>
        <v>#N/A</v>
      </c>
      <c r="DS108" t="e">
        <f>VLOOKUP($A108,Sheet1!$A$2:$AP$3067,5,FALSE)</f>
        <v>#N/A</v>
      </c>
      <c r="DT108" t="e">
        <f>VLOOKUP($A108,Sheet1!$A$2:$AP$3067,6,FALSE)</f>
        <v>#N/A</v>
      </c>
      <c r="DU108" t="e">
        <f>VLOOKUP($A108,Sheet1!$A$2:$AP$3067,7,FALSE)</f>
        <v>#N/A</v>
      </c>
      <c r="DV108" t="e">
        <f>VLOOKUP($A108,Sheet1!$A$2:$AP$3067,8,FALSE)</f>
        <v>#N/A</v>
      </c>
      <c r="DW108" t="e">
        <f>VLOOKUP($A108,Sheet1!$A$2:$AP$3067,9,FALSE)</f>
        <v>#N/A</v>
      </c>
      <c r="DX108" t="e">
        <f>VLOOKUP($A108,Sheet1!$A$2:$AP$3067,10,FALSE)</f>
        <v>#N/A</v>
      </c>
      <c r="DY108" t="e">
        <f>VLOOKUP($A108,Sheet1!$A$2:$AP$3067,11,FALSE)</f>
        <v>#N/A</v>
      </c>
      <c r="DZ108" t="e">
        <f>VLOOKUP($A108,Sheet1!$A$2:$AP$3067,12,FALSE)</f>
        <v>#N/A</v>
      </c>
      <c r="EA108" t="e">
        <f>VLOOKUP($A108,Sheet1!$A$2:$AP$3067,13,FALSE)</f>
        <v>#N/A</v>
      </c>
      <c r="EB108" t="e">
        <f>VLOOKUP($A108,Sheet1!$A$2:$AP$3067,14,FALSE)</f>
        <v>#N/A</v>
      </c>
      <c r="EC108" t="e">
        <f>VLOOKUP($A108,Sheet1!$A$2:$AP$3067,15,FALSE)</f>
        <v>#N/A</v>
      </c>
      <c r="ED108" t="e">
        <f>VLOOKUP($A108,Sheet1!$A$2:$AP$3067,16,FALSE)</f>
        <v>#N/A</v>
      </c>
      <c r="EE108" t="e">
        <f>VLOOKUP($A108,Sheet1!$A$2:$AP$3067,17,FALSE)</f>
        <v>#N/A</v>
      </c>
      <c r="EF108" t="e">
        <f>VLOOKUP($A108,Sheet1!$A$2:$AP$3067,18,FALSE)</f>
        <v>#N/A</v>
      </c>
      <c r="EG108" t="e">
        <f>VLOOKUP($A108,Sheet1!$A$2:$AP$3067,19,FALSE)</f>
        <v>#N/A</v>
      </c>
      <c r="EH108" t="e">
        <f>VLOOKUP($A108,Sheet1!$A$2:$AP$3067,20,FALSE)</f>
        <v>#N/A</v>
      </c>
      <c r="EI108" t="e">
        <f>VLOOKUP($A108,Sheet1!$A$2:$AP$3067,21,FALSE)</f>
        <v>#N/A</v>
      </c>
      <c r="EJ108" t="e">
        <f>VLOOKUP($A108,Sheet1!$A$2:$AP$3067,22,FALSE)</f>
        <v>#N/A</v>
      </c>
      <c r="EK108" t="e">
        <f>VLOOKUP($A108,Sheet1!$A$2:$AP$3067,23,FALSE)</f>
        <v>#N/A</v>
      </c>
      <c r="EL108" t="e">
        <f>VLOOKUP($A108,Sheet1!$A$2:$AP$3067,24,FALSE)</f>
        <v>#N/A</v>
      </c>
      <c r="EM108" t="e">
        <f>VLOOKUP($A108,Sheet1!$A$2:$AP$3067,25,FALSE)</f>
        <v>#N/A</v>
      </c>
      <c r="EN108" t="e">
        <f>VLOOKUP($A108,Sheet1!$A$2:$AP$3067,26,FALSE)</f>
        <v>#N/A</v>
      </c>
      <c r="EO108" t="e">
        <f>VLOOKUP($A108,Sheet1!$A$2:$AP$3067,27,FALSE)</f>
        <v>#N/A</v>
      </c>
      <c r="EP108" t="e">
        <f>VLOOKUP($A108,Sheet1!$A$2:$AP$3067,28,FALSE)</f>
        <v>#N/A</v>
      </c>
      <c r="EQ108" t="e">
        <f>VLOOKUP($A108,Sheet1!$A$2:$AP$3067,29,FALSE)</f>
        <v>#N/A</v>
      </c>
      <c r="ER108" t="e">
        <f>VLOOKUP($A108,Sheet1!$A$2:$AP$3067,30,FALSE)</f>
        <v>#N/A</v>
      </c>
      <c r="ES108" t="e">
        <f>VLOOKUP($A108,Sheet1!$A$2:$AP$3067,31,FALSE)</f>
        <v>#N/A</v>
      </c>
      <c r="ET108" t="e">
        <f>VLOOKUP($A108,Sheet1!$A$2:$AP$3067,32,FALSE)</f>
        <v>#N/A</v>
      </c>
      <c r="EU108" t="e">
        <f>VLOOKUP($A108,Sheet1!$A$2:$AP$3067,33,FALSE)</f>
        <v>#N/A</v>
      </c>
      <c r="EV108" t="e">
        <f>VLOOKUP($A108,Sheet1!$A$2:$AP$3067,34,FALSE)</f>
        <v>#N/A</v>
      </c>
      <c r="EW108" t="e">
        <f>VLOOKUP($A108,Sheet1!$A$2:$AP$3067,35,FALSE)</f>
        <v>#N/A</v>
      </c>
      <c r="EX108" t="e">
        <f>VLOOKUP($A108,Sheet1!$A$2:$AP$3067,36,FALSE)</f>
        <v>#N/A</v>
      </c>
      <c r="EY108" t="e">
        <f>VLOOKUP($A108,Sheet1!$A$2:$AP$3067,37,FALSE)</f>
        <v>#N/A</v>
      </c>
      <c r="EZ108" t="e">
        <f>VLOOKUP($A108,Sheet1!$A$2:$AP$3067,38,FALSE)</f>
        <v>#N/A</v>
      </c>
      <c r="FA108" t="e">
        <f>VLOOKUP($A108,Sheet1!$A$2:$AP$3067,39,FALSE)</f>
        <v>#N/A</v>
      </c>
      <c r="FB108" t="e">
        <f>VLOOKUP($A108,Sheet1!$A$2:$AP$3067,40,FALSE)</f>
        <v>#N/A</v>
      </c>
      <c r="FC108" t="e">
        <f>VLOOKUP($A108,Sheet1!$A$2:$AP$3067,41,FALSE)</f>
        <v>#N/A</v>
      </c>
      <c r="FD108" t="e">
        <f>VLOOKUP($A108,Sheet1!$A$2:$AP$3067,42,FALSE)</f>
        <v>#N/A</v>
      </c>
    </row>
    <row r="109" spans="1:160">
      <c r="A109" s="1">
        <v>88295</v>
      </c>
      <c r="B109" t="s">
        <v>1</v>
      </c>
      <c r="C109">
        <v>1</v>
      </c>
      <c r="D109" t="s">
        <v>155</v>
      </c>
      <c r="E109" t="s">
        <v>156</v>
      </c>
      <c r="L109" s="2">
        <f>VLOOKUP(A109,Sheet2!$B$2:$W$3067,2,FALSE)</f>
        <v>44284</v>
      </c>
      <c r="M109" s="2">
        <f>VLOOKUP(A109,Sheet2!$B$2:$W$3067,3,FALSE)</f>
        <v>44287.765277777777</v>
      </c>
      <c r="R109">
        <v>36</v>
      </c>
      <c r="S109" t="s">
        <v>161</v>
      </c>
      <c r="T109" t="s">
        <v>158</v>
      </c>
      <c r="U109">
        <v>165.1</v>
      </c>
      <c r="V109">
        <v>123.9</v>
      </c>
      <c r="W109">
        <v>45.454528779999997</v>
      </c>
      <c r="X109" t="s">
        <v>164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3</v>
      </c>
      <c r="AF109">
        <v>0</v>
      </c>
      <c r="AG109">
        <v>3</v>
      </c>
      <c r="AH109">
        <v>1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1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0</v>
      </c>
      <c r="BX109" t="s">
        <v>160</v>
      </c>
      <c r="BY109" t="s">
        <v>160</v>
      </c>
      <c r="BZ109">
        <v>31</v>
      </c>
      <c r="CA109">
        <v>14</v>
      </c>
      <c r="CB109" t="s">
        <v>160</v>
      </c>
      <c r="CC109" t="s">
        <v>160</v>
      </c>
      <c r="CD109">
        <v>589</v>
      </c>
      <c r="CE109">
        <v>595</v>
      </c>
      <c r="CF109" t="s">
        <v>160</v>
      </c>
      <c r="CG109">
        <v>313.60000000000002</v>
      </c>
      <c r="CH109">
        <v>142</v>
      </c>
      <c r="CI109">
        <v>2.7</v>
      </c>
      <c r="CJ109">
        <v>0.11</v>
      </c>
      <c r="CK109">
        <v>260</v>
      </c>
      <c r="CL109">
        <v>0.7</v>
      </c>
      <c r="CM109">
        <v>0</v>
      </c>
      <c r="CN109">
        <v>3</v>
      </c>
      <c r="CO109">
        <v>4</v>
      </c>
      <c r="CP109">
        <v>4</v>
      </c>
      <c r="CQ109" t="s">
        <v>160</v>
      </c>
      <c r="CR109" t="s">
        <v>160</v>
      </c>
      <c r="CS109" t="s">
        <v>160</v>
      </c>
      <c r="CT109" t="s">
        <v>160</v>
      </c>
      <c r="CU109">
        <v>1</v>
      </c>
      <c r="CV109">
        <v>1.92</v>
      </c>
      <c r="CW109">
        <v>0.30499999999999999</v>
      </c>
      <c r="CX109">
        <v>0.19500000000000001</v>
      </c>
      <c r="CY109">
        <v>1.37</v>
      </c>
      <c r="CZ109">
        <v>1.1200000000000001</v>
      </c>
      <c r="DA109">
        <v>2.15</v>
      </c>
      <c r="DB109">
        <v>15.154999999999999</v>
      </c>
      <c r="DC109">
        <v>2.31</v>
      </c>
      <c r="DD109">
        <v>2.92</v>
      </c>
      <c r="DE109">
        <v>0</v>
      </c>
      <c r="DF109">
        <v>0</v>
      </c>
      <c r="DG109">
        <v>1.82</v>
      </c>
      <c r="DH109">
        <v>0.45500000000000002</v>
      </c>
      <c r="DI109">
        <v>1.355</v>
      </c>
      <c r="DJ109">
        <v>33.44</v>
      </c>
      <c r="DK109">
        <v>10.395</v>
      </c>
      <c r="DL109">
        <v>33.424999999999997</v>
      </c>
      <c r="DM109">
        <v>0</v>
      </c>
      <c r="DN109">
        <v>0</v>
      </c>
      <c r="DO109">
        <v>1.175</v>
      </c>
      <c r="DP109">
        <v>0.27</v>
      </c>
      <c r="DQ109" t="str">
        <f>VLOOKUP(A109,Sheet1!$A$2:$AP$3067,3,FALSE)</f>
        <v>R06.02</v>
      </c>
      <c r="DR109" t="str">
        <f>VLOOKUP($A109,Sheet1!$A$2:$AP$3067,4,FALSE)</f>
        <v>U07.1</v>
      </c>
      <c r="DS109" t="str">
        <f>VLOOKUP($A109,Sheet1!$A$2:$AP$3067,5,FALSE)</f>
        <v>I26.99</v>
      </c>
      <c r="DT109" t="str">
        <f>VLOOKUP($A109,Sheet1!$A$2:$AP$3067,6,FALSE)</f>
        <v>J12.82</v>
      </c>
      <c r="DU109" t="str">
        <f>VLOOKUP($A109,Sheet1!$A$2:$AP$3067,7,FALSE)</f>
        <v>E87.2</v>
      </c>
      <c r="DV109" t="str">
        <f>VLOOKUP($A109,Sheet1!$A$2:$AP$3067,8,FALSE)</f>
        <v>Z68.42</v>
      </c>
      <c r="DW109" t="str">
        <f>VLOOKUP($A109,Sheet1!$A$2:$AP$3067,9,FALSE)</f>
        <v>E11.9</v>
      </c>
      <c r="DX109" t="str">
        <f>VLOOKUP($A109,Sheet1!$A$2:$AP$3067,10,FALSE)</f>
        <v>I45.10</v>
      </c>
      <c r="DY109" t="str">
        <f>VLOOKUP($A109,Sheet1!$A$2:$AP$3067,11,FALSE)</f>
        <v>E66.01</v>
      </c>
      <c r="DZ109">
        <f>VLOOKUP($A109,Sheet1!$A$2:$AP$3067,12,FALSE)</f>
        <v>0</v>
      </c>
      <c r="EA109">
        <f>VLOOKUP($A109,Sheet1!$A$2:$AP$3067,13,FALSE)</f>
        <v>0</v>
      </c>
      <c r="EB109">
        <f>VLOOKUP($A109,Sheet1!$A$2:$AP$3067,14,FALSE)</f>
        <v>0</v>
      </c>
      <c r="EC109">
        <f>VLOOKUP($A109,Sheet1!$A$2:$AP$3067,15,FALSE)</f>
        <v>0</v>
      </c>
      <c r="ED109">
        <f>VLOOKUP($A109,Sheet1!$A$2:$AP$3067,16,FALSE)</f>
        <v>0</v>
      </c>
      <c r="EE109">
        <f>VLOOKUP($A109,Sheet1!$A$2:$AP$3067,17,FALSE)</f>
        <v>0</v>
      </c>
      <c r="EF109">
        <f>VLOOKUP($A109,Sheet1!$A$2:$AP$3067,18,FALSE)</f>
        <v>0</v>
      </c>
      <c r="EG109">
        <f>VLOOKUP($A109,Sheet1!$A$2:$AP$3067,19,FALSE)</f>
        <v>0</v>
      </c>
      <c r="EH109">
        <f>VLOOKUP($A109,Sheet1!$A$2:$AP$3067,20,FALSE)</f>
        <v>0</v>
      </c>
      <c r="EI109">
        <f>VLOOKUP($A109,Sheet1!$A$2:$AP$3067,21,FALSE)</f>
        <v>0</v>
      </c>
      <c r="EJ109">
        <f>VLOOKUP($A109,Sheet1!$A$2:$AP$3067,22,FALSE)</f>
        <v>0</v>
      </c>
      <c r="EK109">
        <f>VLOOKUP($A109,Sheet1!$A$2:$AP$3067,23,FALSE)</f>
        <v>0</v>
      </c>
      <c r="EL109">
        <f>VLOOKUP($A109,Sheet1!$A$2:$AP$3067,24,FALSE)</f>
        <v>0</v>
      </c>
      <c r="EM109">
        <f>VLOOKUP($A109,Sheet1!$A$2:$AP$3067,25,FALSE)</f>
        <v>0</v>
      </c>
      <c r="EN109">
        <f>VLOOKUP($A109,Sheet1!$A$2:$AP$3067,26,FALSE)</f>
        <v>0</v>
      </c>
      <c r="EO109">
        <f>VLOOKUP($A109,Sheet1!$A$2:$AP$3067,27,FALSE)</f>
        <v>0</v>
      </c>
      <c r="EP109">
        <f>VLOOKUP($A109,Sheet1!$A$2:$AP$3067,28,FALSE)</f>
        <v>0</v>
      </c>
      <c r="EQ109">
        <f>VLOOKUP($A109,Sheet1!$A$2:$AP$3067,29,FALSE)</f>
        <v>0</v>
      </c>
      <c r="ER109">
        <f>VLOOKUP($A109,Sheet1!$A$2:$AP$3067,30,FALSE)</f>
        <v>0</v>
      </c>
      <c r="ES109">
        <f>VLOOKUP($A109,Sheet1!$A$2:$AP$3067,31,FALSE)</f>
        <v>0</v>
      </c>
      <c r="ET109">
        <f>VLOOKUP($A109,Sheet1!$A$2:$AP$3067,32,FALSE)</f>
        <v>0</v>
      </c>
      <c r="EU109">
        <f>VLOOKUP($A109,Sheet1!$A$2:$AP$3067,33,FALSE)</f>
        <v>0</v>
      </c>
      <c r="EV109">
        <f>VLOOKUP($A109,Sheet1!$A$2:$AP$3067,34,FALSE)</f>
        <v>0</v>
      </c>
      <c r="EW109">
        <f>VLOOKUP($A109,Sheet1!$A$2:$AP$3067,35,FALSE)</f>
        <v>0</v>
      </c>
      <c r="EX109">
        <f>VLOOKUP($A109,Sheet1!$A$2:$AP$3067,36,FALSE)</f>
        <v>0</v>
      </c>
      <c r="EY109">
        <f>VLOOKUP($A109,Sheet1!$A$2:$AP$3067,37,FALSE)</f>
        <v>0</v>
      </c>
      <c r="EZ109">
        <f>VLOOKUP($A109,Sheet1!$A$2:$AP$3067,38,FALSE)</f>
        <v>0</v>
      </c>
      <c r="FA109">
        <f>VLOOKUP($A109,Sheet1!$A$2:$AP$3067,39,FALSE)</f>
        <v>0</v>
      </c>
      <c r="FB109">
        <f>VLOOKUP($A109,Sheet1!$A$2:$AP$3067,40,FALSE)</f>
        <v>0</v>
      </c>
      <c r="FC109">
        <f>VLOOKUP($A109,Sheet1!$A$2:$AP$3067,41,FALSE)</f>
        <v>0</v>
      </c>
      <c r="FD109">
        <f>VLOOKUP($A109,Sheet1!$A$2:$AP$3067,42,FALSE)</f>
        <v>0</v>
      </c>
    </row>
    <row r="110" spans="1:160">
      <c r="A110" s="1">
        <v>89068</v>
      </c>
      <c r="B110" t="s">
        <v>162</v>
      </c>
      <c r="C110">
        <v>0</v>
      </c>
      <c r="D110" t="s">
        <v>155</v>
      </c>
      <c r="E110" t="s">
        <v>156</v>
      </c>
      <c r="L110" s="2">
        <f>VLOOKUP(A110,Sheet2!$B$2:$W$3067,2,FALSE)</f>
        <v>43939</v>
      </c>
      <c r="M110" s="2">
        <f>VLOOKUP(A110,Sheet2!$B$2:$W$3067,3,FALSE)</f>
        <v>43945.157638888886</v>
      </c>
      <c r="R110">
        <v>89</v>
      </c>
      <c r="S110" t="s">
        <v>161</v>
      </c>
      <c r="T110" t="s">
        <v>158</v>
      </c>
      <c r="U110">
        <v>177.8</v>
      </c>
      <c r="V110">
        <v>81.3</v>
      </c>
      <c r="W110">
        <v>25.717398370000002</v>
      </c>
      <c r="X110" t="s">
        <v>160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2</v>
      </c>
      <c r="AE110">
        <v>6</v>
      </c>
      <c r="AF110">
        <v>1</v>
      </c>
      <c r="AG110">
        <v>1</v>
      </c>
      <c r="AH110">
        <v>0</v>
      </c>
      <c r="AI110">
        <v>6</v>
      </c>
      <c r="AJ110">
        <v>4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2</v>
      </c>
      <c r="BW110">
        <v>0</v>
      </c>
      <c r="BX110">
        <v>8</v>
      </c>
      <c r="BY110" t="s">
        <v>160</v>
      </c>
      <c r="BZ110">
        <v>33</v>
      </c>
      <c r="CA110">
        <v>33</v>
      </c>
      <c r="CB110">
        <v>6.782</v>
      </c>
      <c r="CC110">
        <v>8.74</v>
      </c>
      <c r="CD110">
        <v>634</v>
      </c>
      <c r="CE110">
        <v>0.96</v>
      </c>
      <c r="CF110" t="s">
        <v>160</v>
      </c>
      <c r="CG110">
        <v>265.3</v>
      </c>
      <c r="CH110">
        <v>210</v>
      </c>
      <c r="CI110" t="s">
        <v>160</v>
      </c>
      <c r="CJ110">
        <v>0.12</v>
      </c>
      <c r="CK110">
        <v>220</v>
      </c>
      <c r="CL110">
        <v>0.86</v>
      </c>
      <c r="CM110">
        <v>1</v>
      </c>
      <c r="CN110">
        <v>3</v>
      </c>
      <c r="CO110">
        <v>5</v>
      </c>
      <c r="CP110">
        <v>5</v>
      </c>
      <c r="CQ110" t="s">
        <v>160</v>
      </c>
      <c r="CR110" t="s">
        <v>160</v>
      </c>
      <c r="CS110" t="s">
        <v>160</v>
      </c>
      <c r="CT110" t="s">
        <v>160</v>
      </c>
      <c r="CU110">
        <v>8</v>
      </c>
      <c r="CV110" t="s">
        <v>160</v>
      </c>
      <c r="CW110" t="s">
        <v>160</v>
      </c>
      <c r="CX110" t="s">
        <v>160</v>
      </c>
      <c r="CY110" t="s">
        <v>160</v>
      </c>
      <c r="CZ110" t="s">
        <v>160</v>
      </c>
      <c r="DA110" t="s">
        <v>160</v>
      </c>
      <c r="DB110" t="s">
        <v>160</v>
      </c>
      <c r="DC110" t="s">
        <v>160</v>
      </c>
      <c r="DD110" t="s">
        <v>160</v>
      </c>
      <c r="DE110" t="s">
        <v>160</v>
      </c>
      <c r="DF110" t="s">
        <v>160</v>
      </c>
      <c r="DG110" t="s">
        <v>160</v>
      </c>
      <c r="DH110" t="s">
        <v>160</v>
      </c>
      <c r="DI110" t="s">
        <v>160</v>
      </c>
      <c r="DJ110" t="s">
        <v>160</v>
      </c>
      <c r="DK110" t="s">
        <v>160</v>
      </c>
      <c r="DL110" t="s">
        <v>160</v>
      </c>
      <c r="DM110" t="s">
        <v>160</v>
      </c>
      <c r="DN110" t="s">
        <v>160</v>
      </c>
      <c r="DO110" t="s">
        <v>160</v>
      </c>
      <c r="DP110" t="s">
        <v>160</v>
      </c>
      <c r="DQ110" t="str">
        <f>VLOOKUP(A110,Sheet1!$A$2:$AP$3067,3,FALSE)</f>
        <v>R50.9</v>
      </c>
      <c r="DR110" t="str">
        <f>VLOOKUP($A110,Sheet1!$A$2:$AP$3067,4,FALSE)</f>
        <v>U07.1</v>
      </c>
      <c r="DS110" t="str">
        <f>VLOOKUP($A110,Sheet1!$A$2:$AP$3067,5,FALSE)</f>
        <v>J12.89</v>
      </c>
      <c r="DT110" t="str">
        <f>VLOOKUP($A110,Sheet1!$A$2:$AP$3067,6,FALSE)</f>
        <v>J96.01</v>
      </c>
      <c r="DU110" t="str">
        <f>VLOOKUP($A110,Sheet1!$A$2:$AP$3067,7,FALSE)</f>
        <v>A41.9</v>
      </c>
      <c r="DV110" t="str">
        <f>VLOOKUP($A110,Sheet1!$A$2:$AP$3067,8,FALSE)</f>
        <v>E87.1</v>
      </c>
      <c r="DW110" t="str">
        <f>VLOOKUP($A110,Sheet1!$A$2:$AP$3067,9,FALSE)</f>
        <v>Z66</v>
      </c>
      <c r="DX110" t="str">
        <f>VLOOKUP($A110,Sheet1!$A$2:$AP$3067,10,FALSE)</f>
        <v>Z51.5</v>
      </c>
      <c r="DY110" t="str">
        <f>VLOOKUP($A110,Sheet1!$A$2:$AP$3067,11,FALSE)</f>
        <v>E11.9</v>
      </c>
      <c r="DZ110" t="str">
        <f>VLOOKUP($A110,Sheet1!$A$2:$AP$3067,12,FALSE)</f>
        <v>I10</v>
      </c>
      <c r="EA110" t="str">
        <f>VLOOKUP($A110,Sheet1!$A$2:$AP$3067,13,FALSE)</f>
        <v>E03.9</v>
      </c>
      <c r="EB110" t="str">
        <f>VLOOKUP($A110,Sheet1!$A$2:$AP$3067,14,FALSE)</f>
        <v>F02.80</v>
      </c>
      <c r="EC110" t="str">
        <f>VLOOKUP($A110,Sheet1!$A$2:$AP$3067,15,FALSE)</f>
        <v>Z79.82</v>
      </c>
      <c r="ED110" t="str">
        <f>VLOOKUP($A110,Sheet1!$A$2:$AP$3067,16,FALSE)</f>
        <v>E87.6</v>
      </c>
      <c r="EE110" t="str">
        <f>VLOOKUP($A110,Sheet1!$A$2:$AP$3067,17,FALSE)</f>
        <v>H90.3</v>
      </c>
      <c r="EF110" t="str">
        <f>VLOOKUP($A110,Sheet1!$A$2:$AP$3067,18,FALSE)</f>
        <v>G30.9</v>
      </c>
      <c r="EG110" t="str">
        <f>VLOOKUP($A110,Sheet1!$A$2:$AP$3067,19,FALSE)</f>
        <v>W19.XXXA</v>
      </c>
      <c r="EH110" t="str">
        <f>VLOOKUP($A110,Sheet1!$A$2:$AP$3067,20,FALSE)</f>
        <v>Y92.129</v>
      </c>
      <c r="EI110" t="str">
        <f>VLOOKUP($A110,Sheet1!$A$2:$AP$3067,21,FALSE)</f>
        <v>R00.0</v>
      </c>
      <c r="EJ110">
        <f>VLOOKUP($A110,Sheet1!$A$2:$AP$3067,22,FALSE)</f>
        <v>0</v>
      </c>
      <c r="EK110">
        <f>VLOOKUP($A110,Sheet1!$A$2:$AP$3067,23,FALSE)</f>
        <v>0</v>
      </c>
      <c r="EL110">
        <f>VLOOKUP($A110,Sheet1!$A$2:$AP$3067,24,FALSE)</f>
        <v>0</v>
      </c>
      <c r="EM110">
        <f>VLOOKUP($A110,Sheet1!$A$2:$AP$3067,25,FALSE)</f>
        <v>0</v>
      </c>
      <c r="EN110">
        <f>VLOOKUP($A110,Sheet1!$A$2:$AP$3067,26,FALSE)</f>
        <v>0</v>
      </c>
      <c r="EO110">
        <f>VLOOKUP($A110,Sheet1!$A$2:$AP$3067,27,FALSE)</f>
        <v>0</v>
      </c>
      <c r="EP110">
        <f>VLOOKUP($A110,Sheet1!$A$2:$AP$3067,28,FALSE)</f>
        <v>0</v>
      </c>
      <c r="EQ110">
        <f>VLOOKUP($A110,Sheet1!$A$2:$AP$3067,29,FALSE)</f>
        <v>0</v>
      </c>
      <c r="ER110">
        <f>VLOOKUP($A110,Sheet1!$A$2:$AP$3067,30,FALSE)</f>
        <v>0</v>
      </c>
      <c r="ES110">
        <f>VLOOKUP($A110,Sheet1!$A$2:$AP$3067,31,FALSE)</f>
        <v>0</v>
      </c>
      <c r="ET110">
        <f>VLOOKUP($A110,Sheet1!$A$2:$AP$3067,32,FALSE)</f>
        <v>0</v>
      </c>
      <c r="EU110">
        <f>VLOOKUP($A110,Sheet1!$A$2:$AP$3067,33,FALSE)</f>
        <v>0</v>
      </c>
      <c r="EV110">
        <f>VLOOKUP($A110,Sheet1!$A$2:$AP$3067,34,FALSE)</f>
        <v>0</v>
      </c>
      <c r="EW110">
        <f>VLOOKUP($A110,Sheet1!$A$2:$AP$3067,35,FALSE)</f>
        <v>0</v>
      </c>
      <c r="EX110">
        <f>VLOOKUP($A110,Sheet1!$A$2:$AP$3067,36,FALSE)</f>
        <v>0</v>
      </c>
      <c r="EY110">
        <f>VLOOKUP($A110,Sheet1!$A$2:$AP$3067,37,FALSE)</f>
        <v>0</v>
      </c>
      <c r="EZ110">
        <f>VLOOKUP($A110,Sheet1!$A$2:$AP$3067,38,FALSE)</f>
        <v>0</v>
      </c>
      <c r="FA110">
        <f>VLOOKUP($A110,Sheet1!$A$2:$AP$3067,39,FALSE)</f>
        <v>0</v>
      </c>
      <c r="FB110">
        <f>VLOOKUP($A110,Sheet1!$A$2:$AP$3067,40,FALSE)</f>
        <v>0</v>
      </c>
      <c r="FC110">
        <f>VLOOKUP($A110,Sheet1!$A$2:$AP$3067,41,FALSE)</f>
        <v>0</v>
      </c>
      <c r="FD110">
        <f>VLOOKUP($A110,Sheet1!$A$2:$AP$3067,42,FALSE)</f>
        <v>0</v>
      </c>
    </row>
    <row r="111" spans="1:160">
      <c r="A111" s="1">
        <v>96806</v>
      </c>
      <c r="B111" t="s">
        <v>162</v>
      </c>
      <c r="C111">
        <v>0</v>
      </c>
      <c r="D111" t="s">
        <v>155</v>
      </c>
      <c r="E111" t="s">
        <v>156</v>
      </c>
      <c r="L111" s="2">
        <f>VLOOKUP(A111,Sheet2!$B$2:$W$3067,2,FALSE)</f>
        <v>43946</v>
      </c>
      <c r="M111" s="2">
        <f>VLOOKUP(A111,Sheet2!$B$2:$W$3067,3,FALSE)</f>
        <v>43949.900694444441</v>
      </c>
      <c r="R111">
        <v>87</v>
      </c>
      <c r="S111" t="s">
        <v>157</v>
      </c>
      <c r="T111" t="s">
        <v>158</v>
      </c>
      <c r="U111">
        <v>157.5</v>
      </c>
      <c r="V111">
        <v>58.9</v>
      </c>
      <c r="W111">
        <v>23.744016120000001</v>
      </c>
      <c r="X111" t="s">
        <v>160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3</v>
      </c>
      <c r="AF111">
        <v>0</v>
      </c>
      <c r="AG111">
        <v>1</v>
      </c>
      <c r="AH111">
        <v>0</v>
      </c>
      <c r="AI111">
        <v>4</v>
      </c>
      <c r="AJ111">
        <v>4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 t="s">
        <v>160</v>
      </c>
      <c r="BY111" t="s">
        <v>160</v>
      </c>
      <c r="BZ111">
        <v>10</v>
      </c>
      <c r="CA111">
        <v>26</v>
      </c>
      <c r="CB111">
        <v>3.42</v>
      </c>
      <c r="CC111" t="s">
        <v>160</v>
      </c>
      <c r="CD111">
        <v>481</v>
      </c>
      <c r="CE111" t="s">
        <v>160</v>
      </c>
      <c r="CF111" t="s">
        <v>160</v>
      </c>
      <c r="CG111">
        <v>245.8</v>
      </c>
      <c r="CH111">
        <v>209</v>
      </c>
      <c r="CI111">
        <v>1.5</v>
      </c>
      <c r="CJ111">
        <v>0.68</v>
      </c>
      <c r="CK111">
        <v>118</v>
      </c>
      <c r="CL111">
        <v>1.5</v>
      </c>
      <c r="CM111">
        <v>0</v>
      </c>
      <c r="CN111">
        <v>1</v>
      </c>
      <c r="CO111">
        <v>5</v>
      </c>
      <c r="CP111">
        <v>4</v>
      </c>
      <c r="CQ111" t="s">
        <v>160</v>
      </c>
      <c r="CR111" t="s">
        <v>160</v>
      </c>
      <c r="CS111" t="s">
        <v>160</v>
      </c>
      <c r="CT111" t="s">
        <v>160</v>
      </c>
      <c r="CU111">
        <v>2</v>
      </c>
      <c r="CV111" t="s">
        <v>160</v>
      </c>
      <c r="CW111" t="s">
        <v>160</v>
      </c>
      <c r="CX111" t="s">
        <v>160</v>
      </c>
      <c r="CY111" t="s">
        <v>160</v>
      </c>
      <c r="CZ111" t="s">
        <v>160</v>
      </c>
      <c r="DA111" t="s">
        <v>160</v>
      </c>
      <c r="DB111" t="s">
        <v>160</v>
      </c>
      <c r="DC111" t="s">
        <v>160</v>
      </c>
      <c r="DD111" t="s">
        <v>160</v>
      </c>
      <c r="DE111" t="s">
        <v>160</v>
      </c>
      <c r="DF111" t="s">
        <v>160</v>
      </c>
      <c r="DG111" t="s">
        <v>160</v>
      </c>
      <c r="DH111" t="s">
        <v>160</v>
      </c>
      <c r="DI111" t="s">
        <v>160</v>
      </c>
      <c r="DJ111" t="s">
        <v>160</v>
      </c>
      <c r="DK111" t="s">
        <v>160</v>
      </c>
      <c r="DL111" t="s">
        <v>160</v>
      </c>
      <c r="DM111" t="s">
        <v>160</v>
      </c>
      <c r="DN111" t="s">
        <v>160</v>
      </c>
      <c r="DO111" t="s">
        <v>160</v>
      </c>
      <c r="DP111" t="s">
        <v>160</v>
      </c>
      <c r="DQ111" t="str">
        <f>VLOOKUP(A111,Sheet1!$A$2:$AP$3067,3,FALSE)</f>
        <v>R50.9</v>
      </c>
      <c r="DR111" t="str">
        <f>VLOOKUP($A111,Sheet1!$A$2:$AP$3067,4,FALSE)</f>
        <v>U07.1</v>
      </c>
      <c r="DS111" t="str">
        <f>VLOOKUP($A111,Sheet1!$A$2:$AP$3067,5,FALSE)</f>
        <v>J12.89</v>
      </c>
      <c r="DT111" t="str">
        <f>VLOOKUP($A111,Sheet1!$A$2:$AP$3067,6,FALSE)</f>
        <v>N17.9</v>
      </c>
      <c r="DU111" t="str">
        <f>VLOOKUP($A111,Sheet1!$A$2:$AP$3067,7,FALSE)</f>
        <v>E87.6</v>
      </c>
      <c r="DV111" t="str">
        <f>VLOOKUP($A111,Sheet1!$A$2:$AP$3067,8,FALSE)</f>
        <v>I10</v>
      </c>
      <c r="DW111" t="str">
        <f>VLOOKUP($A111,Sheet1!$A$2:$AP$3067,9,FALSE)</f>
        <v>E03.9</v>
      </c>
      <c r="DX111" t="str">
        <f>VLOOKUP($A111,Sheet1!$A$2:$AP$3067,10,FALSE)</f>
        <v>Z85.51</v>
      </c>
      <c r="DY111" t="str">
        <f>VLOOKUP($A111,Sheet1!$A$2:$AP$3067,11,FALSE)</f>
        <v>R19.7</v>
      </c>
      <c r="DZ111" t="str">
        <f>VLOOKUP($A111,Sheet1!$A$2:$AP$3067,12,FALSE)</f>
        <v>R50.9</v>
      </c>
      <c r="EA111" t="str">
        <f>VLOOKUP($A111,Sheet1!$A$2:$AP$3067,13,FALSE)</f>
        <v>R06.00</v>
      </c>
      <c r="EB111" t="str">
        <f>VLOOKUP($A111,Sheet1!$A$2:$AP$3067,14,FALSE)</f>
        <v>E83.42</v>
      </c>
      <c r="EC111">
        <f>VLOOKUP($A111,Sheet1!$A$2:$AP$3067,15,FALSE)</f>
        <v>0</v>
      </c>
      <c r="ED111">
        <f>VLOOKUP($A111,Sheet1!$A$2:$AP$3067,16,FALSE)</f>
        <v>0</v>
      </c>
      <c r="EE111">
        <f>VLOOKUP($A111,Sheet1!$A$2:$AP$3067,17,FALSE)</f>
        <v>0</v>
      </c>
      <c r="EF111">
        <f>VLOOKUP($A111,Sheet1!$A$2:$AP$3067,18,FALSE)</f>
        <v>0</v>
      </c>
      <c r="EG111">
        <f>VLOOKUP($A111,Sheet1!$A$2:$AP$3067,19,FALSE)</f>
        <v>0</v>
      </c>
      <c r="EH111">
        <f>VLOOKUP($A111,Sheet1!$A$2:$AP$3067,20,FALSE)</f>
        <v>0</v>
      </c>
      <c r="EI111">
        <f>VLOOKUP($A111,Sheet1!$A$2:$AP$3067,21,FALSE)</f>
        <v>0</v>
      </c>
      <c r="EJ111">
        <f>VLOOKUP($A111,Sheet1!$A$2:$AP$3067,22,FALSE)</f>
        <v>0</v>
      </c>
      <c r="EK111">
        <f>VLOOKUP($A111,Sheet1!$A$2:$AP$3067,23,FALSE)</f>
        <v>0</v>
      </c>
      <c r="EL111">
        <f>VLOOKUP($A111,Sheet1!$A$2:$AP$3067,24,FALSE)</f>
        <v>0</v>
      </c>
      <c r="EM111">
        <f>VLOOKUP($A111,Sheet1!$A$2:$AP$3067,25,FALSE)</f>
        <v>0</v>
      </c>
      <c r="EN111">
        <f>VLOOKUP($A111,Sheet1!$A$2:$AP$3067,26,FALSE)</f>
        <v>0</v>
      </c>
      <c r="EO111">
        <f>VLOOKUP($A111,Sheet1!$A$2:$AP$3067,27,FALSE)</f>
        <v>0</v>
      </c>
      <c r="EP111">
        <f>VLOOKUP($A111,Sheet1!$A$2:$AP$3067,28,FALSE)</f>
        <v>0</v>
      </c>
      <c r="EQ111">
        <f>VLOOKUP($A111,Sheet1!$A$2:$AP$3067,29,FALSE)</f>
        <v>0</v>
      </c>
      <c r="ER111">
        <f>VLOOKUP($A111,Sheet1!$A$2:$AP$3067,30,FALSE)</f>
        <v>0</v>
      </c>
      <c r="ES111">
        <f>VLOOKUP($A111,Sheet1!$A$2:$AP$3067,31,FALSE)</f>
        <v>0</v>
      </c>
      <c r="ET111">
        <f>VLOOKUP($A111,Sheet1!$A$2:$AP$3067,32,FALSE)</f>
        <v>0</v>
      </c>
      <c r="EU111">
        <f>VLOOKUP($A111,Sheet1!$A$2:$AP$3067,33,FALSE)</f>
        <v>0</v>
      </c>
      <c r="EV111">
        <f>VLOOKUP($A111,Sheet1!$A$2:$AP$3067,34,FALSE)</f>
        <v>0</v>
      </c>
      <c r="EW111">
        <f>VLOOKUP($A111,Sheet1!$A$2:$AP$3067,35,FALSE)</f>
        <v>0</v>
      </c>
      <c r="EX111">
        <f>VLOOKUP($A111,Sheet1!$A$2:$AP$3067,36,FALSE)</f>
        <v>0</v>
      </c>
      <c r="EY111">
        <f>VLOOKUP($A111,Sheet1!$A$2:$AP$3067,37,FALSE)</f>
        <v>0</v>
      </c>
      <c r="EZ111">
        <f>VLOOKUP($A111,Sheet1!$A$2:$AP$3067,38,FALSE)</f>
        <v>0</v>
      </c>
      <c r="FA111">
        <f>VLOOKUP($A111,Sheet1!$A$2:$AP$3067,39,FALSE)</f>
        <v>0</v>
      </c>
      <c r="FB111">
        <f>VLOOKUP($A111,Sheet1!$A$2:$AP$3067,40,FALSE)</f>
        <v>0</v>
      </c>
      <c r="FC111">
        <f>VLOOKUP($A111,Sheet1!$A$2:$AP$3067,41,FALSE)</f>
        <v>0</v>
      </c>
      <c r="FD111">
        <f>VLOOKUP($A111,Sheet1!$A$2:$AP$3067,42,FALSE)</f>
        <v>0</v>
      </c>
    </row>
    <row r="112" spans="1:160">
      <c r="A112" s="1">
        <v>10424710</v>
      </c>
      <c r="B112" t="s">
        <v>160</v>
      </c>
      <c r="C112">
        <v>0</v>
      </c>
      <c r="D112" t="s">
        <v>170</v>
      </c>
      <c r="E112" t="s">
        <v>156</v>
      </c>
      <c r="F112" t="s">
        <v>171</v>
      </c>
      <c r="L112" s="2">
        <v>44636</v>
      </c>
      <c r="M112" s="2">
        <v>44643</v>
      </c>
      <c r="N112">
        <v>1</v>
      </c>
      <c r="O112">
        <v>1</v>
      </c>
      <c r="P112">
        <v>0</v>
      </c>
      <c r="Q112">
        <v>0</v>
      </c>
      <c r="R112">
        <v>28</v>
      </c>
      <c r="S112" t="s">
        <v>157</v>
      </c>
      <c r="T112" t="s">
        <v>166</v>
      </c>
      <c r="U112">
        <v>162.6</v>
      </c>
      <c r="V112">
        <v>51.4</v>
      </c>
      <c r="W112">
        <v>19.440000000000001</v>
      </c>
      <c r="X112" t="s">
        <v>160</v>
      </c>
      <c r="Y112">
        <v>1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7</v>
      </c>
      <c r="AF112">
        <v>0</v>
      </c>
      <c r="AG112">
        <v>4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 t="s">
        <v>160</v>
      </c>
      <c r="BY112" t="s">
        <v>160</v>
      </c>
      <c r="BZ112">
        <v>15</v>
      </c>
      <c r="CA112">
        <v>15</v>
      </c>
      <c r="CB112" t="s">
        <v>160</v>
      </c>
      <c r="CC112" t="s">
        <v>160</v>
      </c>
      <c r="CD112" t="s">
        <v>160</v>
      </c>
      <c r="CE112" t="s">
        <v>160</v>
      </c>
      <c r="CF112" t="s">
        <v>160</v>
      </c>
      <c r="CG112" t="s">
        <v>160</v>
      </c>
      <c r="CH112" t="s">
        <v>160</v>
      </c>
      <c r="CI112">
        <v>2</v>
      </c>
      <c r="CJ112" t="s">
        <v>160</v>
      </c>
      <c r="CK112">
        <v>230</v>
      </c>
      <c r="CL112">
        <v>0.58699999999999997</v>
      </c>
      <c r="CM112">
        <v>0</v>
      </c>
      <c r="CN112">
        <v>1</v>
      </c>
      <c r="CO112" t="s">
        <v>160</v>
      </c>
      <c r="CP112" t="s">
        <v>160</v>
      </c>
      <c r="CQ112" t="s">
        <v>160</v>
      </c>
      <c r="CR112" t="s">
        <v>160</v>
      </c>
      <c r="CS112" t="s">
        <v>160</v>
      </c>
      <c r="CT112" t="s">
        <v>160</v>
      </c>
      <c r="CU112" t="s">
        <v>160</v>
      </c>
      <c r="CV112">
        <v>0</v>
      </c>
      <c r="CW112">
        <v>0</v>
      </c>
      <c r="CX112">
        <v>0</v>
      </c>
      <c r="CY112">
        <v>0.36499999999999999</v>
      </c>
      <c r="CZ112">
        <v>0</v>
      </c>
      <c r="DA112">
        <v>0</v>
      </c>
      <c r="DB112">
        <v>3.5150000000000001</v>
      </c>
      <c r="DC112">
        <v>0</v>
      </c>
      <c r="DD112">
        <v>0</v>
      </c>
      <c r="DE112">
        <v>0.98499999999999999</v>
      </c>
      <c r="DF112">
        <v>0</v>
      </c>
      <c r="DG112">
        <v>0</v>
      </c>
      <c r="DH112">
        <v>0</v>
      </c>
      <c r="DI112">
        <v>0</v>
      </c>
      <c r="DJ112">
        <v>24.96</v>
      </c>
      <c r="DK112">
        <v>7.8650000000000002</v>
      </c>
      <c r="DL112">
        <v>21.62</v>
      </c>
      <c r="DM112">
        <v>0</v>
      </c>
      <c r="DN112">
        <v>0</v>
      </c>
      <c r="DO112">
        <v>0</v>
      </c>
      <c r="DP112">
        <v>0</v>
      </c>
    </row>
    <row r="113" spans="1:120">
      <c r="A113" s="1">
        <v>10500257</v>
      </c>
      <c r="B113" t="s">
        <v>160</v>
      </c>
      <c r="C113">
        <v>1</v>
      </c>
      <c r="D113" t="s">
        <v>170</v>
      </c>
      <c r="E113" t="s">
        <v>156</v>
      </c>
      <c r="F113" t="s">
        <v>172</v>
      </c>
      <c r="L113" s="2">
        <v>44642</v>
      </c>
      <c r="M113" s="2">
        <v>44650</v>
      </c>
      <c r="N113">
        <v>0</v>
      </c>
      <c r="O113">
        <v>0</v>
      </c>
      <c r="P113">
        <v>0</v>
      </c>
      <c r="Q113">
        <v>0</v>
      </c>
      <c r="R113">
        <v>69</v>
      </c>
      <c r="S113" t="s">
        <v>157</v>
      </c>
      <c r="T113" t="s">
        <v>167</v>
      </c>
      <c r="U113">
        <v>172.7</v>
      </c>
      <c r="V113">
        <v>104</v>
      </c>
      <c r="W113">
        <v>34.869999999999997</v>
      </c>
      <c r="X113" t="s">
        <v>159</v>
      </c>
      <c r="Y113" t="s">
        <v>160</v>
      </c>
      <c r="Z113" t="s">
        <v>160</v>
      </c>
      <c r="AA113" t="s">
        <v>160</v>
      </c>
      <c r="AB113">
        <v>9</v>
      </c>
      <c r="AC113">
        <v>0</v>
      </c>
      <c r="AD113">
        <v>0</v>
      </c>
      <c r="AE113">
        <v>8</v>
      </c>
      <c r="AF113">
        <v>0</v>
      </c>
      <c r="AG113">
        <v>4</v>
      </c>
      <c r="AH113">
        <v>2</v>
      </c>
      <c r="AI113">
        <v>3</v>
      </c>
      <c r="AJ113">
        <v>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12.1</v>
      </c>
      <c r="BY113" t="s">
        <v>160</v>
      </c>
      <c r="BZ113">
        <v>14</v>
      </c>
      <c r="CA113">
        <v>18</v>
      </c>
      <c r="CB113" t="s">
        <v>160</v>
      </c>
      <c r="CC113" t="s">
        <v>160</v>
      </c>
      <c r="CD113" t="s">
        <v>160</v>
      </c>
      <c r="CE113" t="s">
        <v>160</v>
      </c>
      <c r="CF113" t="s">
        <v>160</v>
      </c>
      <c r="CG113" t="s">
        <v>160</v>
      </c>
      <c r="CH113" t="s">
        <v>160</v>
      </c>
      <c r="CI113">
        <v>1.8</v>
      </c>
      <c r="CJ113">
        <v>5.0999999999999997E-2</v>
      </c>
      <c r="CK113">
        <v>306</v>
      </c>
      <c r="CL113">
        <v>0.85</v>
      </c>
      <c r="CM113">
        <v>1</v>
      </c>
      <c r="CN113">
        <v>3</v>
      </c>
      <c r="CO113" t="s">
        <v>160</v>
      </c>
      <c r="CP113" t="s">
        <v>160</v>
      </c>
      <c r="CQ113" t="s">
        <v>160</v>
      </c>
      <c r="CR113" t="s">
        <v>160</v>
      </c>
      <c r="CS113" t="s">
        <v>160</v>
      </c>
      <c r="CT113" t="s">
        <v>160</v>
      </c>
      <c r="CU113" t="s">
        <v>160</v>
      </c>
      <c r="CV113">
        <v>1.0349999999999999</v>
      </c>
      <c r="CW113">
        <v>0</v>
      </c>
      <c r="CX113">
        <v>0</v>
      </c>
      <c r="CY113">
        <v>0.46</v>
      </c>
      <c r="CZ113">
        <v>0</v>
      </c>
      <c r="DA113">
        <v>0</v>
      </c>
      <c r="DB113">
        <v>4.6500000000000004</v>
      </c>
      <c r="DC113">
        <v>0</v>
      </c>
      <c r="DD113">
        <v>10.815</v>
      </c>
      <c r="DE113">
        <v>1.39</v>
      </c>
      <c r="DF113">
        <v>0</v>
      </c>
      <c r="DG113">
        <v>0</v>
      </c>
      <c r="DH113">
        <v>0</v>
      </c>
      <c r="DI113">
        <v>0</v>
      </c>
      <c r="DJ113">
        <v>28.02</v>
      </c>
      <c r="DK113">
        <v>14.38</v>
      </c>
      <c r="DL113">
        <v>16.914999999999999</v>
      </c>
      <c r="DM113">
        <v>0.57999999999999996</v>
      </c>
      <c r="DN113">
        <v>14.97</v>
      </c>
      <c r="DO113">
        <v>0.32500000000000001</v>
      </c>
      <c r="DP113">
        <v>0</v>
      </c>
    </row>
    <row r="114" spans="1:120">
      <c r="A114" s="1">
        <v>10568105</v>
      </c>
      <c r="B114" t="s">
        <v>160</v>
      </c>
      <c r="C114">
        <v>0</v>
      </c>
      <c r="D114" t="s">
        <v>170</v>
      </c>
      <c r="E114" t="s">
        <v>156</v>
      </c>
      <c r="F114" t="s">
        <v>173</v>
      </c>
      <c r="L114" s="2">
        <v>44643</v>
      </c>
      <c r="M114" s="2">
        <v>44645</v>
      </c>
      <c r="N114">
        <v>0</v>
      </c>
      <c r="O114">
        <v>1</v>
      </c>
      <c r="P114">
        <v>0</v>
      </c>
      <c r="Q114">
        <v>0</v>
      </c>
      <c r="R114">
        <v>90</v>
      </c>
      <c r="S114" t="s">
        <v>157</v>
      </c>
      <c r="T114" t="s">
        <v>163</v>
      </c>
      <c r="U114">
        <v>152.4</v>
      </c>
      <c r="V114">
        <v>50</v>
      </c>
      <c r="W114">
        <v>21.53</v>
      </c>
      <c r="X114" t="s">
        <v>160</v>
      </c>
      <c r="Y114">
        <v>1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2</v>
      </c>
      <c r="AF114">
        <v>0</v>
      </c>
      <c r="AG114">
        <v>4</v>
      </c>
      <c r="AH114">
        <v>0</v>
      </c>
      <c r="AI114">
        <v>7</v>
      </c>
      <c r="AJ114">
        <v>4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1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10.3</v>
      </c>
      <c r="BY114" t="s">
        <v>160</v>
      </c>
      <c r="BZ114">
        <v>24</v>
      </c>
      <c r="CA114">
        <v>22</v>
      </c>
      <c r="CB114" t="s">
        <v>160</v>
      </c>
      <c r="CC114" t="s">
        <v>160</v>
      </c>
      <c r="CD114" t="s">
        <v>160</v>
      </c>
      <c r="CE114" t="s">
        <v>160</v>
      </c>
      <c r="CF114" t="s">
        <v>160</v>
      </c>
      <c r="CG114">
        <v>18.399999999999999</v>
      </c>
      <c r="CH114" t="s">
        <v>160</v>
      </c>
      <c r="CI114" t="s">
        <v>160</v>
      </c>
      <c r="CJ114" t="s">
        <v>160</v>
      </c>
      <c r="CK114">
        <v>253</v>
      </c>
      <c r="CL114">
        <v>0.59199999999999997</v>
      </c>
      <c r="CM114">
        <v>1</v>
      </c>
      <c r="CN114">
        <v>3</v>
      </c>
      <c r="CO114" t="s">
        <v>160</v>
      </c>
      <c r="CP114" t="s">
        <v>160</v>
      </c>
      <c r="CQ114" t="s">
        <v>160</v>
      </c>
      <c r="CR114" t="s">
        <v>160</v>
      </c>
      <c r="CS114" t="s">
        <v>160</v>
      </c>
      <c r="CT114" t="s">
        <v>160</v>
      </c>
      <c r="CU114" t="s">
        <v>160</v>
      </c>
      <c r="CV114">
        <v>0.88</v>
      </c>
      <c r="CW114">
        <v>0</v>
      </c>
      <c r="CX114">
        <v>0</v>
      </c>
      <c r="CY114">
        <v>1.115</v>
      </c>
      <c r="CZ114">
        <v>0</v>
      </c>
      <c r="DA114">
        <v>0</v>
      </c>
      <c r="DB114">
        <v>8.44</v>
      </c>
      <c r="DC114">
        <v>0</v>
      </c>
      <c r="DD114">
        <v>0</v>
      </c>
      <c r="DE114">
        <v>2.4350000000000001</v>
      </c>
      <c r="DF114">
        <v>0</v>
      </c>
      <c r="DG114">
        <v>0.53</v>
      </c>
      <c r="DH114">
        <v>0</v>
      </c>
      <c r="DI114">
        <v>0.38</v>
      </c>
      <c r="DJ114">
        <v>46.284999999999997</v>
      </c>
      <c r="DK114">
        <v>21.254999999999999</v>
      </c>
      <c r="DL114">
        <v>40.195</v>
      </c>
      <c r="DM114">
        <v>0.16500000000000001</v>
      </c>
      <c r="DN114">
        <v>4.5250000000000004</v>
      </c>
      <c r="DO114">
        <v>0.71</v>
      </c>
      <c r="DP114">
        <v>0</v>
      </c>
    </row>
    <row r="115" spans="1:120">
      <c r="A115" s="1">
        <v>10612836</v>
      </c>
      <c r="B115" t="s">
        <v>160</v>
      </c>
      <c r="C115">
        <v>0</v>
      </c>
      <c r="D115" t="s">
        <v>170</v>
      </c>
      <c r="E115" t="s">
        <v>156</v>
      </c>
      <c r="F115" t="s">
        <v>174</v>
      </c>
      <c r="L115" s="2">
        <v>44640</v>
      </c>
      <c r="M115" s="2">
        <v>44644</v>
      </c>
      <c r="N115">
        <v>0</v>
      </c>
      <c r="O115">
        <v>0</v>
      </c>
      <c r="P115">
        <v>0</v>
      </c>
      <c r="Q115">
        <v>0</v>
      </c>
      <c r="R115">
        <v>69</v>
      </c>
      <c r="S115" t="s">
        <v>157</v>
      </c>
      <c r="T115" t="s">
        <v>158</v>
      </c>
      <c r="U115">
        <v>157.5</v>
      </c>
      <c r="V115">
        <v>68.5</v>
      </c>
      <c r="W115">
        <v>27.61</v>
      </c>
      <c r="X115" t="s">
        <v>160</v>
      </c>
      <c r="Y115">
        <v>1</v>
      </c>
      <c r="Z115">
        <v>1</v>
      </c>
      <c r="AA115" t="s">
        <v>160</v>
      </c>
      <c r="AB115">
        <v>9</v>
      </c>
      <c r="AC115">
        <v>0</v>
      </c>
      <c r="AD115">
        <v>0</v>
      </c>
      <c r="AE115">
        <v>4</v>
      </c>
      <c r="AF115">
        <v>0</v>
      </c>
      <c r="AG115">
        <v>4</v>
      </c>
      <c r="AH115">
        <v>0</v>
      </c>
      <c r="AI115">
        <v>6</v>
      </c>
      <c r="AJ115">
        <v>2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1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1</v>
      </c>
      <c r="BR115">
        <v>1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13.1</v>
      </c>
      <c r="BY115" t="s">
        <v>160</v>
      </c>
      <c r="BZ115">
        <v>16</v>
      </c>
      <c r="CA115">
        <v>31</v>
      </c>
      <c r="CB115" t="s">
        <v>160</v>
      </c>
      <c r="CC115" t="s">
        <v>160</v>
      </c>
      <c r="CD115" t="s">
        <v>160</v>
      </c>
      <c r="CE115" t="s">
        <v>160</v>
      </c>
      <c r="CF115" t="s">
        <v>160</v>
      </c>
      <c r="CG115" t="s">
        <v>160</v>
      </c>
      <c r="CH115" t="s">
        <v>160</v>
      </c>
      <c r="CI115" t="s">
        <v>160</v>
      </c>
      <c r="CJ115" t="s">
        <v>160</v>
      </c>
      <c r="CK115">
        <v>481</v>
      </c>
      <c r="CL115">
        <v>0.96</v>
      </c>
      <c r="CM115">
        <v>1</v>
      </c>
      <c r="CN115">
        <v>2</v>
      </c>
      <c r="CO115" t="s">
        <v>160</v>
      </c>
      <c r="CP115" t="s">
        <v>160</v>
      </c>
      <c r="CQ115" t="s">
        <v>160</v>
      </c>
      <c r="CR115" t="s">
        <v>160</v>
      </c>
      <c r="CS115" t="s">
        <v>160</v>
      </c>
      <c r="CT115" t="s">
        <v>160</v>
      </c>
      <c r="CU115" t="s">
        <v>160</v>
      </c>
      <c r="CV115" t="s">
        <v>160</v>
      </c>
      <c r="CW115" t="s">
        <v>160</v>
      </c>
      <c r="CX115" t="s">
        <v>160</v>
      </c>
      <c r="CY115" t="s">
        <v>160</v>
      </c>
      <c r="CZ115" t="s">
        <v>160</v>
      </c>
      <c r="DA115" t="s">
        <v>160</v>
      </c>
      <c r="DB115" t="s">
        <v>160</v>
      </c>
      <c r="DC115" t="s">
        <v>160</v>
      </c>
      <c r="DD115" t="s">
        <v>160</v>
      </c>
      <c r="DE115" t="s">
        <v>160</v>
      </c>
      <c r="DF115" t="s">
        <v>160</v>
      </c>
      <c r="DG115" t="s">
        <v>160</v>
      </c>
      <c r="DH115" t="s">
        <v>160</v>
      </c>
      <c r="DI115" t="s">
        <v>160</v>
      </c>
      <c r="DJ115" t="s">
        <v>160</v>
      </c>
      <c r="DK115" t="s">
        <v>160</v>
      </c>
      <c r="DL115" t="s">
        <v>160</v>
      </c>
      <c r="DM115" t="s">
        <v>160</v>
      </c>
      <c r="DN115" t="s">
        <v>160</v>
      </c>
      <c r="DO115" t="s">
        <v>160</v>
      </c>
      <c r="DP115" t="s">
        <v>160</v>
      </c>
    </row>
    <row r="116" spans="1:120">
      <c r="A116" s="1">
        <v>10716666</v>
      </c>
      <c r="B116" t="s">
        <v>160</v>
      </c>
      <c r="C116">
        <v>1</v>
      </c>
      <c r="D116" t="s">
        <v>170</v>
      </c>
      <c r="E116" t="s">
        <v>156</v>
      </c>
      <c r="F116" t="s">
        <v>175</v>
      </c>
      <c r="L116" s="2">
        <v>44643</v>
      </c>
      <c r="M116" s="2">
        <v>44645</v>
      </c>
      <c r="N116">
        <v>0</v>
      </c>
      <c r="O116">
        <v>0</v>
      </c>
      <c r="P116">
        <v>0</v>
      </c>
      <c r="Q116">
        <v>0</v>
      </c>
      <c r="R116">
        <v>78</v>
      </c>
      <c r="S116" t="s">
        <v>161</v>
      </c>
      <c r="T116" t="s">
        <v>158</v>
      </c>
      <c r="U116">
        <v>188</v>
      </c>
      <c r="V116">
        <v>113</v>
      </c>
      <c r="W116">
        <v>31.97</v>
      </c>
      <c r="X116" t="s">
        <v>159</v>
      </c>
      <c r="Y116">
        <v>1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2</v>
      </c>
      <c r="AF116">
        <v>0</v>
      </c>
      <c r="AG116">
        <v>4</v>
      </c>
      <c r="AH116">
        <v>0</v>
      </c>
      <c r="AI116">
        <v>3</v>
      </c>
      <c r="AJ116">
        <v>3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5.6</v>
      </c>
      <c r="BY116" t="s">
        <v>160</v>
      </c>
      <c r="BZ116">
        <v>29</v>
      </c>
      <c r="CA116">
        <v>25</v>
      </c>
      <c r="CB116">
        <v>0.04</v>
      </c>
      <c r="CC116" t="s">
        <v>160</v>
      </c>
      <c r="CD116" t="s">
        <v>160</v>
      </c>
      <c r="CE116" t="s">
        <v>160</v>
      </c>
      <c r="CF116" t="s">
        <v>160</v>
      </c>
      <c r="CG116" t="s">
        <v>160</v>
      </c>
      <c r="CH116" t="s">
        <v>160</v>
      </c>
      <c r="CI116" t="s">
        <v>160</v>
      </c>
      <c r="CJ116" t="s">
        <v>160</v>
      </c>
      <c r="CK116">
        <v>98</v>
      </c>
      <c r="CL116">
        <v>1.2030000000000001</v>
      </c>
      <c r="CM116">
        <v>1</v>
      </c>
      <c r="CN116">
        <v>2</v>
      </c>
      <c r="CO116" t="s">
        <v>160</v>
      </c>
      <c r="CP116" t="s">
        <v>160</v>
      </c>
      <c r="CQ116" t="s">
        <v>160</v>
      </c>
      <c r="CR116" t="s">
        <v>160</v>
      </c>
      <c r="CS116" t="s">
        <v>160</v>
      </c>
      <c r="CT116" t="s">
        <v>160</v>
      </c>
      <c r="CU116" t="s">
        <v>160</v>
      </c>
      <c r="CV116">
        <v>10.164999999999999</v>
      </c>
      <c r="CW116">
        <v>19.11</v>
      </c>
      <c r="CX116">
        <v>0</v>
      </c>
      <c r="CY116">
        <v>0.46</v>
      </c>
      <c r="CZ116">
        <v>0</v>
      </c>
      <c r="DA116">
        <v>0</v>
      </c>
      <c r="DB116">
        <v>1.4950000000000001</v>
      </c>
      <c r="DC116">
        <v>0</v>
      </c>
      <c r="DD116">
        <v>0</v>
      </c>
      <c r="DE116">
        <v>0.18</v>
      </c>
      <c r="DF116">
        <v>0</v>
      </c>
      <c r="DG116">
        <v>0</v>
      </c>
      <c r="DH116">
        <v>24.21</v>
      </c>
      <c r="DI116">
        <v>0</v>
      </c>
      <c r="DJ116">
        <v>32.36</v>
      </c>
      <c r="DK116">
        <v>10.17</v>
      </c>
      <c r="DL116">
        <v>25.465</v>
      </c>
      <c r="DM116">
        <v>0.155</v>
      </c>
      <c r="DN116">
        <v>2.59</v>
      </c>
      <c r="DO116">
        <v>3.7650000000000001</v>
      </c>
      <c r="DP116">
        <v>2.395</v>
      </c>
    </row>
    <row r="117" spans="1:120">
      <c r="A117" s="1">
        <v>10745956</v>
      </c>
      <c r="B117" t="s">
        <v>160</v>
      </c>
      <c r="C117">
        <v>1</v>
      </c>
      <c r="D117" t="s">
        <v>170</v>
      </c>
      <c r="E117" t="s">
        <v>156</v>
      </c>
      <c r="F117" t="s">
        <v>176</v>
      </c>
      <c r="G117" s="3" t="s">
        <v>177</v>
      </c>
      <c r="L117" s="2">
        <v>44640</v>
      </c>
      <c r="M117" s="2">
        <v>44642</v>
      </c>
      <c r="N117">
        <v>1</v>
      </c>
      <c r="O117">
        <v>1</v>
      </c>
      <c r="P117">
        <v>0</v>
      </c>
      <c r="Q117">
        <v>0</v>
      </c>
      <c r="R117">
        <v>48</v>
      </c>
      <c r="S117" t="s">
        <v>157</v>
      </c>
      <c r="T117" t="s">
        <v>167</v>
      </c>
      <c r="U117">
        <v>170.2</v>
      </c>
      <c r="V117">
        <v>132</v>
      </c>
      <c r="W117">
        <v>45.57</v>
      </c>
      <c r="X117" t="s">
        <v>164</v>
      </c>
      <c r="Y117">
        <v>1</v>
      </c>
      <c r="Z117">
        <v>1</v>
      </c>
      <c r="AA117">
        <v>1</v>
      </c>
      <c r="AB117">
        <v>9</v>
      </c>
      <c r="AC117">
        <v>0</v>
      </c>
      <c r="AD117">
        <v>0</v>
      </c>
      <c r="AE117">
        <v>1</v>
      </c>
      <c r="AF117">
        <v>0</v>
      </c>
      <c r="AG117">
        <v>4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6.3</v>
      </c>
      <c r="BY117" t="s">
        <v>160</v>
      </c>
      <c r="BZ117">
        <v>18</v>
      </c>
      <c r="CA117">
        <v>14</v>
      </c>
      <c r="CB117" t="s">
        <v>160</v>
      </c>
      <c r="CC117" t="s">
        <v>160</v>
      </c>
      <c r="CD117" t="s">
        <v>160</v>
      </c>
      <c r="CE117">
        <v>525</v>
      </c>
      <c r="CF117" t="s">
        <v>160</v>
      </c>
      <c r="CG117" t="s">
        <v>160</v>
      </c>
      <c r="CH117" t="s">
        <v>160</v>
      </c>
      <c r="CI117">
        <v>0.7</v>
      </c>
      <c r="CJ117" t="s">
        <v>160</v>
      </c>
      <c r="CK117">
        <v>171</v>
      </c>
      <c r="CL117">
        <v>0.80700000000000005</v>
      </c>
      <c r="CM117">
        <v>0</v>
      </c>
      <c r="CN117">
        <v>1</v>
      </c>
      <c r="CO117" t="s">
        <v>160</v>
      </c>
      <c r="CP117" t="s">
        <v>160</v>
      </c>
      <c r="CQ117" t="s">
        <v>160</v>
      </c>
      <c r="CR117" t="s">
        <v>160</v>
      </c>
      <c r="CS117" t="s">
        <v>160</v>
      </c>
      <c r="CT117" t="s">
        <v>160</v>
      </c>
      <c r="CU117" t="s">
        <v>160</v>
      </c>
      <c r="CV117">
        <v>0</v>
      </c>
      <c r="CW117">
        <v>0</v>
      </c>
      <c r="CX117">
        <v>0</v>
      </c>
      <c r="CY117">
        <v>0.6</v>
      </c>
      <c r="CZ117">
        <v>0</v>
      </c>
      <c r="DA117">
        <v>0</v>
      </c>
      <c r="DB117">
        <v>1.06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45.6</v>
      </c>
      <c r="DK117">
        <v>8.7100000000000009</v>
      </c>
      <c r="DL117">
        <v>33.134999999999998</v>
      </c>
      <c r="DM117">
        <v>1.4999999999999999E-2</v>
      </c>
      <c r="DN117">
        <v>3.97</v>
      </c>
      <c r="DO117">
        <v>0</v>
      </c>
      <c r="DP117">
        <v>0</v>
      </c>
    </row>
    <row r="118" spans="1:120">
      <c r="A118" s="1">
        <v>10783956</v>
      </c>
      <c r="B118" t="s">
        <v>160</v>
      </c>
      <c r="C118">
        <v>0</v>
      </c>
      <c r="D118" t="s">
        <v>170</v>
      </c>
      <c r="E118" t="s">
        <v>156</v>
      </c>
      <c r="F118" t="s">
        <v>178</v>
      </c>
      <c r="L118" s="2">
        <v>45139</v>
      </c>
      <c r="M118" s="2">
        <v>45141</v>
      </c>
      <c r="N118">
        <v>0</v>
      </c>
      <c r="O118">
        <v>0</v>
      </c>
      <c r="P118">
        <v>0</v>
      </c>
      <c r="Q118">
        <v>0</v>
      </c>
      <c r="R118">
        <v>26</v>
      </c>
      <c r="S118" t="s">
        <v>157</v>
      </c>
      <c r="T118" t="s">
        <v>163</v>
      </c>
      <c r="U118">
        <v>152.4</v>
      </c>
      <c r="V118">
        <v>50.3</v>
      </c>
      <c r="W118">
        <v>21.66</v>
      </c>
      <c r="X118" t="s">
        <v>160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2</v>
      </c>
      <c r="AF118">
        <v>0</v>
      </c>
      <c r="AG118">
        <v>4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 t="s">
        <v>160</v>
      </c>
      <c r="BY118" t="s">
        <v>160</v>
      </c>
      <c r="BZ118">
        <v>16</v>
      </c>
      <c r="CA118">
        <v>18</v>
      </c>
      <c r="CB118" t="s">
        <v>160</v>
      </c>
      <c r="CC118" t="s">
        <v>160</v>
      </c>
      <c r="CD118" t="s">
        <v>160</v>
      </c>
      <c r="CE118" t="s">
        <v>160</v>
      </c>
      <c r="CF118" t="s">
        <v>160</v>
      </c>
      <c r="CG118">
        <v>45.3</v>
      </c>
      <c r="CH118" t="s">
        <v>160</v>
      </c>
      <c r="CI118">
        <v>0.7</v>
      </c>
      <c r="CJ118" t="s">
        <v>160</v>
      </c>
      <c r="CK118">
        <v>93</v>
      </c>
      <c r="CL118">
        <v>0.65900000000000003</v>
      </c>
      <c r="CM118">
        <v>0</v>
      </c>
      <c r="CN118">
        <v>0</v>
      </c>
      <c r="CO118" t="s">
        <v>160</v>
      </c>
      <c r="CP118" t="s">
        <v>160</v>
      </c>
      <c r="CQ118" t="s">
        <v>160</v>
      </c>
      <c r="CR118" t="s">
        <v>160</v>
      </c>
      <c r="CS118" t="s">
        <v>160</v>
      </c>
      <c r="CT118" t="s">
        <v>160</v>
      </c>
      <c r="CU118" t="s">
        <v>160</v>
      </c>
      <c r="CV118">
        <v>0</v>
      </c>
      <c r="CW118">
        <v>0</v>
      </c>
      <c r="CX118">
        <v>0</v>
      </c>
      <c r="CY118">
        <v>1.04</v>
      </c>
      <c r="CZ118">
        <v>0</v>
      </c>
      <c r="DA118">
        <v>0</v>
      </c>
      <c r="DB118">
        <v>0.125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41.145000000000003</v>
      </c>
      <c r="DK118">
        <v>3.38</v>
      </c>
      <c r="DL118">
        <v>27.774999999999999</v>
      </c>
      <c r="DM118">
        <v>0</v>
      </c>
      <c r="DN118">
        <v>0.185</v>
      </c>
      <c r="DO118">
        <v>0.35</v>
      </c>
      <c r="DP118">
        <v>0</v>
      </c>
    </row>
    <row r="119" spans="1:120">
      <c r="A119" s="1">
        <v>11239147</v>
      </c>
      <c r="B119" t="s">
        <v>160</v>
      </c>
      <c r="C119">
        <v>1</v>
      </c>
      <c r="D119" t="s">
        <v>170</v>
      </c>
      <c r="E119" t="s">
        <v>156</v>
      </c>
      <c r="F119" t="s">
        <v>179</v>
      </c>
      <c r="G119" s="4" t="s">
        <v>180</v>
      </c>
      <c r="L119" s="2">
        <v>44642</v>
      </c>
      <c r="M119" s="2">
        <v>44644</v>
      </c>
      <c r="N119">
        <v>0</v>
      </c>
      <c r="O119">
        <v>0</v>
      </c>
      <c r="P119">
        <v>0</v>
      </c>
      <c r="Q119">
        <v>0</v>
      </c>
      <c r="R119">
        <v>32</v>
      </c>
      <c r="S119" t="s">
        <v>157</v>
      </c>
      <c r="T119" t="s">
        <v>181</v>
      </c>
      <c r="U119">
        <v>146.69999999999999</v>
      </c>
      <c r="V119">
        <v>57.5</v>
      </c>
      <c r="W119">
        <v>26.72</v>
      </c>
      <c r="X119" t="s">
        <v>160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2</v>
      </c>
      <c r="AF119">
        <v>0</v>
      </c>
      <c r="AG119">
        <v>4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0</v>
      </c>
      <c r="BU119">
        <v>0</v>
      </c>
      <c r="BV119">
        <v>0</v>
      </c>
      <c r="BW119">
        <v>0</v>
      </c>
      <c r="BX119">
        <v>12.9</v>
      </c>
      <c r="BY119" t="s">
        <v>160</v>
      </c>
      <c r="BZ119">
        <v>15</v>
      </c>
      <c r="CA119">
        <v>11</v>
      </c>
      <c r="CB119" t="s">
        <v>160</v>
      </c>
      <c r="CC119" t="s">
        <v>160</v>
      </c>
      <c r="CD119" t="s">
        <v>160</v>
      </c>
      <c r="CE119" t="s">
        <v>160</v>
      </c>
      <c r="CF119" t="s">
        <v>160</v>
      </c>
      <c r="CG119" t="s">
        <v>160</v>
      </c>
      <c r="CH119" t="s">
        <v>160</v>
      </c>
      <c r="CI119" t="s">
        <v>160</v>
      </c>
      <c r="CJ119" t="s">
        <v>160</v>
      </c>
      <c r="CK119">
        <v>344</v>
      </c>
      <c r="CL119">
        <v>0.48399999999999999</v>
      </c>
      <c r="CM119">
        <v>0</v>
      </c>
      <c r="CN119">
        <v>1</v>
      </c>
      <c r="CO119" t="s">
        <v>160</v>
      </c>
      <c r="CP119" t="s">
        <v>160</v>
      </c>
      <c r="CQ119" t="s">
        <v>160</v>
      </c>
      <c r="CR119" t="s">
        <v>160</v>
      </c>
      <c r="CS119" t="s">
        <v>160</v>
      </c>
      <c r="CT119" t="s">
        <v>160</v>
      </c>
      <c r="CU119" t="s">
        <v>160</v>
      </c>
      <c r="CV119">
        <v>0</v>
      </c>
      <c r="CW119">
        <v>0</v>
      </c>
      <c r="CX119">
        <v>0</v>
      </c>
      <c r="CY119">
        <v>1.0249999999999999</v>
      </c>
      <c r="CZ119">
        <v>0</v>
      </c>
      <c r="DA119">
        <v>0</v>
      </c>
      <c r="DB119">
        <v>2.5550000000000002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55.98</v>
      </c>
      <c r="DK119">
        <v>14.13</v>
      </c>
      <c r="DL119">
        <v>25.28</v>
      </c>
      <c r="DM119">
        <v>0</v>
      </c>
      <c r="DN119">
        <v>2.395</v>
      </c>
      <c r="DO119">
        <v>0.32500000000000001</v>
      </c>
      <c r="DP119">
        <v>0</v>
      </c>
    </row>
    <row r="120" spans="1:120">
      <c r="A120" s="1">
        <v>11379494</v>
      </c>
      <c r="B120" t="s">
        <v>160</v>
      </c>
      <c r="C120">
        <v>1</v>
      </c>
      <c r="D120" t="s">
        <v>170</v>
      </c>
      <c r="E120" t="s">
        <v>156</v>
      </c>
      <c r="F120" t="s">
        <v>182</v>
      </c>
      <c r="L120" s="2">
        <v>44642</v>
      </c>
      <c r="M120" s="2">
        <v>44645</v>
      </c>
      <c r="N120">
        <v>0</v>
      </c>
      <c r="O120">
        <v>0</v>
      </c>
      <c r="P120">
        <v>0</v>
      </c>
      <c r="Q120">
        <v>0</v>
      </c>
      <c r="R120">
        <v>69</v>
      </c>
      <c r="S120" t="s">
        <v>161</v>
      </c>
      <c r="T120" t="s">
        <v>158</v>
      </c>
      <c r="U120">
        <v>188</v>
      </c>
      <c r="V120">
        <v>100</v>
      </c>
      <c r="W120">
        <v>28.29</v>
      </c>
      <c r="X120" t="s">
        <v>160</v>
      </c>
      <c r="Y120">
        <v>1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3</v>
      </c>
      <c r="AF120">
        <v>0</v>
      </c>
      <c r="AG120">
        <v>4</v>
      </c>
      <c r="AH120">
        <v>0</v>
      </c>
      <c r="AI120">
        <v>4</v>
      </c>
      <c r="AJ120">
        <v>2</v>
      </c>
      <c r="AK120">
        <v>1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5.9</v>
      </c>
      <c r="BY120" t="s">
        <v>160</v>
      </c>
      <c r="BZ120">
        <v>27</v>
      </c>
      <c r="CA120">
        <v>18</v>
      </c>
      <c r="CB120" t="s">
        <v>160</v>
      </c>
      <c r="CC120">
        <v>0.03</v>
      </c>
      <c r="CD120" t="s">
        <v>160</v>
      </c>
      <c r="CE120" t="s">
        <v>160</v>
      </c>
      <c r="CF120">
        <v>4</v>
      </c>
      <c r="CG120" t="s">
        <v>160</v>
      </c>
      <c r="CH120" t="s">
        <v>160</v>
      </c>
      <c r="CI120" t="s">
        <v>160</v>
      </c>
      <c r="CJ120" t="s">
        <v>160</v>
      </c>
      <c r="CK120">
        <v>103</v>
      </c>
      <c r="CL120">
        <v>0.82299999999999995</v>
      </c>
      <c r="CM120">
        <v>1</v>
      </c>
      <c r="CN120">
        <v>2</v>
      </c>
      <c r="CO120" t="s">
        <v>160</v>
      </c>
      <c r="CP120" t="s">
        <v>160</v>
      </c>
      <c r="CQ120" t="s">
        <v>160</v>
      </c>
      <c r="CR120" t="s">
        <v>160</v>
      </c>
      <c r="CS120" t="s">
        <v>160</v>
      </c>
      <c r="CT120" t="s">
        <v>160</v>
      </c>
      <c r="CU120" t="s">
        <v>160</v>
      </c>
      <c r="CV120">
        <v>0.44</v>
      </c>
      <c r="CW120">
        <v>0</v>
      </c>
      <c r="CX120">
        <v>0</v>
      </c>
      <c r="CY120">
        <v>14.44</v>
      </c>
      <c r="CZ120">
        <v>0.56000000000000005</v>
      </c>
      <c r="DA120">
        <v>0</v>
      </c>
      <c r="DB120">
        <v>3.52</v>
      </c>
      <c r="DC120">
        <v>0</v>
      </c>
      <c r="DD120">
        <v>0</v>
      </c>
      <c r="DE120">
        <v>0.76</v>
      </c>
      <c r="DF120">
        <v>0</v>
      </c>
      <c r="DG120">
        <v>0.93</v>
      </c>
      <c r="DH120">
        <v>0</v>
      </c>
      <c r="DI120">
        <v>0</v>
      </c>
      <c r="DJ120">
        <v>429.82</v>
      </c>
      <c r="DK120">
        <v>8.89</v>
      </c>
      <c r="DL120">
        <v>33.744999999999997</v>
      </c>
      <c r="DM120">
        <v>0</v>
      </c>
      <c r="DN120">
        <v>1.0900000000000001</v>
      </c>
      <c r="DO120">
        <v>2.12</v>
      </c>
      <c r="DP120">
        <v>0</v>
      </c>
    </row>
    <row r="121" spans="1:120">
      <c r="A121" s="1">
        <v>11720128</v>
      </c>
      <c r="B121" t="s">
        <v>160</v>
      </c>
      <c r="C121">
        <v>0</v>
      </c>
      <c r="D121" t="s">
        <v>170</v>
      </c>
      <c r="E121" t="s">
        <v>156</v>
      </c>
      <c r="F121" t="s">
        <v>183</v>
      </c>
      <c r="G121" s="4" t="s">
        <v>184</v>
      </c>
      <c r="H121" s="4" t="s">
        <v>179</v>
      </c>
      <c r="L121" s="2">
        <v>44769</v>
      </c>
      <c r="M121" s="2">
        <v>44792</v>
      </c>
      <c r="N121">
        <v>1</v>
      </c>
      <c r="O121">
        <v>1</v>
      </c>
      <c r="P121">
        <v>0</v>
      </c>
      <c r="Q121">
        <v>0</v>
      </c>
      <c r="R121">
        <v>38</v>
      </c>
      <c r="S121" t="s">
        <v>161</v>
      </c>
      <c r="T121" t="s">
        <v>166</v>
      </c>
      <c r="U121">
        <v>182.9</v>
      </c>
      <c r="V121">
        <v>82.4</v>
      </c>
      <c r="W121">
        <v>24.63</v>
      </c>
      <c r="X121" t="s">
        <v>160</v>
      </c>
      <c r="Y121">
        <v>1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22</v>
      </c>
      <c r="AF121">
        <v>0</v>
      </c>
      <c r="AG121">
        <v>4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1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1</v>
      </c>
      <c r="BS121">
        <v>1</v>
      </c>
      <c r="BT121">
        <v>0</v>
      </c>
      <c r="BU121">
        <v>0</v>
      </c>
      <c r="BV121">
        <v>1</v>
      </c>
      <c r="BW121">
        <v>1</v>
      </c>
      <c r="BX121">
        <v>11.8</v>
      </c>
      <c r="BY121">
        <v>16.66</v>
      </c>
      <c r="BZ121">
        <v>19</v>
      </c>
      <c r="CA121">
        <v>32</v>
      </c>
      <c r="CB121" t="s">
        <v>160</v>
      </c>
      <c r="CC121">
        <v>25.52</v>
      </c>
      <c r="CD121" t="s">
        <v>160</v>
      </c>
      <c r="CE121" t="s">
        <v>160</v>
      </c>
      <c r="CF121">
        <v>101</v>
      </c>
      <c r="CG121" t="s">
        <v>160</v>
      </c>
      <c r="CH121" t="s">
        <v>160</v>
      </c>
      <c r="CI121">
        <v>1.9</v>
      </c>
      <c r="CJ121">
        <v>18.850000000000001</v>
      </c>
      <c r="CK121">
        <v>469</v>
      </c>
      <c r="CL121">
        <v>1.081</v>
      </c>
      <c r="CM121">
        <v>0</v>
      </c>
      <c r="CN121">
        <v>1</v>
      </c>
      <c r="CO121" t="s">
        <v>160</v>
      </c>
      <c r="CP121" t="s">
        <v>160</v>
      </c>
      <c r="CQ121" t="s">
        <v>160</v>
      </c>
      <c r="CR121" t="s">
        <v>160</v>
      </c>
      <c r="CS121" t="s">
        <v>160</v>
      </c>
      <c r="CT121" t="s">
        <v>160</v>
      </c>
      <c r="CU121" t="s">
        <v>160</v>
      </c>
      <c r="CV121">
        <v>2.0299999999999998</v>
      </c>
      <c r="CW121">
        <v>1.08</v>
      </c>
      <c r="CX121">
        <v>0.27</v>
      </c>
      <c r="CY121">
        <v>1.04</v>
      </c>
      <c r="CZ121">
        <v>3.31</v>
      </c>
      <c r="DA121">
        <v>9.6199999999999992</v>
      </c>
      <c r="DB121">
        <v>0.93</v>
      </c>
      <c r="DC121">
        <v>6.64</v>
      </c>
      <c r="DD121">
        <v>7.9550000000000001</v>
      </c>
      <c r="DE121">
        <v>0.64</v>
      </c>
      <c r="DF121">
        <v>0.38500000000000001</v>
      </c>
      <c r="DG121">
        <v>4.1500000000000004</v>
      </c>
      <c r="DH121">
        <v>0.71</v>
      </c>
      <c r="DI121">
        <v>3.895</v>
      </c>
      <c r="DJ121">
        <v>26.81</v>
      </c>
      <c r="DK121">
        <v>3.47</v>
      </c>
      <c r="DL121">
        <v>13.95</v>
      </c>
      <c r="DM121">
        <v>0</v>
      </c>
      <c r="DN121">
        <v>0</v>
      </c>
      <c r="DO121">
        <v>2.12</v>
      </c>
      <c r="DP121">
        <v>0</v>
      </c>
    </row>
    <row r="122" spans="1:120">
      <c r="A122" s="1">
        <v>1250112</v>
      </c>
      <c r="B122" t="s">
        <v>160</v>
      </c>
      <c r="C122">
        <v>0</v>
      </c>
      <c r="D122" t="s">
        <v>170</v>
      </c>
      <c r="E122" t="s">
        <v>156</v>
      </c>
      <c r="F122" t="s">
        <v>185</v>
      </c>
      <c r="G122" s="4" t="s">
        <v>186</v>
      </c>
      <c r="H122" t="s">
        <v>187</v>
      </c>
      <c r="I122" t="s">
        <v>188</v>
      </c>
      <c r="L122" s="2">
        <v>44639</v>
      </c>
      <c r="M122" s="2">
        <v>44646</v>
      </c>
      <c r="N122">
        <v>0</v>
      </c>
      <c r="O122">
        <v>1</v>
      </c>
      <c r="P122">
        <v>0</v>
      </c>
      <c r="Q122">
        <v>0</v>
      </c>
      <c r="R122">
        <v>59</v>
      </c>
      <c r="S122" t="s">
        <v>157</v>
      </c>
      <c r="T122" t="s">
        <v>158</v>
      </c>
      <c r="U122">
        <v>157.5</v>
      </c>
      <c r="V122">
        <v>52.1</v>
      </c>
      <c r="W122">
        <v>21</v>
      </c>
      <c r="X122" t="s">
        <v>160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7</v>
      </c>
      <c r="AF122">
        <v>0</v>
      </c>
      <c r="AG122">
        <v>4</v>
      </c>
      <c r="AH122">
        <v>0</v>
      </c>
      <c r="AI122">
        <v>5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 t="s">
        <v>160</v>
      </c>
      <c r="BY122" t="s">
        <v>160</v>
      </c>
      <c r="BZ122">
        <v>29</v>
      </c>
      <c r="CA122">
        <v>118</v>
      </c>
      <c r="CB122" t="s">
        <v>160</v>
      </c>
      <c r="CC122" t="s">
        <v>160</v>
      </c>
      <c r="CD122" t="s">
        <v>160</v>
      </c>
      <c r="CE122" t="s">
        <v>160</v>
      </c>
      <c r="CF122" t="s">
        <v>160</v>
      </c>
      <c r="CG122" t="s">
        <v>160</v>
      </c>
      <c r="CH122" t="s">
        <v>160</v>
      </c>
      <c r="CI122">
        <v>1.6</v>
      </c>
      <c r="CJ122">
        <v>0.223</v>
      </c>
      <c r="CK122">
        <v>115</v>
      </c>
      <c r="CL122">
        <v>0.70499999999999996</v>
      </c>
      <c r="CM122">
        <v>1</v>
      </c>
      <c r="CN122">
        <v>1</v>
      </c>
      <c r="CO122" t="s">
        <v>160</v>
      </c>
      <c r="CP122" t="s">
        <v>160</v>
      </c>
      <c r="CQ122" t="s">
        <v>160</v>
      </c>
      <c r="CR122" t="s">
        <v>160</v>
      </c>
      <c r="CS122" t="s">
        <v>160</v>
      </c>
      <c r="CT122" t="s">
        <v>160</v>
      </c>
      <c r="CU122" t="s">
        <v>160</v>
      </c>
      <c r="CV122">
        <v>1.4550000000000001</v>
      </c>
      <c r="CW122">
        <v>0</v>
      </c>
      <c r="CX122">
        <v>1.4999999999999999E-2</v>
      </c>
      <c r="CY122">
        <v>7.66</v>
      </c>
      <c r="CZ122">
        <v>0.69</v>
      </c>
      <c r="DA122">
        <v>0</v>
      </c>
      <c r="DB122">
        <v>54.19</v>
      </c>
      <c r="DC122">
        <v>0.87</v>
      </c>
      <c r="DD122">
        <v>6.82</v>
      </c>
      <c r="DE122">
        <v>30.925000000000001</v>
      </c>
      <c r="DF122">
        <v>2.38</v>
      </c>
      <c r="DG122">
        <v>1.66</v>
      </c>
      <c r="DH122">
        <v>0.71</v>
      </c>
      <c r="DI122">
        <v>0.55500000000000005</v>
      </c>
      <c r="DJ122">
        <v>174.18</v>
      </c>
      <c r="DK122">
        <v>113.88</v>
      </c>
      <c r="DL122">
        <v>56.03</v>
      </c>
      <c r="DM122">
        <v>2.15</v>
      </c>
      <c r="DN122">
        <v>40.81</v>
      </c>
      <c r="DO122">
        <v>2.12</v>
      </c>
      <c r="DP122">
        <v>1.82</v>
      </c>
    </row>
    <row r="123" spans="1:120">
      <c r="A123" s="1">
        <v>1427090</v>
      </c>
      <c r="B123" t="s">
        <v>160</v>
      </c>
      <c r="C123">
        <v>1</v>
      </c>
      <c r="D123" t="s">
        <v>170</v>
      </c>
      <c r="E123" t="s">
        <v>156</v>
      </c>
      <c r="F123" t="s">
        <v>176</v>
      </c>
      <c r="G123" t="s">
        <v>189</v>
      </c>
      <c r="L123" s="2">
        <v>44641</v>
      </c>
      <c r="M123" s="2">
        <v>44644</v>
      </c>
      <c r="N123">
        <v>0</v>
      </c>
      <c r="O123">
        <v>0</v>
      </c>
      <c r="P123">
        <v>0</v>
      </c>
      <c r="Q123">
        <v>0</v>
      </c>
      <c r="R123">
        <v>75</v>
      </c>
      <c r="S123" t="s">
        <v>161</v>
      </c>
      <c r="T123" t="s">
        <v>158</v>
      </c>
      <c r="U123">
        <v>167.6</v>
      </c>
      <c r="V123">
        <v>104</v>
      </c>
      <c r="W123">
        <v>37.020000000000003</v>
      </c>
      <c r="X123" t="s">
        <v>165</v>
      </c>
      <c r="Y123">
        <v>1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3</v>
      </c>
      <c r="AF123">
        <v>0</v>
      </c>
      <c r="AG123">
        <v>4</v>
      </c>
      <c r="AH123">
        <v>2</v>
      </c>
      <c r="AI123">
        <v>5</v>
      </c>
      <c r="AJ123">
        <v>3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0</v>
      </c>
      <c r="BT123">
        <v>0</v>
      </c>
      <c r="BU123">
        <v>1</v>
      </c>
      <c r="BV123">
        <v>1</v>
      </c>
      <c r="BW123">
        <v>0</v>
      </c>
      <c r="BX123" t="s">
        <v>160</v>
      </c>
      <c r="BY123" t="s">
        <v>160</v>
      </c>
      <c r="BZ123">
        <v>19</v>
      </c>
      <c r="CA123">
        <v>19</v>
      </c>
      <c r="CB123" t="s">
        <v>160</v>
      </c>
      <c r="CC123" t="s">
        <v>160</v>
      </c>
      <c r="CD123" t="s">
        <v>160</v>
      </c>
      <c r="CE123" t="s">
        <v>160</v>
      </c>
      <c r="CF123" t="s">
        <v>160</v>
      </c>
      <c r="CG123" t="s">
        <v>160</v>
      </c>
      <c r="CH123" t="s">
        <v>160</v>
      </c>
      <c r="CI123">
        <v>1.1000000000000001</v>
      </c>
      <c r="CJ123" t="s">
        <v>160</v>
      </c>
      <c r="CK123">
        <v>189</v>
      </c>
      <c r="CL123">
        <v>2.6850000000000001</v>
      </c>
      <c r="CM123">
        <v>1</v>
      </c>
      <c r="CN123">
        <v>3</v>
      </c>
      <c r="CO123" t="s">
        <v>160</v>
      </c>
      <c r="CP123" t="s">
        <v>160</v>
      </c>
      <c r="CQ123" t="s">
        <v>160</v>
      </c>
      <c r="CR123" t="s">
        <v>160</v>
      </c>
      <c r="CS123" t="s">
        <v>160</v>
      </c>
      <c r="CT123" t="s">
        <v>160</v>
      </c>
      <c r="CU123" t="s">
        <v>160</v>
      </c>
      <c r="CV123" t="s">
        <v>160</v>
      </c>
      <c r="CW123" t="s">
        <v>160</v>
      </c>
      <c r="CX123" t="s">
        <v>160</v>
      </c>
      <c r="CY123" t="s">
        <v>160</v>
      </c>
      <c r="CZ123" t="s">
        <v>160</v>
      </c>
      <c r="DA123" t="s">
        <v>160</v>
      </c>
      <c r="DB123" t="s">
        <v>160</v>
      </c>
      <c r="DC123" t="s">
        <v>160</v>
      </c>
      <c r="DD123" t="s">
        <v>160</v>
      </c>
      <c r="DE123" t="s">
        <v>160</v>
      </c>
      <c r="DF123" t="s">
        <v>160</v>
      </c>
      <c r="DG123" t="s">
        <v>160</v>
      </c>
      <c r="DH123" t="s">
        <v>160</v>
      </c>
      <c r="DI123" t="s">
        <v>160</v>
      </c>
      <c r="DJ123" t="s">
        <v>160</v>
      </c>
      <c r="DK123" t="s">
        <v>160</v>
      </c>
      <c r="DL123" t="s">
        <v>160</v>
      </c>
      <c r="DM123" t="s">
        <v>160</v>
      </c>
      <c r="DN123" t="s">
        <v>160</v>
      </c>
      <c r="DO123" t="s">
        <v>160</v>
      </c>
      <c r="DP123" t="s">
        <v>160</v>
      </c>
    </row>
    <row r="124" spans="1:120">
      <c r="A124" s="1">
        <v>2121214</v>
      </c>
      <c r="B124" t="s">
        <v>160</v>
      </c>
      <c r="C124">
        <v>1</v>
      </c>
      <c r="D124" t="s">
        <v>170</v>
      </c>
      <c r="E124" t="s">
        <v>156</v>
      </c>
      <c r="F124" t="s">
        <v>190</v>
      </c>
      <c r="L124" s="2">
        <v>44643</v>
      </c>
      <c r="M124" s="2">
        <v>44649</v>
      </c>
      <c r="N124">
        <v>0</v>
      </c>
      <c r="O124">
        <v>0</v>
      </c>
      <c r="P124">
        <v>0</v>
      </c>
      <c r="Q124">
        <v>0</v>
      </c>
      <c r="R124">
        <v>78</v>
      </c>
      <c r="S124" t="s">
        <v>161</v>
      </c>
      <c r="T124" t="s">
        <v>158</v>
      </c>
      <c r="U124">
        <v>180.3</v>
      </c>
      <c r="V124">
        <v>63.6</v>
      </c>
      <c r="W124">
        <v>19.559999999999999</v>
      </c>
      <c r="X124" t="s">
        <v>160</v>
      </c>
      <c r="Y124" t="s">
        <v>160</v>
      </c>
      <c r="Z124" t="s">
        <v>160</v>
      </c>
      <c r="AA124" t="s">
        <v>160</v>
      </c>
      <c r="AB124">
        <v>9</v>
      </c>
      <c r="AC124">
        <v>0</v>
      </c>
      <c r="AD124">
        <v>0</v>
      </c>
      <c r="AE124">
        <v>6</v>
      </c>
      <c r="AF124">
        <v>0</v>
      </c>
      <c r="AG124">
        <v>4</v>
      </c>
      <c r="AH124">
        <v>2</v>
      </c>
      <c r="AI124">
        <v>8</v>
      </c>
      <c r="AJ124">
        <v>3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1</v>
      </c>
      <c r="BX124">
        <v>6.7</v>
      </c>
      <c r="BY124" t="s">
        <v>160</v>
      </c>
      <c r="BZ124">
        <v>10</v>
      </c>
      <c r="CA124">
        <v>10</v>
      </c>
      <c r="CB124" t="s">
        <v>160</v>
      </c>
      <c r="CC124" t="s">
        <v>160</v>
      </c>
      <c r="CD124" t="s">
        <v>160</v>
      </c>
      <c r="CE124" t="s">
        <v>160</v>
      </c>
      <c r="CF124" t="s">
        <v>160</v>
      </c>
      <c r="CG124">
        <v>152.6</v>
      </c>
      <c r="CH124" t="s">
        <v>160</v>
      </c>
      <c r="CI124">
        <v>1</v>
      </c>
      <c r="CJ124" t="s">
        <v>160</v>
      </c>
      <c r="CK124">
        <v>132</v>
      </c>
      <c r="CL124">
        <v>3.415</v>
      </c>
      <c r="CM124">
        <v>1</v>
      </c>
      <c r="CN124">
        <v>3</v>
      </c>
      <c r="CO124" t="s">
        <v>160</v>
      </c>
      <c r="CP124" t="s">
        <v>160</v>
      </c>
      <c r="CQ124" t="s">
        <v>160</v>
      </c>
      <c r="CR124" t="s">
        <v>160</v>
      </c>
      <c r="CS124" t="s">
        <v>160</v>
      </c>
      <c r="CT124" t="s">
        <v>160</v>
      </c>
      <c r="CU124" t="s">
        <v>160</v>
      </c>
      <c r="CV124">
        <v>0</v>
      </c>
      <c r="CW124">
        <v>0</v>
      </c>
      <c r="CX124">
        <v>0</v>
      </c>
      <c r="CY124">
        <v>0.88</v>
      </c>
      <c r="CZ124">
        <v>0</v>
      </c>
      <c r="DA124">
        <v>0</v>
      </c>
      <c r="DB124">
        <v>1.7050000000000001</v>
      </c>
      <c r="DC124">
        <v>0</v>
      </c>
      <c r="DD124">
        <v>11.744999999999999</v>
      </c>
      <c r="DE124">
        <v>3.335</v>
      </c>
      <c r="DF124">
        <v>0</v>
      </c>
      <c r="DG124">
        <v>0</v>
      </c>
      <c r="DH124">
        <v>0</v>
      </c>
      <c r="DI124">
        <v>0</v>
      </c>
      <c r="DJ124">
        <v>49.594999999999999</v>
      </c>
      <c r="DK124">
        <v>15.37</v>
      </c>
      <c r="DL124">
        <v>53.125</v>
      </c>
      <c r="DM124">
        <v>0.63</v>
      </c>
      <c r="DN124">
        <v>1.48</v>
      </c>
      <c r="DO124">
        <v>0.32500000000000001</v>
      </c>
      <c r="DP124">
        <v>0</v>
      </c>
    </row>
    <row r="125" spans="1:120">
      <c r="A125" s="1">
        <v>2168139</v>
      </c>
      <c r="B125" t="s">
        <v>160</v>
      </c>
      <c r="C125">
        <v>0</v>
      </c>
      <c r="D125" t="s">
        <v>170</v>
      </c>
      <c r="E125" t="s">
        <v>156</v>
      </c>
      <c r="F125" t="s">
        <v>191</v>
      </c>
      <c r="G125" t="s">
        <v>192</v>
      </c>
      <c r="L125" s="2">
        <v>44775</v>
      </c>
      <c r="M125" s="2">
        <v>44778</v>
      </c>
      <c r="N125">
        <v>0</v>
      </c>
      <c r="O125">
        <v>0</v>
      </c>
      <c r="P125">
        <v>0</v>
      </c>
      <c r="Q125">
        <v>0</v>
      </c>
      <c r="R125">
        <v>52</v>
      </c>
      <c r="S125" t="s">
        <v>157</v>
      </c>
      <c r="T125" t="s">
        <v>158</v>
      </c>
      <c r="U125">
        <v>175.3</v>
      </c>
      <c r="V125">
        <v>94.9</v>
      </c>
      <c r="W125">
        <v>30.88</v>
      </c>
      <c r="X125" t="s">
        <v>159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3</v>
      </c>
      <c r="AF125">
        <v>0</v>
      </c>
      <c r="AG125">
        <v>4</v>
      </c>
      <c r="AH125">
        <v>1</v>
      </c>
      <c r="AI125">
        <v>1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 t="s">
        <v>160</v>
      </c>
      <c r="BY125" t="s">
        <v>160</v>
      </c>
      <c r="BZ125">
        <v>32</v>
      </c>
      <c r="CA125">
        <v>27</v>
      </c>
      <c r="CB125" t="s">
        <v>160</v>
      </c>
      <c r="CC125">
        <v>1.82</v>
      </c>
      <c r="CD125" t="s">
        <v>160</v>
      </c>
      <c r="CE125">
        <v>322</v>
      </c>
      <c r="CF125">
        <v>3</v>
      </c>
      <c r="CG125" t="s">
        <v>160</v>
      </c>
      <c r="CH125" t="s">
        <v>160</v>
      </c>
      <c r="CI125" t="s">
        <v>160</v>
      </c>
      <c r="CJ125" t="s">
        <v>160</v>
      </c>
      <c r="CK125">
        <v>103</v>
      </c>
      <c r="CL125">
        <v>0.63100000000000001</v>
      </c>
      <c r="CM125">
        <v>0</v>
      </c>
      <c r="CN125">
        <v>0</v>
      </c>
      <c r="CO125" t="s">
        <v>160</v>
      </c>
      <c r="CP125" t="s">
        <v>160</v>
      </c>
      <c r="CQ125" t="s">
        <v>160</v>
      </c>
      <c r="CR125" t="s">
        <v>160</v>
      </c>
      <c r="CS125" t="s">
        <v>160</v>
      </c>
      <c r="CT125" t="s">
        <v>160</v>
      </c>
      <c r="CU125" t="s">
        <v>160</v>
      </c>
      <c r="CV125">
        <v>0.125</v>
      </c>
      <c r="CW125">
        <v>0</v>
      </c>
      <c r="CX125">
        <v>0</v>
      </c>
      <c r="CY125">
        <v>0.44</v>
      </c>
      <c r="CZ125">
        <v>0.14499999999999999</v>
      </c>
      <c r="DA125">
        <v>0</v>
      </c>
      <c r="DB125">
        <v>2.665</v>
      </c>
      <c r="DC125">
        <v>7.4999999999999997E-2</v>
      </c>
      <c r="DD125">
        <v>2.0499999999999998</v>
      </c>
      <c r="DE125">
        <v>0</v>
      </c>
      <c r="DF125">
        <v>0</v>
      </c>
      <c r="DG125">
        <v>0.73</v>
      </c>
      <c r="DH125">
        <v>0</v>
      </c>
      <c r="DI125">
        <v>0.19</v>
      </c>
      <c r="DJ125">
        <v>13.4</v>
      </c>
      <c r="DK125">
        <v>8.2050000000000001</v>
      </c>
      <c r="DL125">
        <v>13.16</v>
      </c>
      <c r="DM125">
        <v>0</v>
      </c>
      <c r="DN125">
        <v>0</v>
      </c>
      <c r="DO125">
        <v>0.35</v>
      </c>
      <c r="DP125">
        <v>0</v>
      </c>
    </row>
    <row r="126" spans="1:120">
      <c r="A126" s="1">
        <v>2319014</v>
      </c>
      <c r="B126" t="s">
        <v>160</v>
      </c>
      <c r="C126">
        <v>1</v>
      </c>
      <c r="D126" t="s">
        <v>170</v>
      </c>
      <c r="E126" t="s">
        <v>156</v>
      </c>
      <c r="F126" t="s">
        <v>193</v>
      </c>
      <c r="G126" t="s">
        <v>194</v>
      </c>
      <c r="H126" t="s">
        <v>195</v>
      </c>
      <c r="I126" t="s">
        <v>196</v>
      </c>
      <c r="J126" t="s">
        <v>197</v>
      </c>
      <c r="L126" s="2">
        <v>44638</v>
      </c>
      <c r="M126" s="2">
        <v>44658</v>
      </c>
      <c r="N126">
        <v>0</v>
      </c>
      <c r="O126">
        <v>0</v>
      </c>
      <c r="P126">
        <v>0</v>
      </c>
      <c r="Q126">
        <v>0</v>
      </c>
      <c r="R126">
        <v>87</v>
      </c>
      <c r="S126" t="s">
        <v>157</v>
      </c>
      <c r="T126" t="s">
        <v>158</v>
      </c>
      <c r="U126">
        <v>154</v>
      </c>
      <c r="V126">
        <v>49.25</v>
      </c>
      <c r="W126">
        <v>20.77</v>
      </c>
      <c r="X126" t="s">
        <v>160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5</v>
      </c>
      <c r="AE126">
        <v>20</v>
      </c>
      <c r="AF126">
        <v>0</v>
      </c>
      <c r="AG126">
        <v>4</v>
      </c>
      <c r="AH126">
        <v>0</v>
      </c>
      <c r="AI126">
        <v>7</v>
      </c>
      <c r="AJ126">
        <v>4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5.4</v>
      </c>
      <c r="BY126" t="s">
        <v>160</v>
      </c>
      <c r="BZ126">
        <v>12</v>
      </c>
      <c r="CA126">
        <v>14</v>
      </c>
      <c r="CB126" t="s">
        <v>160</v>
      </c>
      <c r="CC126" t="s">
        <v>160</v>
      </c>
      <c r="CD126" t="s">
        <v>160</v>
      </c>
      <c r="CE126" t="s">
        <v>160</v>
      </c>
      <c r="CF126">
        <v>60</v>
      </c>
      <c r="CG126" t="s">
        <v>160</v>
      </c>
      <c r="CH126" t="s">
        <v>160</v>
      </c>
      <c r="CI126">
        <v>0.8</v>
      </c>
      <c r="CJ126">
        <v>7.0000000000000007E-2</v>
      </c>
      <c r="CK126">
        <v>119</v>
      </c>
      <c r="CL126">
        <v>1.86</v>
      </c>
      <c r="CM126">
        <v>1</v>
      </c>
      <c r="CN126">
        <v>2</v>
      </c>
      <c r="CO126" t="s">
        <v>160</v>
      </c>
      <c r="CP126" t="s">
        <v>160</v>
      </c>
      <c r="CQ126" t="s">
        <v>160</v>
      </c>
      <c r="CR126" t="s">
        <v>160</v>
      </c>
      <c r="CS126" t="s">
        <v>160</v>
      </c>
      <c r="CT126" t="s">
        <v>160</v>
      </c>
      <c r="CU126" t="s">
        <v>160</v>
      </c>
      <c r="CV126">
        <v>8.125</v>
      </c>
      <c r="CW126">
        <v>0</v>
      </c>
      <c r="CX126">
        <v>0.115</v>
      </c>
      <c r="CY126">
        <v>2.73</v>
      </c>
      <c r="CZ126">
        <v>1.5349999999999999</v>
      </c>
      <c r="DA126">
        <v>0</v>
      </c>
      <c r="DB126">
        <v>12.475</v>
      </c>
      <c r="DC126">
        <v>0.46</v>
      </c>
      <c r="DD126">
        <v>10.135</v>
      </c>
      <c r="DE126">
        <v>13.385</v>
      </c>
      <c r="DF126">
        <v>0.64500000000000002</v>
      </c>
      <c r="DG126">
        <v>0.745</v>
      </c>
      <c r="DH126">
        <v>15.465</v>
      </c>
      <c r="DI126">
        <v>0</v>
      </c>
      <c r="DJ126">
        <v>63.14</v>
      </c>
      <c r="DK126">
        <v>48.06</v>
      </c>
      <c r="DL126">
        <v>105.48</v>
      </c>
      <c r="DM126">
        <v>3.9950000000000001</v>
      </c>
      <c r="DN126">
        <v>42.104999999999997</v>
      </c>
      <c r="DO126">
        <v>1.7050000000000001</v>
      </c>
      <c r="DP126">
        <v>1.345</v>
      </c>
    </row>
    <row r="127" spans="1:120">
      <c r="A127" s="1">
        <v>2363665</v>
      </c>
      <c r="B127" t="s">
        <v>160</v>
      </c>
      <c r="C127">
        <v>0</v>
      </c>
      <c r="D127" t="s">
        <v>170</v>
      </c>
      <c r="E127" t="s">
        <v>156</v>
      </c>
      <c r="F127" t="s">
        <v>198</v>
      </c>
      <c r="L127" s="2">
        <v>44774</v>
      </c>
      <c r="M127" s="2">
        <v>44779</v>
      </c>
      <c r="N127">
        <v>0</v>
      </c>
      <c r="O127">
        <v>0</v>
      </c>
      <c r="P127">
        <v>0</v>
      </c>
      <c r="Q127">
        <v>0</v>
      </c>
      <c r="R127">
        <v>75</v>
      </c>
      <c r="S127" t="s">
        <v>161</v>
      </c>
      <c r="T127" t="s">
        <v>158</v>
      </c>
      <c r="U127">
        <v>167.6</v>
      </c>
      <c r="V127">
        <v>64.900000000000006</v>
      </c>
      <c r="W127">
        <v>23.1</v>
      </c>
      <c r="X127" t="s">
        <v>160</v>
      </c>
      <c r="Y127">
        <v>1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5</v>
      </c>
      <c r="AF127">
        <v>0</v>
      </c>
      <c r="AG127">
        <v>4</v>
      </c>
      <c r="AH127">
        <v>0</v>
      </c>
      <c r="AI127">
        <v>4</v>
      </c>
      <c r="AJ127">
        <v>3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1</v>
      </c>
      <c r="BX127">
        <v>5.3</v>
      </c>
      <c r="BY127" t="s">
        <v>160</v>
      </c>
      <c r="BZ127" t="s">
        <v>160</v>
      </c>
      <c r="CA127">
        <v>14</v>
      </c>
      <c r="CB127" t="s">
        <v>160</v>
      </c>
      <c r="CC127" t="s">
        <v>160</v>
      </c>
      <c r="CD127" t="s">
        <v>160</v>
      </c>
      <c r="CE127" t="s">
        <v>160</v>
      </c>
      <c r="CF127" t="s">
        <v>160</v>
      </c>
      <c r="CG127" t="s">
        <v>160</v>
      </c>
      <c r="CH127" t="s">
        <v>160</v>
      </c>
      <c r="CI127">
        <v>2</v>
      </c>
      <c r="CJ127" t="s">
        <v>160</v>
      </c>
      <c r="CK127">
        <v>91</v>
      </c>
      <c r="CL127">
        <v>1.3009999999999999</v>
      </c>
      <c r="CM127">
        <v>0</v>
      </c>
      <c r="CN127">
        <v>1</v>
      </c>
      <c r="CO127" t="s">
        <v>160</v>
      </c>
      <c r="CP127" t="s">
        <v>160</v>
      </c>
      <c r="CQ127" t="s">
        <v>160</v>
      </c>
      <c r="CR127" t="s">
        <v>160</v>
      </c>
      <c r="CS127" t="s">
        <v>160</v>
      </c>
      <c r="CT127" t="s">
        <v>160</v>
      </c>
      <c r="CU127" t="s">
        <v>160</v>
      </c>
      <c r="CV127">
        <v>0</v>
      </c>
      <c r="CW127">
        <v>0</v>
      </c>
      <c r="CX127">
        <v>0</v>
      </c>
      <c r="CY127">
        <v>0.51500000000000001</v>
      </c>
      <c r="CZ127">
        <v>0</v>
      </c>
      <c r="DA127">
        <v>0</v>
      </c>
      <c r="DB127">
        <v>4.3600000000000003</v>
      </c>
      <c r="DC127">
        <v>0</v>
      </c>
      <c r="DD127">
        <v>1.0249999999999999</v>
      </c>
      <c r="DE127">
        <v>0.6</v>
      </c>
      <c r="DF127">
        <v>0</v>
      </c>
      <c r="DG127">
        <v>0</v>
      </c>
      <c r="DH127">
        <v>0</v>
      </c>
      <c r="DI127">
        <v>0</v>
      </c>
      <c r="DJ127">
        <v>33.43</v>
      </c>
      <c r="DK127">
        <v>6.32</v>
      </c>
      <c r="DL127">
        <v>22.565000000000001</v>
      </c>
      <c r="DM127">
        <v>0</v>
      </c>
      <c r="DN127">
        <v>2.82</v>
      </c>
      <c r="DO127">
        <v>0</v>
      </c>
      <c r="DP127">
        <v>0</v>
      </c>
    </row>
    <row r="128" spans="1:120">
      <c r="A128" s="1">
        <v>2501209</v>
      </c>
      <c r="B128" t="s">
        <v>160</v>
      </c>
      <c r="C128">
        <v>0</v>
      </c>
      <c r="D128" t="s">
        <v>170</v>
      </c>
      <c r="E128" t="s">
        <v>156</v>
      </c>
      <c r="F128" t="s">
        <v>199</v>
      </c>
      <c r="G128" t="s">
        <v>200</v>
      </c>
      <c r="H128" t="s">
        <v>201</v>
      </c>
      <c r="I128" t="s">
        <v>202</v>
      </c>
      <c r="L128" s="2">
        <v>44629</v>
      </c>
      <c r="M128" s="2">
        <v>44656</v>
      </c>
      <c r="N128">
        <v>1</v>
      </c>
      <c r="O128">
        <v>1</v>
      </c>
      <c r="P128">
        <v>0</v>
      </c>
      <c r="Q128">
        <v>0</v>
      </c>
      <c r="R128">
        <v>65</v>
      </c>
      <c r="S128" t="s">
        <v>161</v>
      </c>
      <c r="T128" t="s">
        <v>158</v>
      </c>
      <c r="U128">
        <v>193</v>
      </c>
      <c r="V128">
        <v>111</v>
      </c>
      <c r="W128">
        <v>29.8</v>
      </c>
      <c r="X128" t="s">
        <v>160</v>
      </c>
      <c r="Y128">
        <v>1</v>
      </c>
      <c r="Z128">
        <v>1</v>
      </c>
      <c r="AA128">
        <v>1</v>
      </c>
      <c r="AB128">
        <v>0</v>
      </c>
      <c r="AC128">
        <v>1</v>
      </c>
      <c r="AD128">
        <v>20</v>
      </c>
      <c r="AE128">
        <v>27</v>
      </c>
      <c r="AF128">
        <v>0</v>
      </c>
      <c r="AG128">
        <v>4</v>
      </c>
      <c r="AH128">
        <v>2</v>
      </c>
      <c r="AI128">
        <v>5</v>
      </c>
      <c r="AJ128">
        <v>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0</v>
      </c>
      <c r="BF128">
        <v>0</v>
      </c>
      <c r="BG128">
        <v>0</v>
      </c>
      <c r="BH128">
        <v>1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1</v>
      </c>
      <c r="BP128">
        <v>0</v>
      </c>
      <c r="BQ128">
        <v>1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1</v>
      </c>
      <c r="BX128">
        <v>8.9</v>
      </c>
      <c r="BY128" t="s">
        <v>160</v>
      </c>
      <c r="BZ128">
        <v>24</v>
      </c>
      <c r="CA128">
        <v>27</v>
      </c>
      <c r="CB128" t="s">
        <v>160</v>
      </c>
      <c r="CC128" t="s">
        <v>160</v>
      </c>
      <c r="CD128" t="s">
        <v>160</v>
      </c>
      <c r="CE128" t="s">
        <v>160</v>
      </c>
      <c r="CF128" t="s">
        <v>160</v>
      </c>
      <c r="CG128" t="s">
        <v>160</v>
      </c>
      <c r="CH128" t="s">
        <v>160</v>
      </c>
      <c r="CI128">
        <v>6.2</v>
      </c>
      <c r="CJ128" t="s">
        <v>160</v>
      </c>
      <c r="CK128">
        <v>192</v>
      </c>
      <c r="CL128">
        <v>0.58699999999999997</v>
      </c>
      <c r="CM128">
        <v>1</v>
      </c>
      <c r="CN128">
        <v>4</v>
      </c>
      <c r="CO128" t="s">
        <v>160</v>
      </c>
      <c r="CP128" t="s">
        <v>160</v>
      </c>
      <c r="CQ128" t="s">
        <v>160</v>
      </c>
      <c r="CR128" t="s">
        <v>160</v>
      </c>
      <c r="CS128" t="s">
        <v>160</v>
      </c>
      <c r="CT128" t="s">
        <v>160</v>
      </c>
      <c r="CU128" t="s">
        <v>160</v>
      </c>
      <c r="CV128">
        <v>0.88</v>
      </c>
      <c r="CW128">
        <v>0</v>
      </c>
      <c r="CX128">
        <v>0</v>
      </c>
      <c r="CY128">
        <v>1.34</v>
      </c>
      <c r="CZ128">
        <v>0.42499999999999999</v>
      </c>
      <c r="DA128">
        <v>0</v>
      </c>
      <c r="DB128">
        <v>0.90500000000000003</v>
      </c>
      <c r="DC128">
        <v>7.4999999999999997E-2</v>
      </c>
      <c r="DD128">
        <v>0</v>
      </c>
      <c r="DE128">
        <v>1.5249999999999999</v>
      </c>
      <c r="DF128">
        <v>0</v>
      </c>
      <c r="DG128">
        <v>1.115</v>
      </c>
      <c r="DH128">
        <v>0</v>
      </c>
      <c r="DI128">
        <v>0.55500000000000005</v>
      </c>
      <c r="DJ128">
        <v>40.409999999999997</v>
      </c>
      <c r="DK128">
        <v>3.6749999999999998</v>
      </c>
      <c r="DL128">
        <v>18.754999999999999</v>
      </c>
      <c r="DM128">
        <v>4.4999999999999998E-2</v>
      </c>
      <c r="DN128">
        <v>8.27</v>
      </c>
      <c r="DO128">
        <v>0.62</v>
      </c>
      <c r="DP128">
        <v>0</v>
      </c>
    </row>
    <row r="129" spans="1:120">
      <c r="A129" s="1">
        <v>2908279</v>
      </c>
      <c r="B129" t="s">
        <v>160</v>
      </c>
      <c r="C129">
        <v>0</v>
      </c>
      <c r="D129" t="s">
        <v>170</v>
      </c>
      <c r="E129" t="s">
        <v>156</v>
      </c>
      <c r="F129" t="s">
        <v>189</v>
      </c>
      <c r="L129" s="2">
        <v>44642</v>
      </c>
      <c r="M129" s="2">
        <v>44651</v>
      </c>
      <c r="N129">
        <v>0</v>
      </c>
      <c r="O129">
        <v>1</v>
      </c>
      <c r="P129">
        <v>0</v>
      </c>
      <c r="Q129">
        <v>0</v>
      </c>
      <c r="R129">
        <v>68</v>
      </c>
      <c r="S129" t="s">
        <v>157</v>
      </c>
      <c r="T129" t="s">
        <v>158</v>
      </c>
      <c r="U129">
        <v>162.6</v>
      </c>
      <c r="V129">
        <v>93.5</v>
      </c>
      <c r="W129">
        <v>35.36</v>
      </c>
      <c r="X129" t="s">
        <v>165</v>
      </c>
      <c r="Y129">
        <v>1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9</v>
      </c>
      <c r="AF129">
        <v>0</v>
      </c>
      <c r="AG129">
        <v>4</v>
      </c>
      <c r="AH129">
        <v>2</v>
      </c>
      <c r="AI129">
        <v>6</v>
      </c>
      <c r="AJ129">
        <v>2</v>
      </c>
      <c r="AK129">
        <v>1</v>
      </c>
      <c r="AL129">
        <v>1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5.3</v>
      </c>
      <c r="BY129" t="s">
        <v>160</v>
      </c>
      <c r="BZ129">
        <v>17</v>
      </c>
      <c r="CA129">
        <v>22</v>
      </c>
      <c r="CB129" t="s">
        <v>160</v>
      </c>
      <c r="CC129" t="s">
        <v>160</v>
      </c>
      <c r="CD129" t="s">
        <v>160</v>
      </c>
      <c r="CE129" t="s">
        <v>160</v>
      </c>
      <c r="CF129" t="s">
        <v>160</v>
      </c>
      <c r="CG129" t="s">
        <v>160</v>
      </c>
      <c r="CH129" t="s">
        <v>160</v>
      </c>
      <c r="CI129">
        <v>1.9</v>
      </c>
      <c r="CJ129" t="s">
        <v>160</v>
      </c>
      <c r="CK129">
        <v>108</v>
      </c>
      <c r="CL129">
        <v>4.1779999999999999</v>
      </c>
      <c r="CM129">
        <v>1</v>
      </c>
      <c r="CN129">
        <v>2</v>
      </c>
      <c r="CO129" t="s">
        <v>160</v>
      </c>
      <c r="CP129" t="s">
        <v>160</v>
      </c>
      <c r="CQ129" t="s">
        <v>160</v>
      </c>
      <c r="CR129" t="s">
        <v>160</v>
      </c>
      <c r="CS129" t="s">
        <v>160</v>
      </c>
      <c r="CT129" t="s">
        <v>160</v>
      </c>
      <c r="CU129" t="s">
        <v>160</v>
      </c>
      <c r="CV129">
        <v>0.88</v>
      </c>
      <c r="CW129">
        <v>0</v>
      </c>
      <c r="CX129">
        <v>0</v>
      </c>
      <c r="CY129">
        <v>3.2549999999999999</v>
      </c>
      <c r="CZ129">
        <v>0</v>
      </c>
      <c r="DA129">
        <v>0</v>
      </c>
      <c r="DB129">
        <v>18.739999999999998</v>
      </c>
      <c r="DC129">
        <v>7.4999999999999997E-2</v>
      </c>
      <c r="DD129">
        <v>3.7</v>
      </c>
      <c r="DE129">
        <v>3.4249999999999998</v>
      </c>
      <c r="DF129">
        <v>0</v>
      </c>
      <c r="DG129">
        <v>0.53</v>
      </c>
      <c r="DH129">
        <v>0</v>
      </c>
      <c r="DI129">
        <v>0</v>
      </c>
      <c r="DJ129">
        <v>118.69499999999999</v>
      </c>
      <c r="DK129">
        <v>34.854999999999997</v>
      </c>
      <c r="DL129">
        <v>83.844999999999999</v>
      </c>
      <c r="DM129">
        <v>2.835</v>
      </c>
      <c r="DN129">
        <v>20.285</v>
      </c>
      <c r="DO129">
        <v>0.71</v>
      </c>
      <c r="DP129">
        <v>0</v>
      </c>
    </row>
    <row r="130" spans="1:120">
      <c r="A130" s="1">
        <v>2956648</v>
      </c>
      <c r="B130" t="s">
        <v>160</v>
      </c>
      <c r="C130">
        <v>0</v>
      </c>
      <c r="D130" t="s">
        <v>170</v>
      </c>
      <c r="E130" t="s">
        <v>156</v>
      </c>
      <c r="F130" t="s">
        <v>203</v>
      </c>
      <c r="L130" s="2">
        <v>44626</v>
      </c>
      <c r="M130" s="2">
        <v>44648</v>
      </c>
      <c r="N130">
        <v>0</v>
      </c>
      <c r="O130">
        <v>0</v>
      </c>
      <c r="P130">
        <v>0</v>
      </c>
      <c r="Q130">
        <v>0</v>
      </c>
      <c r="R130">
        <v>77</v>
      </c>
      <c r="S130" t="s">
        <v>157</v>
      </c>
      <c r="T130" t="s">
        <v>181</v>
      </c>
      <c r="U130">
        <v>162.6</v>
      </c>
      <c r="V130">
        <v>71.599999999999994</v>
      </c>
      <c r="W130">
        <v>27.08</v>
      </c>
      <c r="X130" t="s">
        <v>160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13</v>
      </c>
      <c r="AE130">
        <v>22</v>
      </c>
      <c r="AF130">
        <v>0</v>
      </c>
      <c r="AG130">
        <v>4</v>
      </c>
      <c r="AH130">
        <v>1</v>
      </c>
      <c r="AI130">
        <v>8</v>
      </c>
      <c r="AJ130">
        <v>3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6.2</v>
      </c>
      <c r="BY130" t="s">
        <v>160</v>
      </c>
      <c r="BZ130">
        <v>186</v>
      </c>
      <c r="CA130">
        <v>134</v>
      </c>
      <c r="CB130" t="s">
        <v>160</v>
      </c>
      <c r="CC130" t="s">
        <v>160</v>
      </c>
      <c r="CD130">
        <v>986</v>
      </c>
      <c r="CE130">
        <v>2541</v>
      </c>
      <c r="CF130" t="s">
        <v>160</v>
      </c>
      <c r="CG130">
        <v>2884</v>
      </c>
      <c r="CH130" t="s">
        <v>160</v>
      </c>
      <c r="CI130">
        <v>1.2</v>
      </c>
      <c r="CJ130">
        <v>2.72</v>
      </c>
      <c r="CK130">
        <v>204</v>
      </c>
      <c r="CL130">
        <v>0.56000000000000005</v>
      </c>
      <c r="CM130">
        <v>0</v>
      </c>
      <c r="CN130">
        <v>2</v>
      </c>
      <c r="CO130" t="s">
        <v>160</v>
      </c>
      <c r="CP130" t="s">
        <v>160</v>
      </c>
      <c r="CQ130" t="s">
        <v>160</v>
      </c>
      <c r="CR130" t="s">
        <v>160</v>
      </c>
      <c r="CS130" t="s">
        <v>160</v>
      </c>
      <c r="CT130" t="s">
        <v>160</v>
      </c>
      <c r="CU130" t="s">
        <v>160</v>
      </c>
      <c r="CV130">
        <v>0.88</v>
      </c>
      <c r="CW130">
        <v>0</v>
      </c>
      <c r="CX130">
        <v>0</v>
      </c>
      <c r="CY130">
        <v>1.5649999999999999</v>
      </c>
      <c r="CZ130">
        <v>0.69</v>
      </c>
      <c r="DA130">
        <v>0</v>
      </c>
      <c r="DB130">
        <v>6.24</v>
      </c>
      <c r="DC130">
        <v>2.8050000000000002</v>
      </c>
      <c r="DD130">
        <v>0</v>
      </c>
      <c r="DE130">
        <v>1.93</v>
      </c>
      <c r="DF130">
        <v>0</v>
      </c>
      <c r="DG130">
        <v>1.3</v>
      </c>
      <c r="DH130">
        <v>0</v>
      </c>
      <c r="DI130">
        <v>0.72499999999999998</v>
      </c>
      <c r="DJ130">
        <v>44.82</v>
      </c>
      <c r="DK130">
        <v>10.93</v>
      </c>
      <c r="DL130">
        <v>18.93</v>
      </c>
      <c r="DM130">
        <v>0</v>
      </c>
      <c r="DN130">
        <v>0</v>
      </c>
      <c r="DO130">
        <v>0.71</v>
      </c>
      <c r="DP130">
        <v>0</v>
      </c>
    </row>
    <row r="131" spans="1:120">
      <c r="A131" s="1">
        <v>3066280</v>
      </c>
      <c r="B131" t="s">
        <v>160</v>
      </c>
      <c r="C131">
        <v>1</v>
      </c>
      <c r="D131" t="s">
        <v>170</v>
      </c>
      <c r="E131" t="s">
        <v>156</v>
      </c>
      <c r="F131" t="s">
        <v>204</v>
      </c>
      <c r="L131" s="2">
        <v>44640</v>
      </c>
      <c r="M131" s="2">
        <v>44652</v>
      </c>
      <c r="N131">
        <v>0</v>
      </c>
      <c r="O131">
        <v>0</v>
      </c>
      <c r="P131">
        <v>0</v>
      </c>
      <c r="Q131">
        <v>0</v>
      </c>
      <c r="R131">
        <v>63</v>
      </c>
      <c r="S131" t="s">
        <v>161</v>
      </c>
      <c r="T131" t="s">
        <v>163</v>
      </c>
      <c r="U131">
        <v>190.5</v>
      </c>
      <c r="V131">
        <v>106</v>
      </c>
      <c r="W131">
        <v>29.21</v>
      </c>
      <c r="X131" t="s">
        <v>160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12</v>
      </c>
      <c r="AF131">
        <v>0</v>
      </c>
      <c r="AG131">
        <v>4</v>
      </c>
      <c r="AH131">
        <v>2</v>
      </c>
      <c r="AI131">
        <v>6</v>
      </c>
      <c r="AJ131">
        <v>2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1</v>
      </c>
      <c r="BX131">
        <v>7.2</v>
      </c>
      <c r="BY131" t="s">
        <v>160</v>
      </c>
      <c r="BZ131">
        <v>9</v>
      </c>
      <c r="CA131">
        <v>14</v>
      </c>
      <c r="CB131" t="s">
        <v>160</v>
      </c>
      <c r="CC131">
        <v>15.5671</v>
      </c>
      <c r="CD131" t="s">
        <v>160</v>
      </c>
      <c r="CE131" t="s">
        <v>160</v>
      </c>
      <c r="CF131">
        <v>48</v>
      </c>
      <c r="CG131" t="s">
        <v>160</v>
      </c>
      <c r="CH131" t="s">
        <v>160</v>
      </c>
      <c r="CI131">
        <v>2.6</v>
      </c>
      <c r="CJ131">
        <v>0.13900000000000001</v>
      </c>
      <c r="CK131">
        <v>226</v>
      </c>
      <c r="CL131">
        <v>1.8680000000000001</v>
      </c>
      <c r="CM131">
        <v>1</v>
      </c>
      <c r="CN131">
        <v>3</v>
      </c>
      <c r="CO131" t="s">
        <v>160</v>
      </c>
      <c r="CP131" t="s">
        <v>160</v>
      </c>
      <c r="CQ131" t="s">
        <v>160</v>
      </c>
      <c r="CR131" t="s">
        <v>160</v>
      </c>
      <c r="CS131" t="s">
        <v>160</v>
      </c>
      <c r="CT131" t="s">
        <v>160</v>
      </c>
      <c r="CU131" t="s">
        <v>160</v>
      </c>
      <c r="CV131">
        <v>5.04</v>
      </c>
      <c r="CW131">
        <v>2.64</v>
      </c>
      <c r="CX131">
        <v>0.215</v>
      </c>
      <c r="CY131">
        <v>2.5049999999999999</v>
      </c>
      <c r="CZ131">
        <v>0.8</v>
      </c>
      <c r="DA131">
        <v>2.0499999999999998</v>
      </c>
      <c r="DB131">
        <v>48.494999999999997</v>
      </c>
      <c r="DC131">
        <v>3.13</v>
      </c>
      <c r="DD131">
        <v>49.37</v>
      </c>
      <c r="DE131">
        <v>3.895</v>
      </c>
      <c r="DF131">
        <v>21.98</v>
      </c>
      <c r="DG131">
        <v>1.7549999999999999</v>
      </c>
      <c r="DH131">
        <v>6.12</v>
      </c>
      <c r="DI131">
        <v>1.17</v>
      </c>
      <c r="DJ131">
        <v>71.06</v>
      </c>
      <c r="DK131">
        <v>92.984999999999999</v>
      </c>
      <c r="DL131">
        <v>105.655</v>
      </c>
      <c r="DM131">
        <v>4.34</v>
      </c>
      <c r="DN131">
        <v>34.805</v>
      </c>
      <c r="DO131">
        <v>2.5350000000000001</v>
      </c>
      <c r="DP131">
        <v>2.16</v>
      </c>
    </row>
    <row r="132" spans="1:120">
      <c r="A132" s="1">
        <v>3264435</v>
      </c>
      <c r="B132" t="s">
        <v>160</v>
      </c>
      <c r="C132">
        <v>0</v>
      </c>
      <c r="D132" t="s">
        <v>170</v>
      </c>
      <c r="E132" t="s">
        <v>156</v>
      </c>
      <c r="F132" t="s">
        <v>205</v>
      </c>
      <c r="G132" t="s">
        <v>206</v>
      </c>
      <c r="H132" t="s">
        <v>184</v>
      </c>
      <c r="L132" s="2">
        <v>44635</v>
      </c>
      <c r="M132" s="2">
        <v>44650</v>
      </c>
      <c r="N132">
        <v>0</v>
      </c>
      <c r="O132">
        <v>1</v>
      </c>
      <c r="P132">
        <v>0</v>
      </c>
      <c r="Q132">
        <v>0</v>
      </c>
      <c r="R132">
        <v>74</v>
      </c>
      <c r="S132" t="s">
        <v>161</v>
      </c>
      <c r="T132" t="s">
        <v>158</v>
      </c>
      <c r="U132">
        <v>182.9</v>
      </c>
      <c r="V132">
        <v>141</v>
      </c>
      <c r="W132">
        <v>42.15</v>
      </c>
      <c r="X132" t="s">
        <v>164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15</v>
      </c>
      <c r="AF132">
        <v>0</v>
      </c>
      <c r="AG132">
        <v>4</v>
      </c>
      <c r="AH132">
        <v>2</v>
      </c>
      <c r="AI132">
        <v>6</v>
      </c>
      <c r="AJ132">
        <v>3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1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</v>
      </c>
      <c r="BR132">
        <v>0</v>
      </c>
      <c r="BS132">
        <v>0</v>
      </c>
      <c r="BT132">
        <v>1</v>
      </c>
      <c r="BU132">
        <v>0</v>
      </c>
      <c r="BV132">
        <v>1</v>
      </c>
      <c r="BW132">
        <v>1</v>
      </c>
      <c r="BX132" t="s">
        <v>160</v>
      </c>
      <c r="BY132">
        <v>26.47</v>
      </c>
      <c r="BZ132">
        <v>26</v>
      </c>
      <c r="CA132">
        <v>28</v>
      </c>
      <c r="CB132" t="s">
        <v>160</v>
      </c>
      <c r="CC132" t="s">
        <v>160</v>
      </c>
      <c r="CD132" t="s">
        <v>160</v>
      </c>
      <c r="CE132" t="s">
        <v>160</v>
      </c>
      <c r="CF132" t="s">
        <v>160</v>
      </c>
      <c r="CG132" t="s">
        <v>160</v>
      </c>
      <c r="CH132" t="s">
        <v>160</v>
      </c>
      <c r="CI132">
        <v>7.5</v>
      </c>
      <c r="CJ132">
        <v>0.13700000000000001</v>
      </c>
      <c r="CK132">
        <v>255</v>
      </c>
      <c r="CL132">
        <v>2.0489999999999999</v>
      </c>
      <c r="CM132">
        <v>0</v>
      </c>
      <c r="CN132">
        <v>3</v>
      </c>
      <c r="CO132" t="s">
        <v>160</v>
      </c>
      <c r="CP132" t="s">
        <v>160</v>
      </c>
      <c r="CQ132" t="s">
        <v>160</v>
      </c>
      <c r="CR132" t="s">
        <v>160</v>
      </c>
      <c r="CS132" t="s">
        <v>160</v>
      </c>
      <c r="CT132" t="s">
        <v>160</v>
      </c>
      <c r="CU132" t="s">
        <v>160</v>
      </c>
      <c r="CV132">
        <v>0</v>
      </c>
      <c r="CW132">
        <v>0</v>
      </c>
      <c r="CX132">
        <v>0</v>
      </c>
      <c r="CY132">
        <v>1.64</v>
      </c>
      <c r="CZ132">
        <v>0</v>
      </c>
      <c r="DA132">
        <v>0</v>
      </c>
      <c r="DB132">
        <v>4.5250000000000004</v>
      </c>
      <c r="DC132">
        <v>0</v>
      </c>
      <c r="DD132">
        <v>3.7</v>
      </c>
      <c r="DE132">
        <v>0.92500000000000004</v>
      </c>
      <c r="DF132">
        <v>0</v>
      </c>
      <c r="DG132">
        <v>0</v>
      </c>
      <c r="DH132">
        <v>0</v>
      </c>
      <c r="DI132">
        <v>0</v>
      </c>
      <c r="DJ132">
        <v>60.82</v>
      </c>
      <c r="DK132">
        <v>13.69</v>
      </c>
      <c r="DL132">
        <v>51.335000000000001</v>
      </c>
      <c r="DM132">
        <v>1.66</v>
      </c>
      <c r="DN132">
        <v>12.68</v>
      </c>
      <c r="DO132">
        <v>0.17499999999999999</v>
      </c>
      <c r="DP132">
        <v>0</v>
      </c>
    </row>
    <row r="133" spans="1:120">
      <c r="A133" s="1">
        <v>3387478</v>
      </c>
      <c r="B133" t="s">
        <v>160</v>
      </c>
      <c r="C133">
        <v>0</v>
      </c>
      <c r="D133" t="s">
        <v>170</v>
      </c>
      <c r="E133" t="s">
        <v>156</v>
      </c>
      <c r="F133" t="s">
        <v>207</v>
      </c>
      <c r="G133" t="s">
        <v>208</v>
      </c>
      <c r="H133" t="s">
        <v>209</v>
      </c>
      <c r="I133" t="s">
        <v>192</v>
      </c>
      <c r="J133" t="s">
        <v>210</v>
      </c>
      <c r="K133" t="s">
        <v>211</v>
      </c>
      <c r="L133" s="2">
        <v>44639</v>
      </c>
      <c r="M133" s="2">
        <v>44643</v>
      </c>
      <c r="N133">
        <v>0</v>
      </c>
      <c r="O133">
        <v>1</v>
      </c>
      <c r="P133">
        <v>0</v>
      </c>
      <c r="Q133">
        <v>0</v>
      </c>
      <c r="R133">
        <v>41</v>
      </c>
      <c r="S133" t="s">
        <v>157</v>
      </c>
      <c r="T133" t="s">
        <v>166</v>
      </c>
      <c r="U133">
        <v>154.9</v>
      </c>
      <c r="V133">
        <v>72.8</v>
      </c>
      <c r="W133">
        <v>30.34</v>
      </c>
      <c r="X133" t="s">
        <v>159</v>
      </c>
      <c r="Y133">
        <v>1</v>
      </c>
      <c r="Z133">
        <v>1</v>
      </c>
      <c r="AA133">
        <v>1</v>
      </c>
      <c r="AB133">
        <v>0</v>
      </c>
      <c r="AC133">
        <v>0</v>
      </c>
      <c r="AD133">
        <v>0</v>
      </c>
      <c r="AE133">
        <v>4</v>
      </c>
      <c r="AF133">
        <v>0</v>
      </c>
      <c r="AG133">
        <v>4</v>
      </c>
      <c r="AH133">
        <v>1</v>
      </c>
      <c r="AI133">
        <v>3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1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 t="s">
        <v>160</v>
      </c>
      <c r="BY133" t="s">
        <v>160</v>
      </c>
      <c r="BZ133">
        <v>42</v>
      </c>
      <c r="CA133">
        <v>54</v>
      </c>
      <c r="CB133" t="s">
        <v>160</v>
      </c>
      <c r="CC133" t="s">
        <v>160</v>
      </c>
      <c r="CD133" t="s">
        <v>160</v>
      </c>
      <c r="CE133" t="s">
        <v>160</v>
      </c>
      <c r="CF133" t="s">
        <v>160</v>
      </c>
      <c r="CG133" t="s">
        <v>160</v>
      </c>
      <c r="CH133" t="s">
        <v>160</v>
      </c>
      <c r="CI133">
        <v>8.5</v>
      </c>
      <c r="CJ133" t="s">
        <v>160</v>
      </c>
      <c r="CK133">
        <v>213</v>
      </c>
      <c r="CL133">
        <v>0.70599999999999996</v>
      </c>
      <c r="CM133">
        <v>1</v>
      </c>
      <c r="CN133">
        <v>2</v>
      </c>
      <c r="CO133" t="s">
        <v>160</v>
      </c>
      <c r="CP133" t="s">
        <v>160</v>
      </c>
      <c r="CQ133" t="s">
        <v>160</v>
      </c>
      <c r="CR133" t="s">
        <v>160</v>
      </c>
      <c r="CS133" t="s">
        <v>160</v>
      </c>
      <c r="CT133" t="s">
        <v>160</v>
      </c>
      <c r="CU133" t="s">
        <v>160</v>
      </c>
      <c r="CV133">
        <v>0</v>
      </c>
      <c r="CW133">
        <v>0</v>
      </c>
      <c r="CX133">
        <v>0</v>
      </c>
      <c r="CY133">
        <v>0.44</v>
      </c>
      <c r="CZ133">
        <v>0</v>
      </c>
      <c r="DA133">
        <v>0</v>
      </c>
      <c r="DB133">
        <v>2.1549999999999998</v>
      </c>
      <c r="DC133">
        <v>0.51</v>
      </c>
      <c r="DD133">
        <v>0</v>
      </c>
      <c r="DE133">
        <v>0.2</v>
      </c>
      <c r="DF133">
        <v>0</v>
      </c>
      <c r="DG133">
        <v>0</v>
      </c>
      <c r="DH133">
        <v>0</v>
      </c>
      <c r="DI133">
        <v>0</v>
      </c>
      <c r="DJ133">
        <v>24.774999999999999</v>
      </c>
      <c r="DK133">
        <v>5.59</v>
      </c>
      <c r="DL133">
        <v>15.925000000000001</v>
      </c>
      <c r="DM133">
        <v>0.22500000000000001</v>
      </c>
      <c r="DN133">
        <v>5.13</v>
      </c>
      <c r="DO133">
        <v>0</v>
      </c>
      <c r="DP133">
        <v>0</v>
      </c>
    </row>
    <row r="134" spans="1:120">
      <c r="A134" s="1">
        <v>4540929</v>
      </c>
      <c r="B134" t="s">
        <v>160</v>
      </c>
      <c r="C134">
        <v>1</v>
      </c>
      <c r="D134" t="s">
        <v>170</v>
      </c>
      <c r="E134" t="s">
        <v>169</v>
      </c>
      <c r="F134" t="s">
        <v>173</v>
      </c>
      <c r="L134" s="2">
        <v>44644</v>
      </c>
      <c r="M134" s="2" t="s">
        <v>212</v>
      </c>
      <c r="N134">
        <v>0</v>
      </c>
      <c r="O134">
        <v>0</v>
      </c>
      <c r="P134">
        <v>0</v>
      </c>
      <c r="Q134">
        <v>0</v>
      </c>
      <c r="R134">
        <v>60</v>
      </c>
      <c r="S134" t="s">
        <v>157</v>
      </c>
      <c r="T134" t="s">
        <v>158</v>
      </c>
      <c r="U134">
        <v>167.6</v>
      </c>
      <c r="V134">
        <v>95.7</v>
      </c>
      <c r="W134">
        <v>34.07</v>
      </c>
      <c r="X134" t="s">
        <v>159</v>
      </c>
      <c r="Y134">
        <v>1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4</v>
      </c>
      <c r="AH134">
        <v>2</v>
      </c>
      <c r="AI134">
        <v>3</v>
      </c>
      <c r="AJ134">
        <v>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 t="s">
        <v>160</v>
      </c>
      <c r="BY134" t="s">
        <v>160</v>
      </c>
      <c r="BZ134" t="s">
        <v>160</v>
      </c>
      <c r="CA134" t="s">
        <v>160</v>
      </c>
      <c r="CB134" t="s">
        <v>160</v>
      </c>
      <c r="CC134" t="s">
        <v>160</v>
      </c>
      <c r="CD134" t="s">
        <v>160</v>
      </c>
      <c r="CE134" t="s">
        <v>160</v>
      </c>
      <c r="CF134" t="s">
        <v>160</v>
      </c>
      <c r="CG134" t="s">
        <v>160</v>
      </c>
      <c r="CH134" t="s">
        <v>160</v>
      </c>
      <c r="CI134" t="s">
        <v>160</v>
      </c>
      <c r="CJ134" t="s">
        <v>160</v>
      </c>
      <c r="CK134" t="s">
        <v>160</v>
      </c>
      <c r="CL134" t="s">
        <v>160</v>
      </c>
      <c r="CM134">
        <v>0</v>
      </c>
      <c r="CN134">
        <v>2</v>
      </c>
      <c r="CO134" t="s">
        <v>160</v>
      </c>
      <c r="CP134" t="s">
        <v>160</v>
      </c>
      <c r="CQ134" t="s">
        <v>160</v>
      </c>
      <c r="CR134" t="s">
        <v>160</v>
      </c>
      <c r="CS134" t="s">
        <v>160</v>
      </c>
      <c r="CT134" t="s">
        <v>160</v>
      </c>
      <c r="CU134" t="s">
        <v>160</v>
      </c>
      <c r="CV134">
        <v>0</v>
      </c>
      <c r="CW134">
        <v>0</v>
      </c>
      <c r="CX134">
        <v>0</v>
      </c>
      <c r="CY134">
        <v>1.905</v>
      </c>
      <c r="CZ134">
        <v>0</v>
      </c>
      <c r="DA134">
        <v>0</v>
      </c>
      <c r="DB134">
        <v>4.4450000000000003</v>
      </c>
      <c r="DC134">
        <v>0</v>
      </c>
      <c r="DD134">
        <v>0</v>
      </c>
      <c r="DE134">
        <v>0.92</v>
      </c>
      <c r="DF134">
        <v>0</v>
      </c>
      <c r="DG134">
        <v>0</v>
      </c>
      <c r="DH134">
        <v>0</v>
      </c>
      <c r="DI134">
        <v>0</v>
      </c>
      <c r="DJ134">
        <v>57.41</v>
      </c>
      <c r="DK134">
        <v>16.940000000000001</v>
      </c>
      <c r="DL134">
        <v>47.604999999999997</v>
      </c>
      <c r="DM134">
        <v>0.41499999999999998</v>
      </c>
      <c r="DN134">
        <v>6.0250000000000004</v>
      </c>
      <c r="DO134">
        <v>0.32500000000000001</v>
      </c>
      <c r="DP134">
        <v>0</v>
      </c>
    </row>
    <row r="135" spans="1:120">
      <c r="A135" s="1">
        <v>4681068</v>
      </c>
      <c r="B135" t="s">
        <v>160</v>
      </c>
      <c r="C135">
        <v>1</v>
      </c>
      <c r="D135" t="s">
        <v>170</v>
      </c>
      <c r="E135" t="s">
        <v>156</v>
      </c>
      <c r="F135" t="s">
        <v>213</v>
      </c>
      <c r="G135" t="s">
        <v>214</v>
      </c>
      <c r="L135" s="2">
        <v>44634</v>
      </c>
      <c r="M135" s="2">
        <v>44647</v>
      </c>
      <c r="N135">
        <v>0</v>
      </c>
      <c r="O135">
        <v>0</v>
      </c>
      <c r="P135">
        <v>0</v>
      </c>
      <c r="Q135">
        <v>0</v>
      </c>
      <c r="R135">
        <v>79</v>
      </c>
      <c r="S135" t="s">
        <v>161</v>
      </c>
      <c r="T135" t="s">
        <v>158</v>
      </c>
      <c r="U135">
        <v>172.7</v>
      </c>
      <c r="V135">
        <v>110</v>
      </c>
      <c r="W135">
        <v>36.880000000000003</v>
      </c>
      <c r="X135" t="s">
        <v>165</v>
      </c>
      <c r="Y135" t="s">
        <v>160</v>
      </c>
      <c r="Z135" t="s">
        <v>160</v>
      </c>
      <c r="AA135" t="s">
        <v>160</v>
      </c>
      <c r="AB135">
        <v>9</v>
      </c>
      <c r="AC135">
        <v>0</v>
      </c>
      <c r="AD135">
        <v>0</v>
      </c>
      <c r="AE135">
        <v>13</v>
      </c>
      <c r="AF135">
        <v>0</v>
      </c>
      <c r="AG135">
        <v>4</v>
      </c>
      <c r="AH135">
        <v>2</v>
      </c>
      <c r="AI135">
        <v>5</v>
      </c>
      <c r="AJ135">
        <v>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1</v>
      </c>
      <c r="BD135">
        <v>1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1</v>
      </c>
      <c r="BX135">
        <v>6.3</v>
      </c>
      <c r="BY135" t="s">
        <v>160</v>
      </c>
      <c r="BZ135">
        <v>23</v>
      </c>
      <c r="CA135">
        <v>25</v>
      </c>
      <c r="CB135" t="s">
        <v>160</v>
      </c>
      <c r="CC135" t="s">
        <v>160</v>
      </c>
      <c r="CD135" t="s">
        <v>160</v>
      </c>
      <c r="CE135" t="s">
        <v>160</v>
      </c>
      <c r="CF135" t="s">
        <v>160</v>
      </c>
      <c r="CG135" t="s">
        <v>160</v>
      </c>
      <c r="CH135" t="s">
        <v>160</v>
      </c>
      <c r="CI135" t="s">
        <v>160</v>
      </c>
      <c r="CJ135" t="s">
        <v>160</v>
      </c>
      <c r="CK135">
        <v>118</v>
      </c>
      <c r="CL135">
        <v>0.66700000000000004</v>
      </c>
      <c r="CM135">
        <v>1</v>
      </c>
      <c r="CN135">
        <v>2</v>
      </c>
      <c r="CO135" t="s">
        <v>160</v>
      </c>
      <c r="CP135" t="s">
        <v>160</v>
      </c>
      <c r="CQ135" t="s">
        <v>160</v>
      </c>
      <c r="CR135" t="s">
        <v>160</v>
      </c>
      <c r="CS135" t="s">
        <v>160</v>
      </c>
      <c r="CT135" t="s">
        <v>160</v>
      </c>
      <c r="CU135" t="s">
        <v>160</v>
      </c>
      <c r="CV135">
        <v>2.0699999999999998</v>
      </c>
      <c r="CW135">
        <v>0</v>
      </c>
      <c r="CX135">
        <v>0</v>
      </c>
      <c r="CY135">
        <v>2.09</v>
      </c>
      <c r="CZ135">
        <v>0.8</v>
      </c>
      <c r="DA135">
        <v>0</v>
      </c>
      <c r="DB135">
        <v>0</v>
      </c>
      <c r="DC135">
        <v>0</v>
      </c>
      <c r="DD135">
        <v>0</v>
      </c>
      <c r="DE135">
        <v>2.34</v>
      </c>
      <c r="DF135">
        <v>0</v>
      </c>
      <c r="DG135">
        <v>1.21</v>
      </c>
      <c r="DH135">
        <v>0</v>
      </c>
      <c r="DI135">
        <v>0.18</v>
      </c>
      <c r="DJ135">
        <v>88.06</v>
      </c>
      <c r="DK135">
        <v>1.58</v>
      </c>
      <c r="DL135">
        <v>5.835</v>
      </c>
      <c r="DM135">
        <v>0</v>
      </c>
      <c r="DN135">
        <v>0</v>
      </c>
      <c r="DO135">
        <v>0.86499999999999999</v>
      </c>
      <c r="DP135">
        <v>0</v>
      </c>
    </row>
    <row r="136" spans="1:120">
      <c r="A136" s="1">
        <v>4690720</v>
      </c>
      <c r="B136" t="s">
        <v>160</v>
      </c>
      <c r="C136">
        <v>0</v>
      </c>
      <c r="D136" t="s">
        <v>170</v>
      </c>
      <c r="E136" t="s">
        <v>156</v>
      </c>
      <c r="F136" t="s">
        <v>215</v>
      </c>
      <c r="G136" t="s">
        <v>216</v>
      </c>
      <c r="H136" t="s">
        <v>217</v>
      </c>
      <c r="L136" s="2">
        <v>44643</v>
      </c>
      <c r="M136" s="2">
        <v>44649</v>
      </c>
      <c r="N136">
        <v>1</v>
      </c>
      <c r="O136">
        <v>1</v>
      </c>
      <c r="P136">
        <v>0</v>
      </c>
      <c r="Q136">
        <v>0</v>
      </c>
      <c r="R136">
        <v>63</v>
      </c>
      <c r="S136" t="s">
        <v>157</v>
      </c>
      <c r="T136" t="s">
        <v>158</v>
      </c>
      <c r="U136">
        <v>172.7</v>
      </c>
      <c r="V136">
        <v>101</v>
      </c>
      <c r="W136">
        <v>33.86</v>
      </c>
      <c r="X136" t="s">
        <v>159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6</v>
      </c>
      <c r="AF136">
        <v>0</v>
      </c>
      <c r="AG136">
        <v>4</v>
      </c>
      <c r="AH136">
        <v>1</v>
      </c>
      <c r="AI136">
        <v>12</v>
      </c>
      <c r="AJ136">
        <v>2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1</v>
      </c>
      <c r="AW136">
        <v>0</v>
      </c>
      <c r="AX136">
        <v>1</v>
      </c>
      <c r="AY136">
        <v>0</v>
      </c>
      <c r="AZ136">
        <v>0</v>
      </c>
      <c r="BA136">
        <v>1</v>
      </c>
      <c r="BB136">
        <v>0</v>
      </c>
      <c r="BC136">
        <v>1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 t="s">
        <v>160</v>
      </c>
      <c r="BY136" t="s">
        <v>160</v>
      </c>
      <c r="BZ136">
        <v>25</v>
      </c>
      <c r="CA136">
        <v>22</v>
      </c>
      <c r="CB136" t="s">
        <v>160</v>
      </c>
      <c r="CC136" t="s">
        <v>160</v>
      </c>
      <c r="CD136" t="s">
        <v>160</v>
      </c>
      <c r="CE136" t="s">
        <v>160</v>
      </c>
      <c r="CF136" t="s">
        <v>160</v>
      </c>
      <c r="CG136" t="s">
        <v>160</v>
      </c>
      <c r="CH136" t="s">
        <v>160</v>
      </c>
      <c r="CI136" t="s">
        <v>160</v>
      </c>
      <c r="CJ136" t="s">
        <v>160</v>
      </c>
      <c r="CK136">
        <v>123</v>
      </c>
      <c r="CL136">
        <v>3.843</v>
      </c>
      <c r="CM136">
        <v>1</v>
      </c>
      <c r="CN136">
        <v>3</v>
      </c>
      <c r="CO136" t="s">
        <v>160</v>
      </c>
      <c r="CP136" t="s">
        <v>160</v>
      </c>
      <c r="CQ136" t="s">
        <v>160</v>
      </c>
      <c r="CR136" t="s">
        <v>160</v>
      </c>
      <c r="CS136" t="s">
        <v>160</v>
      </c>
      <c r="CT136" t="s">
        <v>160</v>
      </c>
      <c r="CU136" t="s">
        <v>160</v>
      </c>
      <c r="CV136">
        <v>0.88</v>
      </c>
      <c r="CW136">
        <v>0</v>
      </c>
      <c r="CX136">
        <v>1.4999999999999999E-2</v>
      </c>
      <c r="CY136">
        <v>2.2250000000000001</v>
      </c>
      <c r="CZ136">
        <v>0.28999999999999998</v>
      </c>
      <c r="DA136">
        <v>1.02</v>
      </c>
      <c r="DB136">
        <v>13.205</v>
      </c>
      <c r="DC136">
        <v>0.51</v>
      </c>
      <c r="DD136">
        <v>3.6949999999999998</v>
      </c>
      <c r="DE136">
        <v>3.05</v>
      </c>
      <c r="DF136">
        <v>0</v>
      </c>
      <c r="DG136">
        <v>0.73</v>
      </c>
      <c r="DH136">
        <v>2.65</v>
      </c>
      <c r="DI136">
        <v>0.19</v>
      </c>
      <c r="DJ136">
        <v>69.715000000000003</v>
      </c>
      <c r="DK136">
        <v>30.875</v>
      </c>
      <c r="DL136">
        <v>70.709999999999994</v>
      </c>
      <c r="DM136">
        <v>2.37</v>
      </c>
      <c r="DN136">
        <v>22.125</v>
      </c>
      <c r="DO136">
        <v>0.53</v>
      </c>
      <c r="DP136">
        <v>0.98</v>
      </c>
    </row>
    <row r="137" spans="1:120">
      <c r="A137" s="1">
        <v>4693592</v>
      </c>
      <c r="B137" t="s">
        <v>160</v>
      </c>
      <c r="C137">
        <v>1</v>
      </c>
      <c r="D137" t="s">
        <v>170</v>
      </c>
      <c r="E137" t="s">
        <v>156</v>
      </c>
      <c r="F137" t="s">
        <v>218</v>
      </c>
      <c r="G137" t="s">
        <v>196</v>
      </c>
      <c r="H137" t="s">
        <v>219</v>
      </c>
      <c r="I137" t="s">
        <v>191</v>
      </c>
      <c r="L137" s="2">
        <v>44639</v>
      </c>
      <c r="M137" s="2">
        <v>44660</v>
      </c>
      <c r="N137">
        <v>1</v>
      </c>
      <c r="O137">
        <v>1</v>
      </c>
      <c r="P137">
        <v>0</v>
      </c>
      <c r="Q137">
        <v>0</v>
      </c>
      <c r="R137">
        <v>77</v>
      </c>
      <c r="S137" t="s">
        <v>161</v>
      </c>
      <c r="T137" t="s">
        <v>158</v>
      </c>
      <c r="U137">
        <v>182.9</v>
      </c>
      <c r="V137">
        <v>107</v>
      </c>
      <c r="W137">
        <v>31.99</v>
      </c>
      <c r="X137" t="s">
        <v>159</v>
      </c>
      <c r="Y137">
        <v>1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21</v>
      </c>
      <c r="AF137">
        <v>0</v>
      </c>
      <c r="AG137">
        <v>4</v>
      </c>
      <c r="AH137">
        <v>2</v>
      </c>
      <c r="AI137">
        <v>11</v>
      </c>
      <c r="AJ137">
        <v>3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1</v>
      </c>
      <c r="AY137">
        <v>0</v>
      </c>
      <c r="AZ137">
        <v>1</v>
      </c>
      <c r="BA137">
        <v>0</v>
      </c>
      <c r="BB137">
        <v>0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1</v>
      </c>
      <c r="BX137">
        <v>6.8</v>
      </c>
      <c r="BY137" t="s">
        <v>160</v>
      </c>
      <c r="BZ137">
        <v>7</v>
      </c>
      <c r="CA137">
        <v>13</v>
      </c>
      <c r="CB137" t="s">
        <v>160</v>
      </c>
      <c r="CC137" t="s">
        <v>160</v>
      </c>
      <c r="CD137" t="s">
        <v>160</v>
      </c>
      <c r="CE137" t="s">
        <v>160</v>
      </c>
      <c r="CF137" t="s">
        <v>160</v>
      </c>
      <c r="CG137" t="s">
        <v>160</v>
      </c>
      <c r="CH137">
        <v>233</v>
      </c>
      <c r="CI137" t="s">
        <v>160</v>
      </c>
      <c r="CJ137" t="s">
        <v>160</v>
      </c>
      <c r="CK137">
        <v>127</v>
      </c>
      <c r="CL137">
        <v>2.2709999999999999</v>
      </c>
      <c r="CM137">
        <v>1</v>
      </c>
      <c r="CN137">
        <v>3</v>
      </c>
      <c r="CO137" t="s">
        <v>160</v>
      </c>
      <c r="CP137" t="s">
        <v>160</v>
      </c>
      <c r="CQ137" t="s">
        <v>160</v>
      </c>
      <c r="CR137" t="s">
        <v>160</v>
      </c>
      <c r="CS137" t="s">
        <v>160</v>
      </c>
      <c r="CT137" t="s">
        <v>160</v>
      </c>
      <c r="CU137" t="s">
        <v>160</v>
      </c>
      <c r="CV137">
        <v>2.4750000000000001</v>
      </c>
      <c r="CW137">
        <v>0</v>
      </c>
      <c r="CX137">
        <v>0</v>
      </c>
      <c r="CY137">
        <v>0.95</v>
      </c>
      <c r="CZ137">
        <v>0</v>
      </c>
      <c r="DA137">
        <v>0</v>
      </c>
      <c r="DB137">
        <v>10.805</v>
      </c>
      <c r="DC137">
        <v>0</v>
      </c>
      <c r="DD137">
        <v>7.57</v>
      </c>
      <c r="DE137">
        <v>3.645</v>
      </c>
      <c r="DF137">
        <v>0</v>
      </c>
      <c r="DG137">
        <v>0</v>
      </c>
      <c r="DH137">
        <v>0</v>
      </c>
      <c r="DI137">
        <v>0</v>
      </c>
      <c r="DJ137">
        <v>39.76</v>
      </c>
      <c r="DK137">
        <v>25.38</v>
      </c>
      <c r="DL137">
        <v>13.07</v>
      </c>
      <c r="DM137">
        <v>0.85</v>
      </c>
      <c r="DN137">
        <v>14.05</v>
      </c>
      <c r="DO137">
        <v>0.65</v>
      </c>
      <c r="DP137">
        <v>0</v>
      </c>
    </row>
    <row r="138" spans="1:120">
      <c r="A138" s="1">
        <v>4697681</v>
      </c>
      <c r="B138" t="s">
        <v>160</v>
      </c>
      <c r="C138">
        <v>0</v>
      </c>
      <c r="D138" t="s">
        <v>170</v>
      </c>
      <c r="E138" t="s">
        <v>156</v>
      </c>
      <c r="F138" t="s">
        <v>173</v>
      </c>
      <c r="L138" s="2">
        <v>44775</v>
      </c>
      <c r="M138" s="2">
        <v>44777</v>
      </c>
      <c r="N138">
        <v>0</v>
      </c>
      <c r="O138">
        <v>0</v>
      </c>
      <c r="P138">
        <v>0</v>
      </c>
      <c r="Q138">
        <v>0</v>
      </c>
      <c r="R138">
        <v>78</v>
      </c>
      <c r="S138" t="s">
        <v>161</v>
      </c>
      <c r="T138" t="s">
        <v>158</v>
      </c>
      <c r="U138">
        <v>177.8</v>
      </c>
      <c r="V138">
        <v>75.3</v>
      </c>
      <c r="W138">
        <v>23.82</v>
      </c>
      <c r="X138" t="s">
        <v>160</v>
      </c>
      <c r="Y138" t="s">
        <v>160</v>
      </c>
      <c r="Z138" t="s">
        <v>160</v>
      </c>
      <c r="AA138" t="s">
        <v>160</v>
      </c>
      <c r="AB138">
        <v>9</v>
      </c>
      <c r="AC138">
        <v>0</v>
      </c>
      <c r="AD138">
        <v>0</v>
      </c>
      <c r="AE138">
        <v>2</v>
      </c>
      <c r="AF138">
        <v>0</v>
      </c>
      <c r="AG138">
        <v>4</v>
      </c>
      <c r="AH138">
        <v>1</v>
      </c>
      <c r="AI138">
        <v>5</v>
      </c>
      <c r="AJ138">
        <v>3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0</v>
      </c>
      <c r="BX138" t="s">
        <v>160</v>
      </c>
      <c r="BY138" t="s">
        <v>160</v>
      </c>
      <c r="BZ138" t="s">
        <v>160</v>
      </c>
      <c r="CA138">
        <v>18</v>
      </c>
      <c r="CB138" t="s">
        <v>160</v>
      </c>
      <c r="CC138" t="s">
        <v>160</v>
      </c>
      <c r="CD138" t="s">
        <v>160</v>
      </c>
      <c r="CE138" t="s">
        <v>160</v>
      </c>
      <c r="CF138" t="s">
        <v>160</v>
      </c>
      <c r="CG138" t="s">
        <v>160</v>
      </c>
      <c r="CH138" t="s">
        <v>160</v>
      </c>
      <c r="CI138" t="s">
        <v>160</v>
      </c>
      <c r="CJ138" t="s">
        <v>160</v>
      </c>
      <c r="CK138">
        <v>118</v>
      </c>
      <c r="CL138">
        <v>1.2929999999999999</v>
      </c>
      <c r="CM138">
        <v>1</v>
      </c>
      <c r="CN138">
        <v>2</v>
      </c>
      <c r="CO138" t="s">
        <v>160</v>
      </c>
      <c r="CP138" t="s">
        <v>160</v>
      </c>
      <c r="CQ138" t="s">
        <v>160</v>
      </c>
      <c r="CR138" t="s">
        <v>160</v>
      </c>
      <c r="CS138" t="s">
        <v>160</v>
      </c>
      <c r="CT138" t="s">
        <v>160</v>
      </c>
      <c r="CU138" t="s">
        <v>160</v>
      </c>
      <c r="CV138">
        <v>0</v>
      </c>
      <c r="CW138">
        <v>0</v>
      </c>
      <c r="CX138">
        <v>0</v>
      </c>
      <c r="CY138">
        <v>0.59</v>
      </c>
      <c r="CZ138">
        <v>0</v>
      </c>
      <c r="DA138">
        <v>0</v>
      </c>
      <c r="DB138">
        <v>4.5250000000000004</v>
      </c>
      <c r="DC138">
        <v>7.4999999999999997E-2</v>
      </c>
      <c r="DD138">
        <v>3.0950000000000002</v>
      </c>
      <c r="DE138">
        <v>0.38</v>
      </c>
      <c r="DF138">
        <v>0</v>
      </c>
      <c r="DG138">
        <v>0</v>
      </c>
      <c r="DH138">
        <v>0</v>
      </c>
      <c r="DI138">
        <v>0</v>
      </c>
      <c r="DJ138">
        <v>39.125</v>
      </c>
      <c r="DK138">
        <v>12</v>
      </c>
      <c r="DL138">
        <v>54.395000000000003</v>
      </c>
      <c r="DM138">
        <v>0.24</v>
      </c>
      <c r="DN138">
        <v>7.84</v>
      </c>
      <c r="DO138">
        <v>0</v>
      </c>
      <c r="DP138">
        <v>0</v>
      </c>
    </row>
    <row r="139" spans="1:120">
      <c r="A139" s="1">
        <v>4722831</v>
      </c>
      <c r="B139" t="s">
        <v>160</v>
      </c>
      <c r="C139">
        <v>0</v>
      </c>
      <c r="D139" t="s">
        <v>170</v>
      </c>
      <c r="E139" t="s">
        <v>168</v>
      </c>
      <c r="F139" t="s">
        <v>176</v>
      </c>
      <c r="G139" t="s">
        <v>220</v>
      </c>
      <c r="H139" t="s">
        <v>221</v>
      </c>
      <c r="L139" s="2">
        <v>44775</v>
      </c>
      <c r="M139" s="2">
        <v>44776</v>
      </c>
      <c r="N139">
        <v>1</v>
      </c>
      <c r="O139">
        <v>1</v>
      </c>
      <c r="P139">
        <v>0</v>
      </c>
      <c r="Q139">
        <v>0</v>
      </c>
      <c r="R139">
        <v>84</v>
      </c>
      <c r="S139" t="s">
        <v>157</v>
      </c>
      <c r="T139" t="s">
        <v>181</v>
      </c>
      <c r="U139">
        <v>172.7</v>
      </c>
      <c r="V139">
        <v>97</v>
      </c>
      <c r="W139">
        <v>32.520000000000003</v>
      </c>
      <c r="X139" t="s">
        <v>159</v>
      </c>
      <c r="Y139">
        <v>1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0</v>
      </c>
      <c r="AG139">
        <v>4</v>
      </c>
      <c r="AH139">
        <v>2</v>
      </c>
      <c r="AI139">
        <v>14</v>
      </c>
      <c r="AJ139">
        <v>4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1</v>
      </c>
      <c r="BB139">
        <v>0</v>
      </c>
      <c r="BC139">
        <v>0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5.6</v>
      </c>
      <c r="BY139" t="s">
        <v>160</v>
      </c>
      <c r="BZ139">
        <v>20</v>
      </c>
      <c r="CA139">
        <v>30</v>
      </c>
      <c r="CB139" t="s">
        <v>160</v>
      </c>
      <c r="CC139" t="s">
        <v>160</v>
      </c>
      <c r="CD139" t="s">
        <v>160</v>
      </c>
      <c r="CE139" t="s">
        <v>160</v>
      </c>
      <c r="CF139" t="s">
        <v>160</v>
      </c>
      <c r="CG139" t="s">
        <v>160</v>
      </c>
      <c r="CH139" t="s">
        <v>160</v>
      </c>
      <c r="CI139" t="s">
        <v>160</v>
      </c>
      <c r="CJ139" t="s">
        <v>160</v>
      </c>
      <c r="CK139">
        <v>91</v>
      </c>
      <c r="CL139">
        <v>0.84299999999999997</v>
      </c>
      <c r="CM139">
        <v>0</v>
      </c>
      <c r="CN139">
        <v>0</v>
      </c>
      <c r="CO139" t="s">
        <v>160</v>
      </c>
      <c r="CP139" t="s">
        <v>160</v>
      </c>
      <c r="CQ139" t="s">
        <v>160</v>
      </c>
      <c r="CR139" t="s">
        <v>160</v>
      </c>
      <c r="CS139" t="s">
        <v>160</v>
      </c>
      <c r="CT139" t="s">
        <v>160</v>
      </c>
      <c r="CU139" t="s">
        <v>160</v>
      </c>
      <c r="CV139">
        <v>1.4550000000000001</v>
      </c>
      <c r="CW139">
        <v>0</v>
      </c>
      <c r="CX139">
        <v>0</v>
      </c>
      <c r="CY139">
        <v>0.74</v>
      </c>
      <c r="CZ139">
        <v>0</v>
      </c>
      <c r="DA139">
        <v>0</v>
      </c>
      <c r="DB139">
        <v>10.515000000000001</v>
      </c>
      <c r="DC139">
        <v>0.15</v>
      </c>
      <c r="DD139">
        <v>2.89</v>
      </c>
      <c r="DE139">
        <v>0.6</v>
      </c>
      <c r="DF139">
        <v>0</v>
      </c>
      <c r="DG139">
        <v>0.53</v>
      </c>
      <c r="DH139">
        <v>0</v>
      </c>
      <c r="DI139">
        <v>0</v>
      </c>
      <c r="DJ139">
        <v>30.495000000000001</v>
      </c>
      <c r="DK139">
        <v>22.815000000000001</v>
      </c>
      <c r="DL139">
        <v>98.484999999999999</v>
      </c>
      <c r="DM139">
        <v>1.79</v>
      </c>
      <c r="DN139">
        <v>28.64</v>
      </c>
      <c r="DO139">
        <v>0.71</v>
      </c>
      <c r="DP139">
        <v>0</v>
      </c>
    </row>
    <row r="140" spans="1:120">
      <c r="A140" s="1">
        <v>4727076</v>
      </c>
      <c r="B140" t="s">
        <v>160</v>
      </c>
      <c r="C140">
        <v>0</v>
      </c>
      <c r="D140" t="s">
        <v>170</v>
      </c>
      <c r="E140" t="s">
        <v>156</v>
      </c>
      <c r="F140" t="s">
        <v>202</v>
      </c>
      <c r="G140" t="s">
        <v>222</v>
      </c>
      <c r="H140" t="s">
        <v>223</v>
      </c>
      <c r="L140" s="2">
        <v>44771</v>
      </c>
      <c r="M140" s="2">
        <v>44786</v>
      </c>
      <c r="N140">
        <v>0</v>
      </c>
      <c r="O140">
        <v>0</v>
      </c>
      <c r="P140">
        <v>0</v>
      </c>
      <c r="Q140">
        <v>0</v>
      </c>
      <c r="R140">
        <v>55</v>
      </c>
      <c r="S140" t="s">
        <v>161</v>
      </c>
      <c r="T140" t="s">
        <v>158</v>
      </c>
      <c r="U140">
        <v>182.9</v>
      </c>
      <c r="V140">
        <v>71.599999999999994</v>
      </c>
      <c r="W140">
        <v>21.4</v>
      </c>
      <c r="X140" t="s">
        <v>160</v>
      </c>
      <c r="Y140">
        <v>1</v>
      </c>
      <c r="Z140">
        <v>1</v>
      </c>
      <c r="AA140">
        <v>0</v>
      </c>
      <c r="AB140">
        <v>0</v>
      </c>
      <c r="AC140">
        <v>1</v>
      </c>
      <c r="AD140">
        <v>5</v>
      </c>
      <c r="AE140">
        <v>13</v>
      </c>
      <c r="AF140">
        <v>0</v>
      </c>
      <c r="AG140">
        <v>4</v>
      </c>
      <c r="AH140">
        <v>1</v>
      </c>
      <c r="AI140">
        <v>3</v>
      </c>
      <c r="AJ140">
        <v>1</v>
      </c>
      <c r="AK140">
        <v>1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1</v>
      </c>
      <c r="BX140">
        <v>6.2</v>
      </c>
      <c r="BY140" t="s">
        <v>160</v>
      </c>
      <c r="BZ140">
        <v>21</v>
      </c>
      <c r="CA140">
        <v>27</v>
      </c>
      <c r="CB140" t="s">
        <v>160</v>
      </c>
      <c r="CC140" t="s">
        <v>160</v>
      </c>
      <c r="CD140" t="s">
        <v>160</v>
      </c>
      <c r="CE140" t="s">
        <v>160</v>
      </c>
      <c r="CF140" t="s">
        <v>160</v>
      </c>
      <c r="CG140" t="s">
        <v>160</v>
      </c>
      <c r="CH140">
        <v>209</v>
      </c>
      <c r="CI140">
        <v>1.5</v>
      </c>
      <c r="CJ140" t="s">
        <v>160</v>
      </c>
      <c r="CK140">
        <v>215</v>
      </c>
      <c r="CL140">
        <v>0.68899999999999995</v>
      </c>
      <c r="CM140">
        <v>0</v>
      </c>
      <c r="CN140">
        <v>0</v>
      </c>
      <c r="CO140" t="s">
        <v>160</v>
      </c>
      <c r="CP140" t="s">
        <v>160</v>
      </c>
      <c r="CQ140" t="s">
        <v>160</v>
      </c>
      <c r="CR140" t="s">
        <v>160</v>
      </c>
      <c r="CS140" t="s">
        <v>160</v>
      </c>
      <c r="CT140" t="s">
        <v>160</v>
      </c>
      <c r="CU140" t="s">
        <v>160</v>
      </c>
      <c r="CV140">
        <v>0</v>
      </c>
      <c r="CW140">
        <v>0</v>
      </c>
      <c r="CX140">
        <v>0</v>
      </c>
      <c r="CY140">
        <v>2.375</v>
      </c>
      <c r="CZ140">
        <v>0.14499999999999999</v>
      </c>
      <c r="DA140">
        <v>0</v>
      </c>
      <c r="DB140">
        <v>2.84</v>
      </c>
      <c r="DC140">
        <v>7.4999999999999997E-2</v>
      </c>
      <c r="DD140">
        <v>2.0499999999999998</v>
      </c>
      <c r="DE140">
        <v>0.44</v>
      </c>
      <c r="DF140">
        <v>0</v>
      </c>
      <c r="DG140">
        <v>0.26500000000000001</v>
      </c>
      <c r="DH140">
        <v>0</v>
      </c>
      <c r="DI140">
        <v>0</v>
      </c>
      <c r="DJ140">
        <v>77.105000000000004</v>
      </c>
      <c r="DK140">
        <v>6.6</v>
      </c>
      <c r="DL140">
        <v>14.244999999999999</v>
      </c>
      <c r="DM140">
        <v>0</v>
      </c>
      <c r="DN140">
        <v>0</v>
      </c>
      <c r="DO140">
        <v>0.71</v>
      </c>
      <c r="DP140">
        <v>0</v>
      </c>
    </row>
    <row r="141" spans="1:120">
      <c r="A141" s="1">
        <v>4734417</v>
      </c>
      <c r="B141" t="s">
        <v>160</v>
      </c>
      <c r="C141">
        <v>1</v>
      </c>
      <c r="D141" t="s">
        <v>170</v>
      </c>
      <c r="E141" t="s">
        <v>156</v>
      </c>
      <c r="F141" t="s">
        <v>196</v>
      </c>
      <c r="L141" s="2">
        <v>44642</v>
      </c>
      <c r="M141" s="2">
        <v>44646</v>
      </c>
      <c r="N141">
        <v>1</v>
      </c>
      <c r="O141">
        <v>1</v>
      </c>
      <c r="P141">
        <v>0</v>
      </c>
      <c r="Q141">
        <v>0</v>
      </c>
      <c r="R141">
        <v>86</v>
      </c>
      <c r="S141" t="s">
        <v>161</v>
      </c>
      <c r="T141" t="s">
        <v>158</v>
      </c>
      <c r="U141">
        <v>167.6</v>
      </c>
      <c r="V141">
        <v>75.400000000000006</v>
      </c>
      <c r="W141">
        <v>26.84</v>
      </c>
      <c r="X141" t="s">
        <v>160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4</v>
      </c>
      <c r="AF141">
        <v>0</v>
      </c>
      <c r="AG141">
        <v>4</v>
      </c>
      <c r="AH141">
        <v>2</v>
      </c>
      <c r="AI141">
        <v>8</v>
      </c>
      <c r="AJ141">
        <v>4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 t="s">
        <v>160</v>
      </c>
      <c r="BY141" t="s">
        <v>160</v>
      </c>
      <c r="BZ141">
        <v>38</v>
      </c>
      <c r="CA141">
        <v>28</v>
      </c>
      <c r="CB141" t="s">
        <v>160</v>
      </c>
      <c r="CC141" t="s">
        <v>160</v>
      </c>
      <c r="CD141" t="s">
        <v>160</v>
      </c>
      <c r="CE141" t="s">
        <v>160</v>
      </c>
      <c r="CF141" t="s">
        <v>160</v>
      </c>
      <c r="CG141" t="s">
        <v>160</v>
      </c>
      <c r="CH141" t="s">
        <v>160</v>
      </c>
      <c r="CI141" t="s">
        <v>160</v>
      </c>
      <c r="CJ141" t="s">
        <v>160</v>
      </c>
      <c r="CK141">
        <v>102</v>
      </c>
      <c r="CL141">
        <v>1.4059999999999999</v>
      </c>
      <c r="CM141">
        <v>0</v>
      </c>
      <c r="CN141">
        <v>0</v>
      </c>
      <c r="CO141" t="s">
        <v>160</v>
      </c>
      <c r="CP141" t="s">
        <v>160</v>
      </c>
      <c r="CQ141" t="s">
        <v>160</v>
      </c>
      <c r="CR141" t="s">
        <v>160</v>
      </c>
      <c r="CS141" t="s">
        <v>160</v>
      </c>
      <c r="CT141" t="s">
        <v>160</v>
      </c>
      <c r="CU141" t="s">
        <v>160</v>
      </c>
      <c r="CV141">
        <v>0</v>
      </c>
      <c r="CW141">
        <v>0</v>
      </c>
      <c r="CX141">
        <v>0</v>
      </c>
      <c r="CY141">
        <v>0.46</v>
      </c>
      <c r="CZ141">
        <v>0</v>
      </c>
      <c r="DA141">
        <v>0</v>
      </c>
      <c r="DB141">
        <v>2.3450000000000002</v>
      </c>
      <c r="DC141">
        <v>0</v>
      </c>
      <c r="DD141">
        <v>14.484999999999999</v>
      </c>
      <c r="DE141">
        <v>1.2849999999999999</v>
      </c>
      <c r="DF141">
        <v>0</v>
      </c>
      <c r="DG141">
        <v>0</v>
      </c>
      <c r="DH141">
        <v>0</v>
      </c>
      <c r="DI141">
        <v>0</v>
      </c>
      <c r="DJ141">
        <v>39.534999999999997</v>
      </c>
      <c r="DK141">
        <v>13.26</v>
      </c>
      <c r="DL141">
        <v>3.8650000000000002</v>
      </c>
      <c r="DM141">
        <v>0.6</v>
      </c>
      <c r="DN141">
        <v>3.6949999999999998</v>
      </c>
      <c r="DO141">
        <v>0.32500000000000001</v>
      </c>
      <c r="DP141">
        <v>0</v>
      </c>
    </row>
    <row r="142" spans="1:120">
      <c r="A142" s="1">
        <v>4747326</v>
      </c>
      <c r="B142" t="s">
        <v>160</v>
      </c>
      <c r="C142">
        <v>0</v>
      </c>
      <c r="D142" t="s">
        <v>170</v>
      </c>
      <c r="E142" t="s">
        <v>156</v>
      </c>
      <c r="F142" t="s">
        <v>224</v>
      </c>
      <c r="L142" s="2">
        <v>44773</v>
      </c>
      <c r="M142" s="2">
        <v>44780</v>
      </c>
      <c r="N142">
        <v>0</v>
      </c>
      <c r="O142">
        <v>0</v>
      </c>
      <c r="P142">
        <v>0</v>
      </c>
      <c r="Q142">
        <v>0</v>
      </c>
      <c r="R142">
        <v>74</v>
      </c>
      <c r="S142" t="s">
        <v>157</v>
      </c>
      <c r="T142" t="s">
        <v>181</v>
      </c>
      <c r="U142">
        <v>152.4</v>
      </c>
      <c r="V142">
        <v>57.8</v>
      </c>
      <c r="W142">
        <v>24.89</v>
      </c>
      <c r="X142" t="s">
        <v>160</v>
      </c>
      <c r="Y142">
        <v>1</v>
      </c>
      <c r="Z142">
        <v>1</v>
      </c>
      <c r="AA142" t="s">
        <v>160</v>
      </c>
      <c r="AB142">
        <v>9</v>
      </c>
      <c r="AC142">
        <v>0</v>
      </c>
      <c r="AD142">
        <v>0</v>
      </c>
      <c r="AE142">
        <v>7</v>
      </c>
      <c r="AF142">
        <v>0</v>
      </c>
      <c r="AG142">
        <v>4</v>
      </c>
      <c r="AH142">
        <v>1</v>
      </c>
      <c r="AI142">
        <v>5</v>
      </c>
      <c r="AJ142">
        <v>3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1</v>
      </c>
      <c r="BS142">
        <v>0</v>
      </c>
      <c r="BT142">
        <v>0</v>
      </c>
      <c r="BU142">
        <v>1</v>
      </c>
      <c r="BV142">
        <v>1</v>
      </c>
      <c r="BW142">
        <v>1</v>
      </c>
      <c r="BX142">
        <v>6.2</v>
      </c>
      <c r="BY142" t="s">
        <v>160</v>
      </c>
      <c r="BZ142">
        <v>16</v>
      </c>
      <c r="CA142">
        <v>16</v>
      </c>
      <c r="CB142" t="s">
        <v>160</v>
      </c>
      <c r="CC142" t="s">
        <v>160</v>
      </c>
      <c r="CD142" t="s">
        <v>160</v>
      </c>
      <c r="CE142" t="s">
        <v>160</v>
      </c>
      <c r="CF142" t="s">
        <v>160</v>
      </c>
      <c r="CG142" t="s">
        <v>160</v>
      </c>
      <c r="CH142" t="s">
        <v>160</v>
      </c>
      <c r="CI142">
        <v>1.3</v>
      </c>
      <c r="CJ142" t="s">
        <v>160</v>
      </c>
      <c r="CK142">
        <v>173</v>
      </c>
      <c r="CL142">
        <v>0.68400000000000005</v>
      </c>
      <c r="CM142">
        <v>1</v>
      </c>
      <c r="CN142">
        <v>3</v>
      </c>
      <c r="CO142" t="s">
        <v>160</v>
      </c>
      <c r="CP142" t="s">
        <v>160</v>
      </c>
      <c r="CQ142" t="s">
        <v>160</v>
      </c>
      <c r="CR142" t="s">
        <v>160</v>
      </c>
      <c r="CS142" t="s">
        <v>160</v>
      </c>
      <c r="CT142" t="s">
        <v>160</v>
      </c>
      <c r="CU142" t="s">
        <v>160</v>
      </c>
      <c r="CV142">
        <v>2.0299999999999998</v>
      </c>
      <c r="CW142">
        <v>0</v>
      </c>
      <c r="CX142">
        <v>4.4999999999999998E-2</v>
      </c>
      <c r="CY142">
        <v>1.115</v>
      </c>
      <c r="CZ142">
        <v>0.95499999999999996</v>
      </c>
      <c r="DA142">
        <v>0</v>
      </c>
      <c r="DB142">
        <v>0.41499999999999998</v>
      </c>
      <c r="DC142">
        <v>1.64</v>
      </c>
      <c r="DD142">
        <v>28.324999999999999</v>
      </c>
      <c r="DE142">
        <v>3.31</v>
      </c>
      <c r="DF142">
        <v>0.36</v>
      </c>
      <c r="DG142">
        <v>1.115</v>
      </c>
      <c r="DH142">
        <v>0</v>
      </c>
      <c r="DI142">
        <v>1.405</v>
      </c>
      <c r="DJ142">
        <v>28.285</v>
      </c>
      <c r="DK142">
        <v>3.6</v>
      </c>
      <c r="DL142">
        <v>4.9950000000000001</v>
      </c>
      <c r="DM142">
        <v>0.53</v>
      </c>
      <c r="DN142">
        <v>0</v>
      </c>
      <c r="DO142">
        <v>1.2450000000000001</v>
      </c>
      <c r="DP142">
        <v>0</v>
      </c>
    </row>
    <row r="143" spans="1:120">
      <c r="A143" s="1">
        <v>4763775</v>
      </c>
      <c r="B143" t="s">
        <v>160</v>
      </c>
      <c r="C143">
        <v>1</v>
      </c>
      <c r="D143" t="s">
        <v>170</v>
      </c>
      <c r="E143" t="s">
        <v>156</v>
      </c>
      <c r="F143" t="s">
        <v>225</v>
      </c>
      <c r="G143" t="s">
        <v>226</v>
      </c>
      <c r="L143" s="2">
        <v>44637</v>
      </c>
      <c r="M143" s="2">
        <v>44653</v>
      </c>
      <c r="N143">
        <v>0</v>
      </c>
      <c r="O143">
        <v>0</v>
      </c>
      <c r="P143">
        <v>0</v>
      </c>
      <c r="Q143">
        <v>0</v>
      </c>
      <c r="R143">
        <v>64</v>
      </c>
      <c r="S143" t="s">
        <v>161</v>
      </c>
      <c r="T143" t="s">
        <v>158</v>
      </c>
      <c r="U143">
        <v>182.9</v>
      </c>
      <c r="V143">
        <v>115</v>
      </c>
      <c r="W143">
        <v>34.380000000000003</v>
      </c>
      <c r="X143" t="s">
        <v>159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10</v>
      </c>
      <c r="AE143">
        <v>16</v>
      </c>
      <c r="AF143">
        <v>0</v>
      </c>
      <c r="AG143">
        <v>4</v>
      </c>
      <c r="AH143">
        <v>0</v>
      </c>
      <c r="AI143">
        <v>6</v>
      </c>
      <c r="AJ143">
        <v>2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1</v>
      </c>
      <c r="BX143">
        <v>8</v>
      </c>
      <c r="BY143" t="s">
        <v>160</v>
      </c>
      <c r="BZ143">
        <v>44</v>
      </c>
      <c r="CA143">
        <v>25</v>
      </c>
      <c r="CB143" t="s">
        <v>160</v>
      </c>
      <c r="CC143" t="s">
        <v>160</v>
      </c>
      <c r="CD143" t="s">
        <v>160</v>
      </c>
      <c r="CE143" t="s">
        <v>160</v>
      </c>
      <c r="CF143" t="s">
        <v>160</v>
      </c>
      <c r="CG143" t="s">
        <v>160</v>
      </c>
      <c r="CH143" t="s">
        <v>160</v>
      </c>
      <c r="CI143" t="s">
        <v>160</v>
      </c>
      <c r="CJ143" t="s">
        <v>160</v>
      </c>
      <c r="CK143">
        <v>157</v>
      </c>
      <c r="CL143">
        <v>1.2070000000000001</v>
      </c>
      <c r="CM143">
        <v>1</v>
      </c>
      <c r="CN143">
        <v>3</v>
      </c>
      <c r="CO143" t="s">
        <v>160</v>
      </c>
      <c r="CP143" t="s">
        <v>160</v>
      </c>
      <c r="CQ143" t="s">
        <v>160</v>
      </c>
      <c r="CR143" t="s">
        <v>160</v>
      </c>
      <c r="CS143" t="s">
        <v>160</v>
      </c>
      <c r="CT143" t="s">
        <v>160</v>
      </c>
      <c r="CU143" t="s">
        <v>160</v>
      </c>
      <c r="CV143">
        <v>1.8149999999999999</v>
      </c>
      <c r="CW143">
        <v>0</v>
      </c>
      <c r="CX143">
        <v>0</v>
      </c>
      <c r="CY143">
        <v>0.88500000000000001</v>
      </c>
      <c r="CZ143">
        <v>1.35</v>
      </c>
      <c r="DA143">
        <v>2.0499999999999998</v>
      </c>
      <c r="DB143">
        <v>2.0249999999999999</v>
      </c>
      <c r="DC143">
        <v>1.46</v>
      </c>
      <c r="DD143">
        <v>0.87</v>
      </c>
      <c r="DE143">
        <v>0.67</v>
      </c>
      <c r="DF143">
        <v>0</v>
      </c>
      <c r="DG143">
        <v>1.7549999999999999</v>
      </c>
      <c r="DH143">
        <v>0</v>
      </c>
      <c r="DI143">
        <v>1.08</v>
      </c>
      <c r="DJ143">
        <v>33.975000000000001</v>
      </c>
      <c r="DK143">
        <v>7.88</v>
      </c>
      <c r="DL143">
        <v>32.159999999999997</v>
      </c>
      <c r="DM143">
        <v>0.08</v>
      </c>
      <c r="DN143">
        <v>0.84499999999999997</v>
      </c>
      <c r="DO143">
        <v>1.08</v>
      </c>
      <c r="DP143">
        <v>0</v>
      </c>
    </row>
    <row r="144" spans="1:120">
      <c r="A144" s="1">
        <v>4773467</v>
      </c>
      <c r="B144" t="s">
        <v>160</v>
      </c>
      <c r="C144">
        <v>1</v>
      </c>
      <c r="D144" t="s">
        <v>170</v>
      </c>
      <c r="E144" t="s">
        <v>156</v>
      </c>
      <c r="F144" t="s">
        <v>195</v>
      </c>
      <c r="L144" s="2">
        <v>44642</v>
      </c>
      <c r="M144" s="2">
        <v>44650</v>
      </c>
      <c r="N144">
        <v>0</v>
      </c>
      <c r="O144">
        <v>0</v>
      </c>
      <c r="P144">
        <v>0</v>
      </c>
      <c r="Q144">
        <v>0</v>
      </c>
      <c r="R144">
        <v>70</v>
      </c>
      <c r="S144" t="s">
        <v>157</v>
      </c>
      <c r="T144" t="s">
        <v>158</v>
      </c>
      <c r="U144">
        <v>157.5</v>
      </c>
      <c r="V144">
        <v>61</v>
      </c>
      <c r="W144">
        <v>24.59</v>
      </c>
      <c r="X144" t="s">
        <v>160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8</v>
      </c>
      <c r="AF144">
        <v>0</v>
      </c>
      <c r="AG144">
        <v>4</v>
      </c>
      <c r="AH144">
        <v>1</v>
      </c>
      <c r="AI144">
        <v>10</v>
      </c>
      <c r="AJ144">
        <v>3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1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1</v>
      </c>
      <c r="BX144">
        <v>7</v>
      </c>
      <c r="BY144" t="s">
        <v>160</v>
      </c>
      <c r="BZ144">
        <v>44</v>
      </c>
      <c r="CA144">
        <v>16</v>
      </c>
      <c r="CB144" t="s">
        <v>160</v>
      </c>
      <c r="CC144" t="s">
        <v>160</v>
      </c>
      <c r="CD144" t="s">
        <v>160</v>
      </c>
      <c r="CE144" t="s">
        <v>160</v>
      </c>
      <c r="CF144" t="s">
        <v>160</v>
      </c>
      <c r="CG144" t="s">
        <v>160</v>
      </c>
      <c r="CH144">
        <v>253</v>
      </c>
      <c r="CI144" t="s">
        <v>160</v>
      </c>
      <c r="CJ144" t="s">
        <v>160</v>
      </c>
      <c r="CK144">
        <v>94</v>
      </c>
      <c r="CL144">
        <v>0.73099999999999998</v>
      </c>
      <c r="CM144">
        <v>1</v>
      </c>
      <c r="CN144">
        <v>2</v>
      </c>
      <c r="CO144" t="s">
        <v>160</v>
      </c>
      <c r="CP144" t="s">
        <v>160</v>
      </c>
      <c r="CQ144" t="s">
        <v>160</v>
      </c>
      <c r="CR144" t="s">
        <v>160</v>
      </c>
      <c r="CS144" t="s">
        <v>160</v>
      </c>
      <c r="CT144" t="s">
        <v>160</v>
      </c>
      <c r="CU144" t="s">
        <v>160</v>
      </c>
      <c r="CV144">
        <v>1.0349999999999999</v>
      </c>
      <c r="CW144">
        <v>0</v>
      </c>
      <c r="CX144">
        <v>0</v>
      </c>
      <c r="CY144">
        <v>6.75</v>
      </c>
      <c r="CZ144">
        <v>0.68</v>
      </c>
      <c r="DA144">
        <v>0</v>
      </c>
      <c r="DB144">
        <v>2.875</v>
      </c>
      <c r="DC144">
        <v>0</v>
      </c>
      <c r="DD144">
        <v>0</v>
      </c>
      <c r="DE144">
        <v>0.03</v>
      </c>
      <c r="DF144">
        <v>0</v>
      </c>
      <c r="DG144">
        <v>14.99</v>
      </c>
      <c r="DH144">
        <v>3.895</v>
      </c>
      <c r="DI144">
        <v>0.9</v>
      </c>
      <c r="DJ144">
        <v>162.36500000000001</v>
      </c>
      <c r="DK144">
        <v>7.7249999999999996</v>
      </c>
      <c r="DL144">
        <v>12.505000000000001</v>
      </c>
      <c r="DM144">
        <v>2.0299999999999998</v>
      </c>
      <c r="DN144">
        <v>14.27</v>
      </c>
      <c r="DO144">
        <v>2.12</v>
      </c>
      <c r="DP144">
        <v>0</v>
      </c>
    </row>
    <row r="145" spans="1:120">
      <c r="A145" s="1">
        <v>4776562</v>
      </c>
      <c r="B145" t="s">
        <v>160</v>
      </c>
      <c r="C145">
        <v>0</v>
      </c>
      <c r="D145" t="s">
        <v>170</v>
      </c>
      <c r="E145" t="s">
        <v>169</v>
      </c>
      <c r="F145" t="s">
        <v>227</v>
      </c>
      <c r="L145" s="2">
        <v>44643</v>
      </c>
      <c r="M145" s="2" t="s">
        <v>212</v>
      </c>
      <c r="N145">
        <v>0</v>
      </c>
      <c r="O145">
        <v>0</v>
      </c>
      <c r="P145">
        <v>0</v>
      </c>
      <c r="Q145">
        <v>0</v>
      </c>
      <c r="R145">
        <v>55</v>
      </c>
      <c r="S145" t="s">
        <v>157</v>
      </c>
      <c r="T145" t="s">
        <v>158</v>
      </c>
      <c r="U145">
        <v>189.23</v>
      </c>
      <c r="V145">
        <v>90.718500000000006</v>
      </c>
      <c r="W145">
        <v>25.33</v>
      </c>
      <c r="X145" t="s">
        <v>160</v>
      </c>
      <c r="Y145">
        <v>1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4</v>
      </c>
      <c r="AH145">
        <v>2</v>
      </c>
      <c r="AI145">
        <v>1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 t="s">
        <v>160</v>
      </c>
      <c r="BY145" t="s">
        <v>160</v>
      </c>
      <c r="BZ145">
        <v>13</v>
      </c>
      <c r="CA145">
        <v>21</v>
      </c>
      <c r="CB145" t="s">
        <v>160</v>
      </c>
      <c r="CC145" t="s">
        <v>160</v>
      </c>
      <c r="CD145" t="s">
        <v>160</v>
      </c>
      <c r="CE145" t="s">
        <v>160</v>
      </c>
      <c r="CF145" t="s">
        <v>160</v>
      </c>
      <c r="CG145" t="s">
        <v>160</v>
      </c>
      <c r="CH145" t="s">
        <v>160</v>
      </c>
      <c r="CI145" t="s">
        <v>160</v>
      </c>
      <c r="CJ145" t="s">
        <v>160</v>
      </c>
      <c r="CK145">
        <v>96</v>
      </c>
      <c r="CL145">
        <v>0.58599999999999997</v>
      </c>
      <c r="CM145">
        <v>0</v>
      </c>
      <c r="CN145">
        <v>0</v>
      </c>
      <c r="CO145" t="s">
        <v>160</v>
      </c>
      <c r="CP145" t="s">
        <v>160</v>
      </c>
      <c r="CQ145" t="s">
        <v>160</v>
      </c>
      <c r="CR145" t="s">
        <v>160</v>
      </c>
      <c r="CS145" t="s">
        <v>160</v>
      </c>
      <c r="CT145" t="s">
        <v>160</v>
      </c>
      <c r="CU145" t="s">
        <v>160</v>
      </c>
      <c r="CV145">
        <v>2.0299999999999998</v>
      </c>
      <c r="CW145">
        <v>0</v>
      </c>
      <c r="CX145">
        <v>0.51500000000000001</v>
      </c>
      <c r="CY145">
        <v>3.99</v>
      </c>
      <c r="CZ145">
        <v>4.0049999999999999</v>
      </c>
      <c r="DA145">
        <v>0</v>
      </c>
      <c r="DB145">
        <v>7.74</v>
      </c>
      <c r="DC145">
        <v>0.51</v>
      </c>
      <c r="DD145">
        <v>16.91</v>
      </c>
      <c r="DE145">
        <v>0.38</v>
      </c>
      <c r="DF145">
        <v>1.36</v>
      </c>
      <c r="DG145">
        <v>3.34</v>
      </c>
      <c r="DH145">
        <v>17.600000000000001</v>
      </c>
      <c r="DI145">
        <v>0.9</v>
      </c>
      <c r="DJ145">
        <v>37.475000000000001</v>
      </c>
      <c r="DK145">
        <v>6.57</v>
      </c>
      <c r="DL145">
        <v>24.22</v>
      </c>
      <c r="DM145">
        <v>0</v>
      </c>
      <c r="DN145">
        <v>0</v>
      </c>
      <c r="DO145">
        <v>1.07</v>
      </c>
      <c r="DP145">
        <v>2.4750000000000001</v>
      </c>
    </row>
    <row r="146" spans="1:120">
      <c r="A146" s="1">
        <v>4781822</v>
      </c>
      <c r="B146" t="s">
        <v>160</v>
      </c>
      <c r="C146">
        <v>1</v>
      </c>
      <c r="D146" t="s">
        <v>170</v>
      </c>
      <c r="E146" t="s">
        <v>156</v>
      </c>
      <c r="F146" t="s">
        <v>179</v>
      </c>
      <c r="G146" t="s">
        <v>173</v>
      </c>
      <c r="H146" t="s">
        <v>228</v>
      </c>
      <c r="L146" s="2">
        <v>44642</v>
      </c>
      <c r="M146" s="2">
        <v>44645</v>
      </c>
      <c r="N146">
        <v>0</v>
      </c>
      <c r="O146">
        <v>1</v>
      </c>
      <c r="P146">
        <v>0</v>
      </c>
      <c r="Q146">
        <v>0</v>
      </c>
      <c r="R146">
        <v>62</v>
      </c>
      <c r="S146" t="s">
        <v>161</v>
      </c>
      <c r="T146" t="s">
        <v>158</v>
      </c>
      <c r="U146">
        <v>177.8</v>
      </c>
      <c r="V146">
        <v>90</v>
      </c>
      <c r="W146">
        <v>28.47</v>
      </c>
      <c r="X146" t="s">
        <v>160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3</v>
      </c>
      <c r="AF146">
        <v>0</v>
      </c>
      <c r="AG146">
        <v>4</v>
      </c>
      <c r="AH146">
        <v>1</v>
      </c>
      <c r="AI146">
        <v>6</v>
      </c>
      <c r="AJ146">
        <v>2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12.2</v>
      </c>
      <c r="BY146" t="s">
        <v>160</v>
      </c>
      <c r="BZ146">
        <v>12</v>
      </c>
      <c r="CA146">
        <v>15</v>
      </c>
      <c r="CB146" t="s">
        <v>160</v>
      </c>
      <c r="CC146" t="s">
        <v>160</v>
      </c>
      <c r="CD146" t="s">
        <v>160</v>
      </c>
      <c r="CE146" t="s">
        <v>160</v>
      </c>
      <c r="CF146" t="s">
        <v>160</v>
      </c>
      <c r="CG146" t="s">
        <v>160</v>
      </c>
      <c r="CH146" t="s">
        <v>160</v>
      </c>
      <c r="CI146" t="s">
        <v>160</v>
      </c>
      <c r="CJ146" t="s">
        <v>160</v>
      </c>
      <c r="CK146">
        <v>515</v>
      </c>
      <c r="CL146">
        <v>0.67300000000000004</v>
      </c>
      <c r="CM146">
        <v>1</v>
      </c>
      <c r="CN146">
        <v>3</v>
      </c>
      <c r="CO146" t="s">
        <v>160</v>
      </c>
      <c r="CP146" t="s">
        <v>160</v>
      </c>
      <c r="CQ146" t="s">
        <v>160</v>
      </c>
      <c r="CR146" t="s">
        <v>160</v>
      </c>
      <c r="CS146" t="s">
        <v>160</v>
      </c>
      <c r="CT146" t="s">
        <v>160</v>
      </c>
      <c r="CU146" t="s">
        <v>160</v>
      </c>
      <c r="CV146">
        <v>0</v>
      </c>
      <c r="CW146">
        <v>0</v>
      </c>
      <c r="CX146">
        <v>0</v>
      </c>
      <c r="CY146">
        <v>1.175</v>
      </c>
      <c r="CZ146">
        <v>0</v>
      </c>
      <c r="DA146">
        <v>0</v>
      </c>
      <c r="DB146">
        <v>4.4450000000000003</v>
      </c>
      <c r="DC146">
        <v>0</v>
      </c>
      <c r="DD146">
        <v>0</v>
      </c>
      <c r="DE146">
        <v>1.415</v>
      </c>
      <c r="DF146">
        <v>0</v>
      </c>
      <c r="DG146">
        <v>0</v>
      </c>
      <c r="DH146">
        <v>0</v>
      </c>
      <c r="DI146">
        <v>0</v>
      </c>
      <c r="DJ146">
        <v>69.385000000000005</v>
      </c>
      <c r="DK146">
        <v>11.055</v>
      </c>
      <c r="DL146">
        <v>62.8</v>
      </c>
      <c r="DM146">
        <v>0</v>
      </c>
      <c r="DN146">
        <v>0.26500000000000001</v>
      </c>
      <c r="DO146">
        <v>0.65</v>
      </c>
      <c r="DP146">
        <v>0</v>
      </c>
    </row>
    <row r="147" spans="1:120">
      <c r="A147" s="1">
        <v>4805516</v>
      </c>
      <c r="B147" t="s">
        <v>160</v>
      </c>
      <c r="C147">
        <v>1</v>
      </c>
      <c r="D147" t="s">
        <v>170</v>
      </c>
      <c r="E147" t="s">
        <v>156</v>
      </c>
      <c r="F147" t="s">
        <v>204</v>
      </c>
      <c r="L147" s="2">
        <v>44637</v>
      </c>
      <c r="M147" s="2">
        <v>44648</v>
      </c>
      <c r="N147">
        <v>0</v>
      </c>
      <c r="O147">
        <v>0</v>
      </c>
      <c r="P147">
        <v>0</v>
      </c>
      <c r="Q147">
        <v>0</v>
      </c>
      <c r="R147">
        <v>66</v>
      </c>
      <c r="S147" t="s">
        <v>157</v>
      </c>
      <c r="T147" t="s">
        <v>158</v>
      </c>
      <c r="U147">
        <v>167.6</v>
      </c>
      <c r="V147">
        <v>104</v>
      </c>
      <c r="W147">
        <v>37.020000000000003</v>
      </c>
      <c r="X147" t="s">
        <v>165</v>
      </c>
      <c r="Y147" t="s">
        <v>160</v>
      </c>
      <c r="Z147" t="s">
        <v>160</v>
      </c>
      <c r="AA147" t="s">
        <v>160</v>
      </c>
      <c r="AB147">
        <v>9</v>
      </c>
      <c r="AC147">
        <v>0</v>
      </c>
      <c r="AD147">
        <v>0</v>
      </c>
      <c r="AE147">
        <v>11</v>
      </c>
      <c r="AF147">
        <v>0</v>
      </c>
      <c r="AG147">
        <v>4</v>
      </c>
      <c r="AH147">
        <v>0</v>
      </c>
      <c r="AI147">
        <v>5</v>
      </c>
      <c r="AJ147">
        <v>2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1</v>
      </c>
      <c r="BX147">
        <v>10.199999999999999</v>
      </c>
      <c r="BY147" t="s">
        <v>160</v>
      </c>
      <c r="BZ147">
        <v>9</v>
      </c>
      <c r="CA147">
        <v>9</v>
      </c>
      <c r="CB147" t="s">
        <v>160</v>
      </c>
      <c r="CC147" t="s">
        <v>160</v>
      </c>
      <c r="CD147" t="s">
        <v>160</v>
      </c>
      <c r="CE147" t="s">
        <v>160</v>
      </c>
      <c r="CF147" t="s">
        <v>160</v>
      </c>
      <c r="CG147">
        <v>282.8</v>
      </c>
      <c r="CH147" t="s">
        <v>160</v>
      </c>
      <c r="CI147">
        <v>1.7</v>
      </c>
      <c r="CJ147" t="s">
        <v>160</v>
      </c>
      <c r="CK147">
        <v>99</v>
      </c>
      <c r="CL147">
        <v>0.81599999999999995</v>
      </c>
      <c r="CM147">
        <v>1</v>
      </c>
      <c r="CN147">
        <v>3</v>
      </c>
      <c r="CO147" t="s">
        <v>160</v>
      </c>
      <c r="CP147" t="s">
        <v>160</v>
      </c>
      <c r="CQ147" t="s">
        <v>160</v>
      </c>
      <c r="CR147" t="s">
        <v>160</v>
      </c>
      <c r="CS147" t="s">
        <v>160</v>
      </c>
      <c r="CT147" t="s">
        <v>160</v>
      </c>
      <c r="CU147" t="s">
        <v>160</v>
      </c>
      <c r="CV147">
        <v>1.0349999999999999</v>
      </c>
      <c r="CW147">
        <v>0</v>
      </c>
      <c r="CX147">
        <v>0</v>
      </c>
      <c r="CY147">
        <v>3.18</v>
      </c>
      <c r="CZ147">
        <v>0</v>
      </c>
      <c r="DA147">
        <v>0</v>
      </c>
      <c r="DB147">
        <v>3.4</v>
      </c>
      <c r="DC147">
        <v>0</v>
      </c>
      <c r="DD147">
        <v>6.1550000000000002</v>
      </c>
      <c r="DE147">
        <v>0.99</v>
      </c>
      <c r="DF147">
        <v>0.19</v>
      </c>
      <c r="DG147">
        <v>0</v>
      </c>
      <c r="DH147">
        <v>0</v>
      </c>
      <c r="DI147">
        <v>0</v>
      </c>
      <c r="DJ147">
        <v>148.125</v>
      </c>
      <c r="DK147">
        <v>13.225</v>
      </c>
      <c r="DL147">
        <v>10.484999999999999</v>
      </c>
      <c r="DM147">
        <v>0.85</v>
      </c>
      <c r="DN147">
        <v>2.79</v>
      </c>
      <c r="DO147">
        <v>1.075</v>
      </c>
      <c r="DP147">
        <v>0</v>
      </c>
    </row>
    <row r="148" spans="1:120">
      <c r="A148" s="1">
        <v>4807190</v>
      </c>
      <c r="B148" t="s">
        <v>160</v>
      </c>
      <c r="C148">
        <v>0</v>
      </c>
      <c r="D148" t="s">
        <v>170</v>
      </c>
      <c r="E148" t="s">
        <v>156</v>
      </c>
      <c r="F148" t="s">
        <v>229</v>
      </c>
      <c r="G148" t="s">
        <v>230</v>
      </c>
      <c r="L148" s="2">
        <v>44775</v>
      </c>
      <c r="M148" s="2">
        <v>44777</v>
      </c>
      <c r="N148">
        <v>0</v>
      </c>
      <c r="O148">
        <v>1</v>
      </c>
      <c r="P148">
        <v>0</v>
      </c>
      <c r="Q148">
        <v>0</v>
      </c>
      <c r="R148">
        <v>83</v>
      </c>
      <c r="S148" t="s">
        <v>157</v>
      </c>
      <c r="T148" t="s">
        <v>158</v>
      </c>
      <c r="U148">
        <v>160</v>
      </c>
      <c r="V148">
        <v>79.400000000000006</v>
      </c>
      <c r="W148">
        <v>31.02</v>
      </c>
      <c r="X148" t="s">
        <v>159</v>
      </c>
      <c r="Y148">
        <v>1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2</v>
      </c>
      <c r="AF148">
        <v>0</v>
      </c>
      <c r="AG148">
        <v>4</v>
      </c>
      <c r="AH148">
        <v>2</v>
      </c>
      <c r="AI148">
        <v>5</v>
      </c>
      <c r="AJ148">
        <v>4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0</v>
      </c>
      <c r="BS148">
        <v>1</v>
      </c>
      <c r="BT148">
        <v>0</v>
      </c>
      <c r="BU148">
        <v>0</v>
      </c>
      <c r="BV148">
        <v>1</v>
      </c>
      <c r="BW148">
        <v>0</v>
      </c>
      <c r="BX148">
        <v>8.8000000000000007</v>
      </c>
      <c r="BY148" t="s">
        <v>160</v>
      </c>
      <c r="BZ148">
        <v>12</v>
      </c>
      <c r="CA148">
        <v>20</v>
      </c>
      <c r="CB148" t="s">
        <v>160</v>
      </c>
      <c r="CC148" t="s">
        <v>160</v>
      </c>
      <c r="CD148" t="s">
        <v>160</v>
      </c>
      <c r="CE148" t="s">
        <v>160</v>
      </c>
      <c r="CF148" t="s">
        <v>160</v>
      </c>
      <c r="CG148" t="s">
        <v>160</v>
      </c>
      <c r="CH148" t="s">
        <v>160</v>
      </c>
      <c r="CI148" t="s">
        <v>160</v>
      </c>
      <c r="CJ148" t="s">
        <v>160</v>
      </c>
      <c r="CK148">
        <v>212</v>
      </c>
      <c r="CL148">
        <v>1.3420000000000001</v>
      </c>
      <c r="CM148">
        <v>1</v>
      </c>
      <c r="CN148">
        <v>2</v>
      </c>
      <c r="CO148" t="s">
        <v>160</v>
      </c>
      <c r="CP148" t="s">
        <v>160</v>
      </c>
      <c r="CQ148" t="s">
        <v>160</v>
      </c>
      <c r="CR148" t="s">
        <v>160</v>
      </c>
      <c r="CS148" t="s">
        <v>160</v>
      </c>
      <c r="CT148" t="s">
        <v>160</v>
      </c>
      <c r="CU148" t="s">
        <v>160</v>
      </c>
      <c r="CV148">
        <v>0.44</v>
      </c>
      <c r="CW148">
        <v>0</v>
      </c>
      <c r="CX148">
        <v>0</v>
      </c>
      <c r="CY148">
        <v>0.33</v>
      </c>
      <c r="CZ148">
        <v>0</v>
      </c>
      <c r="DA148">
        <v>0</v>
      </c>
      <c r="DB148">
        <v>1.63</v>
      </c>
      <c r="DC148">
        <v>7.4999999999999997E-2</v>
      </c>
      <c r="DD148">
        <v>0</v>
      </c>
      <c r="DE148">
        <v>0.24</v>
      </c>
      <c r="DF148">
        <v>0</v>
      </c>
      <c r="DG148">
        <v>0</v>
      </c>
      <c r="DH148">
        <v>0</v>
      </c>
      <c r="DI148">
        <v>0</v>
      </c>
      <c r="DJ148">
        <v>18.285</v>
      </c>
      <c r="DK148">
        <v>9.7449999999999992</v>
      </c>
      <c r="DL148">
        <v>48</v>
      </c>
      <c r="DM148">
        <v>0</v>
      </c>
      <c r="DN148">
        <v>3.2450000000000001</v>
      </c>
      <c r="DO148">
        <v>0</v>
      </c>
      <c r="DP148">
        <v>0</v>
      </c>
    </row>
    <row r="149" spans="1:120">
      <c r="A149" s="1">
        <v>4815708</v>
      </c>
      <c r="B149" t="s">
        <v>160</v>
      </c>
      <c r="C149">
        <v>1</v>
      </c>
      <c r="D149" t="s">
        <v>170</v>
      </c>
      <c r="E149" t="s">
        <v>156</v>
      </c>
      <c r="F149" t="s">
        <v>231</v>
      </c>
      <c r="L149" s="2">
        <v>44641</v>
      </c>
      <c r="M149" s="2">
        <v>44647</v>
      </c>
      <c r="N149">
        <v>0</v>
      </c>
      <c r="O149">
        <v>0</v>
      </c>
      <c r="P149">
        <v>0</v>
      </c>
      <c r="Q149">
        <v>0</v>
      </c>
      <c r="R149">
        <v>77</v>
      </c>
      <c r="S149" t="s">
        <v>161</v>
      </c>
      <c r="T149" t="s">
        <v>163</v>
      </c>
      <c r="U149">
        <v>175.3</v>
      </c>
      <c r="V149">
        <v>101</v>
      </c>
      <c r="W149">
        <v>32.869999999999997</v>
      </c>
      <c r="X149" t="s">
        <v>159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6</v>
      </c>
      <c r="AF149">
        <v>0</v>
      </c>
      <c r="AG149">
        <v>4</v>
      </c>
      <c r="AH149">
        <v>0</v>
      </c>
      <c r="AI149">
        <v>6</v>
      </c>
      <c r="AJ149">
        <v>3</v>
      </c>
      <c r="AK149">
        <v>1</v>
      </c>
      <c r="AL149">
        <v>1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1</v>
      </c>
      <c r="BX149">
        <v>6</v>
      </c>
      <c r="BY149" t="s">
        <v>160</v>
      </c>
      <c r="BZ149">
        <v>19</v>
      </c>
      <c r="CA149">
        <v>27</v>
      </c>
      <c r="CB149" t="s">
        <v>160</v>
      </c>
      <c r="CC149" t="s">
        <v>160</v>
      </c>
      <c r="CD149" t="s">
        <v>160</v>
      </c>
      <c r="CE149">
        <v>799</v>
      </c>
      <c r="CF149" t="s">
        <v>160</v>
      </c>
      <c r="CG149" t="s">
        <v>160</v>
      </c>
      <c r="CH149" t="s">
        <v>160</v>
      </c>
      <c r="CI149">
        <v>1.1000000000000001</v>
      </c>
      <c r="CJ149">
        <v>3.4000000000000002E-2</v>
      </c>
      <c r="CK149">
        <v>116</v>
      </c>
      <c r="CL149">
        <v>0.69399999999999995</v>
      </c>
      <c r="CM149">
        <v>1</v>
      </c>
      <c r="CN149">
        <v>2</v>
      </c>
      <c r="CO149" t="s">
        <v>160</v>
      </c>
      <c r="CP149" t="s">
        <v>160</v>
      </c>
      <c r="CQ149" t="s">
        <v>160</v>
      </c>
      <c r="CR149" t="s">
        <v>160</v>
      </c>
      <c r="CS149" t="s">
        <v>160</v>
      </c>
      <c r="CT149" t="s">
        <v>160</v>
      </c>
      <c r="CU149" t="s">
        <v>160</v>
      </c>
      <c r="CV149">
        <v>1.0349999999999999</v>
      </c>
      <c r="CW149">
        <v>0</v>
      </c>
      <c r="CX149">
        <v>0</v>
      </c>
      <c r="CY149">
        <v>1.54</v>
      </c>
      <c r="CZ149">
        <v>0</v>
      </c>
      <c r="DA149">
        <v>0</v>
      </c>
      <c r="DB149">
        <v>19.36</v>
      </c>
      <c r="DC149">
        <v>0.46</v>
      </c>
      <c r="DD149">
        <v>0.435</v>
      </c>
      <c r="DE149">
        <v>0.55000000000000004</v>
      </c>
      <c r="DF149">
        <v>0</v>
      </c>
      <c r="DG149">
        <v>0</v>
      </c>
      <c r="DH149">
        <v>0</v>
      </c>
      <c r="DI149">
        <v>0</v>
      </c>
      <c r="DJ149">
        <v>85.135000000000005</v>
      </c>
      <c r="DK149">
        <v>41.79</v>
      </c>
      <c r="DL149">
        <v>33.64</v>
      </c>
      <c r="DM149">
        <v>0.315</v>
      </c>
      <c r="DN149">
        <v>10.215</v>
      </c>
      <c r="DO149">
        <v>0.86499999999999999</v>
      </c>
      <c r="DP149">
        <v>0</v>
      </c>
    </row>
    <row r="150" spans="1:120">
      <c r="A150" s="1">
        <v>4816355</v>
      </c>
      <c r="B150" t="s">
        <v>160</v>
      </c>
      <c r="C150">
        <v>0</v>
      </c>
      <c r="D150" t="s">
        <v>170</v>
      </c>
      <c r="E150" t="s">
        <v>168</v>
      </c>
      <c r="F150" t="s">
        <v>232</v>
      </c>
      <c r="G150" t="s">
        <v>228</v>
      </c>
      <c r="L150" s="2">
        <v>44643</v>
      </c>
      <c r="M150" s="2" t="s">
        <v>233</v>
      </c>
      <c r="N150">
        <v>0</v>
      </c>
      <c r="O150">
        <v>0</v>
      </c>
      <c r="P150">
        <v>0</v>
      </c>
      <c r="Q150">
        <v>0</v>
      </c>
      <c r="R150">
        <v>89</v>
      </c>
      <c r="S150" t="s">
        <v>157</v>
      </c>
      <c r="T150" t="s">
        <v>158</v>
      </c>
      <c r="U150">
        <v>162.6</v>
      </c>
      <c r="V150">
        <v>64.099999999999994</v>
      </c>
      <c r="W150">
        <v>24.24</v>
      </c>
      <c r="X150" t="s">
        <v>160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4</v>
      </c>
      <c r="AH150">
        <v>2</v>
      </c>
      <c r="AI150">
        <v>7</v>
      </c>
      <c r="AJ150">
        <v>4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t="s">
        <v>160</v>
      </c>
      <c r="BY150" t="s">
        <v>160</v>
      </c>
      <c r="BZ150">
        <v>18</v>
      </c>
      <c r="CA150">
        <v>25</v>
      </c>
      <c r="CB150" t="s">
        <v>160</v>
      </c>
      <c r="CC150" t="s">
        <v>160</v>
      </c>
      <c r="CD150" t="s">
        <v>160</v>
      </c>
      <c r="CE150" t="s">
        <v>160</v>
      </c>
      <c r="CF150" t="s">
        <v>160</v>
      </c>
      <c r="CG150" t="s">
        <v>160</v>
      </c>
      <c r="CH150" t="s">
        <v>160</v>
      </c>
      <c r="CI150" t="s">
        <v>160</v>
      </c>
      <c r="CJ150" t="s">
        <v>160</v>
      </c>
      <c r="CK150">
        <v>100</v>
      </c>
      <c r="CL150">
        <v>1.07</v>
      </c>
      <c r="CM150">
        <v>1</v>
      </c>
      <c r="CN150">
        <v>2</v>
      </c>
      <c r="CO150" t="s">
        <v>160</v>
      </c>
      <c r="CP150" t="s">
        <v>160</v>
      </c>
      <c r="CQ150" t="s">
        <v>160</v>
      </c>
      <c r="CR150" t="s">
        <v>160</v>
      </c>
      <c r="CS150" t="s">
        <v>160</v>
      </c>
      <c r="CT150" t="s">
        <v>160</v>
      </c>
      <c r="CU150" t="s">
        <v>160</v>
      </c>
      <c r="CV150">
        <v>0.88</v>
      </c>
      <c r="CW150">
        <v>0</v>
      </c>
      <c r="CX150">
        <v>0.06</v>
      </c>
      <c r="CY150">
        <v>0.28999999999999998</v>
      </c>
      <c r="CZ150">
        <v>1.345</v>
      </c>
      <c r="DA150">
        <v>1.7949999999999999</v>
      </c>
      <c r="DB150">
        <v>3.52</v>
      </c>
      <c r="DC150">
        <v>1.645</v>
      </c>
      <c r="DD150">
        <v>1.4450000000000001</v>
      </c>
      <c r="DE150">
        <v>0.2</v>
      </c>
      <c r="DF150">
        <v>0</v>
      </c>
      <c r="DG150">
        <v>2.1549999999999998</v>
      </c>
      <c r="DH150">
        <v>0.49</v>
      </c>
      <c r="DI150">
        <v>1.2350000000000001</v>
      </c>
      <c r="DJ150">
        <v>11.89</v>
      </c>
      <c r="DK150">
        <v>5.9349999999999996</v>
      </c>
      <c r="DL150">
        <v>12.744999999999999</v>
      </c>
      <c r="DM150">
        <v>0</v>
      </c>
      <c r="DN150">
        <v>0</v>
      </c>
      <c r="DO150">
        <v>1.42</v>
      </c>
      <c r="DP150">
        <v>0</v>
      </c>
    </row>
    <row r="151" spans="1:120">
      <c r="A151" s="1">
        <v>4816944</v>
      </c>
      <c r="B151" t="s">
        <v>160</v>
      </c>
      <c r="C151">
        <v>1</v>
      </c>
      <c r="D151" t="s">
        <v>170</v>
      </c>
      <c r="E151" t="s">
        <v>156</v>
      </c>
      <c r="F151" t="s">
        <v>234</v>
      </c>
      <c r="L151" s="2">
        <v>44641</v>
      </c>
      <c r="M151" s="2">
        <v>44643</v>
      </c>
      <c r="N151">
        <v>0</v>
      </c>
      <c r="O151">
        <v>0</v>
      </c>
      <c r="P151">
        <v>0</v>
      </c>
      <c r="Q151">
        <v>0</v>
      </c>
      <c r="R151">
        <v>81</v>
      </c>
      <c r="S151" t="s">
        <v>157</v>
      </c>
      <c r="T151" t="s">
        <v>167</v>
      </c>
      <c r="U151">
        <v>157.5</v>
      </c>
      <c r="V151">
        <v>109</v>
      </c>
      <c r="W151">
        <v>43.94</v>
      </c>
      <c r="X151" t="s">
        <v>164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2</v>
      </c>
      <c r="AF151">
        <v>0</v>
      </c>
      <c r="AG151">
        <v>4</v>
      </c>
      <c r="AH151">
        <v>2</v>
      </c>
      <c r="AI151">
        <v>5</v>
      </c>
      <c r="AJ151">
        <v>4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 t="s">
        <v>160</v>
      </c>
      <c r="BY151" t="s">
        <v>160</v>
      </c>
      <c r="BZ151">
        <v>8</v>
      </c>
      <c r="CA151">
        <v>14</v>
      </c>
      <c r="CB151" t="s">
        <v>160</v>
      </c>
      <c r="CC151" t="s">
        <v>160</v>
      </c>
      <c r="CD151" t="s">
        <v>160</v>
      </c>
      <c r="CE151" t="s">
        <v>160</v>
      </c>
      <c r="CF151" t="s">
        <v>160</v>
      </c>
      <c r="CG151" t="s">
        <v>160</v>
      </c>
      <c r="CH151" t="s">
        <v>160</v>
      </c>
      <c r="CI151" t="s">
        <v>160</v>
      </c>
      <c r="CJ151" t="s">
        <v>160</v>
      </c>
      <c r="CK151">
        <v>288</v>
      </c>
      <c r="CL151">
        <v>0.94099999999999995</v>
      </c>
      <c r="CM151">
        <v>1</v>
      </c>
      <c r="CN151">
        <v>3</v>
      </c>
      <c r="CO151" t="s">
        <v>160</v>
      </c>
      <c r="CP151" t="s">
        <v>160</v>
      </c>
      <c r="CQ151" t="s">
        <v>160</v>
      </c>
      <c r="CR151" t="s">
        <v>160</v>
      </c>
      <c r="CS151" t="s">
        <v>160</v>
      </c>
      <c r="CT151" t="s">
        <v>160</v>
      </c>
      <c r="CU151" t="s">
        <v>160</v>
      </c>
      <c r="CV151">
        <v>0</v>
      </c>
      <c r="CW151">
        <v>0</v>
      </c>
      <c r="CX151">
        <v>0</v>
      </c>
      <c r="CY151">
        <v>1.175</v>
      </c>
      <c r="CZ151">
        <v>0</v>
      </c>
      <c r="DA151">
        <v>0</v>
      </c>
      <c r="DB151">
        <v>6.2949999999999999</v>
      </c>
      <c r="DC151">
        <v>0</v>
      </c>
      <c r="DD151">
        <v>1.835</v>
      </c>
      <c r="DE151">
        <v>0.59499999999999997</v>
      </c>
      <c r="DF151">
        <v>0</v>
      </c>
      <c r="DG151">
        <v>0</v>
      </c>
      <c r="DH151">
        <v>0</v>
      </c>
      <c r="DI151">
        <v>0</v>
      </c>
      <c r="DJ151">
        <v>53.61</v>
      </c>
      <c r="DK151">
        <v>21.58</v>
      </c>
      <c r="DL151">
        <v>19.504999999999999</v>
      </c>
      <c r="DM151">
        <v>0.13</v>
      </c>
      <c r="DN151">
        <v>6.9550000000000001</v>
      </c>
      <c r="DO151">
        <v>0</v>
      </c>
      <c r="DP151">
        <v>0</v>
      </c>
    </row>
    <row r="152" spans="1:120">
      <c r="A152" s="1">
        <v>4831380</v>
      </c>
      <c r="B152" t="s">
        <v>160</v>
      </c>
      <c r="C152">
        <v>1</v>
      </c>
      <c r="D152" t="s">
        <v>170</v>
      </c>
      <c r="E152" t="s">
        <v>156</v>
      </c>
      <c r="F152" t="s">
        <v>199</v>
      </c>
      <c r="L152" s="2">
        <v>44622</v>
      </c>
      <c r="M152" s="2">
        <v>44656</v>
      </c>
      <c r="N152">
        <v>0</v>
      </c>
      <c r="O152">
        <v>0</v>
      </c>
      <c r="P152">
        <v>0</v>
      </c>
      <c r="Q152">
        <v>0</v>
      </c>
      <c r="R152">
        <v>46</v>
      </c>
      <c r="S152" t="s">
        <v>161</v>
      </c>
      <c r="T152" t="s">
        <v>158</v>
      </c>
      <c r="U152">
        <v>190.5</v>
      </c>
      <c r="V152">
        <v>73.3</v>
      </c>
      <c r="W152">
        <v>20.2</v>
      </c>
      <c r="X152" t="s">
        <v>160</v>
      </c>
      <c r="Y152">
        <v>1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34</v>
      </c>
      <c r="AF152">
        <v>0</v>
      </c>
      <c r="AG152">
        <v>4</v>
      </c>
      <c r="AH152">
        <v>0</v>
      </c>
      <c r="AI152">
        <v>8</v>
      </c>
      <c r="AJ152">
        <v>0</v>
      </c>
      <c r="AK152">
        <v>1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1</v>
      </c>
      <c r="BX152" t="s">
        <v>160</v>
      </c>
      <c r="BY152" t="s">
        <v>160</v>
      </c>
      <c r="BZ152">
        <v>12</v>
      </c>
      <c r="CA152">
        <v>17</v>
      </c>
      <c r="CB152" t="s">
        <v>160</v>
      </c>
      <c r="CC152" t="s">
        <v>160</v>
      </c>
      <c r="CD152" t="s">
        <v>160</v>
      </c>
      <c r="CE152" t="s">
        <v>160</v>
      </c>
      <c r="CF152" t="s">
        <v>160</v>
      </c>
      <c r="CG152">
        <v>544.1</v>
      </c>
      <c r="CH152">
        <v>219</v>
      </c>
      <c r="CI152">
        <v>1</v>
      </c>
      <c r="CJ152">
        <v>10.39</v>
      </c>
      <c r="CK152">
        <v>293</v>
      </c>
      <c r="CL152">
        <v>2.19</v>
      </c>
      <c r="CM152">
        <v>0</v>
      </c>
      <c r="CN152">
        <v>2</v>
      </c>
      <c r="CO152" t="s">
        <v>160</v>
      </c>
      <c r="CP152" t="s">
        <v>160</v>
      </c>
      <c r="CQ152" t="s">
        <v>160</v>
      </c>
      <c r="CR152" t="s">
        <v>160</v>
      </c>
      <c r="CS152" t="s">
        <v>160</v>
      </c>
      <c r="CT152" t="s">
        <v>160</v>
      </c>
      <c r="CU152" t="s">
        <v>160</v>
      </c>
      <c r="CV152">
        <v>1.0349999999999999</v>
      </c>
      <c r="CW152">
        <v>0</v>
      </c>
      <c r="CX152">
        <v>0</v>
      </c>
      <c r="CY152">
        <v>1.54</v>
      </c>
      <c r="CZ152">
        <v>0</v>
      </c>
      <c r="DA152">
        <v>0</v>
      </c>
      <c r="DB152">
        <v>6.2949999999999999</v>
      </c>
      <c r="DC152">
        <v>0.46</v>
      </c>
      <c r="DD152">
        <v>0.435</v>
      </c>
      <c r="DE152">
        <v>2.0449999999999999</v>
      </c>
      <c r="DF152">
        <v>0</v>
      </c>
      <c r="DG152">
        <v>0</v>
      </c>
      <c r="DH152">
        <v>0.77</v>
      </c>
      <c r="DI152">
        <v>0</v>
      </c>
      <c r="DJ152">
        <v>75.655000000000001</v>
      </c>
      <c r="DK152">
        <v>14.86</v>
      </c>
      <c r="DL152">
        <v>17.545000000000002</v>
      </c>
      <c r="DM152">
        <v>0.49</v>
      </c>
      <c r="DN152">
        <v>0.61</v>
      </c>
      <c r="DO152">
        <v>0.65</v>
      </c>
      <c r="DP152">
        <v>0</v>
      </c>
    </row>
    <row r="153" spans="1:120">
      <c r="A153" s="1">
        <v>4840472</v>
      </c>
      <c r="B153" t="s">
        <v>160</v>
      </c>
      <c r="C153">
        <v>0</v>
      </c>
      <c r="D153" t="s">
        <v>170</v>
      </c>
      <c r="E153" t="s">
        <v>156</v>
      </c>
      <c r="F153" t="s">
        <v>203</v>
      </c>
      <c r="G153" t="s">
        <v>235</v>
      </c>
      <c r="H153" t="s">
        <v>236</v>
      </c>
      <c r="L153" s="2">
        <v>44772</v>
      </c>
      <c r="M153" s="2">
        <v>44777</v>
      </c>
      <c r="N153">
        <v>0</v>
      </c>
      <c r="O153">
        <v>0</v>
      </c>
      <c r="P153">
        <v>1</v>
      </c>
      <c r="Q153">
        <v>1</v>
      </c>
      <c r="R153">
        <v>76</v>
      </c>
      <c r="S153" t="s">
        <v>161</v>
      </c>
      <c r="T153" t="s">
        <v>158</v>
      </c>
      <c r="U153">
        <v>167.6</v>
      </c>
      <c r="V153">
        <v>56</v>
      </c>
      <c r="W153">
        <v>19.940000000000001</v>
      </c>
      <c r="X153" t="s">
        <v>160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5</v>
      </c>
      <c r="AE153">
        <v>5</v>
      </c>
      <c r="AF153">
        <v>1</v>
      </c>
      <c r="AG153">
        <v>4</v>
      </c>
      <c r="AH153">
        <v>2</v>
      </c>
      <c r="AI153">
        <v>12</v>
      </c>
      <c r="AJ153">
        <v>3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1</v>
      </c>
      <c r="BX153" t="s">
        <v>160</v>
      </c>
      <c r="BY153" t="s">
        <v>160</v>
      </c>
      <c r="BZ153">
        <v>16</v>
      </c>
      <c r="CA153">
        <v>16</v>
      </c>
      <c r="CB153" t="s">
        <v>160</v>
      </c>
      <c r="CC153" t="s">
        <v>160</v>
      </c>
      <c r="CD153" t="s">
        <v>160</v>
      </c>
      <c r="CE153">
        <v>2125</v>
      </c>
      <c r="CF153" t="s">
        <v>160</v>
      </c>
      <c r="CG153" t="s">
        <v>160</v>
      </c>
      <c r="CH153" t="s">
        <v>160</v>
      </c>
      <c r="CI153">
        <v>1.9</v>
      </c>
      <c r="CJ153" t="s">
        <v>160</v>
      </c>
      <c r="CK153">
        <v>109</v>
      </c>
      <c r="CL153">
        <v>1.202</v>
      </c>
      <c r="CM153">
        <v>1</v>
      </c>
      <c r="CN153">
        <v>2</v>
      </c>
      <c r="CO153" t="s">
        <v>160</v>
      </c>
      <c r="CP153" t="s">
        <v>160</v>
      </c>
      <c r="CQ153" t="s">
        <v>160</v>
      </c>
      <c r="CR153" t="s">
        <v>160</v>
      </c>
      <c r="CS153" t="s">
        <v>160</v>
      </c>
      <c r="CT153" t="s">
        <v>160</v>
      </c>
      <c r="CU153" t="s">
        <v>160</v>
      </c>
      <c r="CV153">
        <v>2.0299999999999998</v>
      </c>
      <c r="CW153">
        <v>57.77</v>
      </c>
      <c r="CX153">
        <v>0.505</v>
      </c>
      <c r="CY153">
        <v>12.48</v>
      </c>
      <c r="CZ153">
        <v>6.63</v>
      </c>
      <c r="DA153">
        <v>8.0449999999999999</v>
      </c>
      <c r="DB153">
        <v>20.215</v>
      </c>
      <c r="DC153">
        <v>2.8050000000000002</v>
      </c>
      <c r="DD153">
        <v>43.92</v>
      </c>
      <c r="DE153">
        <v>5.4850000000000003</v>
      </c>
      <c r="DF153">
        <v>0.75</v>
      </c>
      <c r="DG153">
        <v>13.685</v>
      </c>
      <c r="DH153">
        <v>48.924999999999997</v>
      </c>
      <c r="DI153">
        <v>4.2850000000000001</v>
      </c>
      <c r="DJ153">
        <v>342.25</v>
      </c>
      <c r="DK153">
        <v>11.93</v>
      </c>
      <c r="DL153">
        <v>92.95</v>
      </c>
      <c r="DM153">
        <v>0.14000000000000001</v>
      </c>
      <c r="DN153">
        <v>26.254999999999999</v>
      </c>
      <c r="DO153">
        <v>2.2999999999999998</v>
      </c>
      <c r="DP153">
        <v>4.1849999999999996</v>
      </c>
    </row>
    <row r="154" spans="1:120">
      <c r="A154" s="1">
        <v>4875507</v>
      </c>
      <c r="B154" t="s">
        <v>160</v>
      </c>
      <c r="C154">
        <v>1</v>
      </c>
      <c r="D154" t="s">
        <v>170</v>
      </c>
      <c r="E154" t="s">
        <v>156</v>
      </c>
      <c r="F154" t="s">
        <v>237</v>
      </c>
      <c r="L154" s="2">
        <v>44640</v>
      </c>
      <c r="M154" s="2">
        <v>44644</v>
      </c>
      <c r="N154">
        <v>0</v>
      </c>
      <c r="O154">
        <v>0</v>
      </c>
      <c r="P154">
        <v>0</v>
      </c>
      <c r="Q154">
        <v>0</v>
      </c>
      <c r="R154">
        <v>87</v>
      </c>
      <c r="S154" t="s">
        <v>157</v>
      </c>
      <c r="T154" t="s">
        <v>158</v>
      </c>
      <c r="U154">
        <v>160</v>
      </c>
      <c r="V154">
        <v>51.4</v>
      </c>
      <c r="W154">
        <v>20.079999999999998</v>
      </c>
      <c r="X154" t="s">
        <v>160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4</v>
      </c>
      <c r="AF154">
        <v>0</v>
      </c>
      <c r="AG154">
        <v>4</v>
      </c>
      <c r="AH154">
        <v>2</v>
      </c>
      <c r="AI154">
        <v>11</v>
      </c>
      <c r="AJ154">
        <v>4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 t="s">
        <v>160</v>
      </c>
      <c r="BY154" t="s">
        <v>160</v>
      </c>
      <c r="BZ154">
        <v>17</v>
      </c>
      <c r="CA154">
        <v>14</v>
      </c>
      <c r="CB154" t="s">
        <v>160</v>
      </c>
      <c r="CC154" t="s">
        <v>160</v>
      </c>
      <c r="CD154">
        <v>168</v>
      </c>
      <c r="CE154" t="s">
        <v>160</v>
      </c>
      <c r="CF154" t="s">
        <v>160</v>
      </c>
      <c r="CG154" t="s">
        <v>160</v>
      </c>
      <c r="CH154" t="s">
        <v>160</v>
      </c>
      <c r="CI154">
        <v>0.7</v>
      </c>
      <c r="CJ154" t="s">
        <v>160</v>
      </c>
      <c r="CK154">
        <v>82</v>
      </c>
      <c r="CL154">
        <v>0.61499999999999999</v>
      </c>
      <c r="CM154">
        <v>1</v>
      </c>
      <c r="CN154">
        <v>2</v>
      </c>
      <c r="CO154" t="s">
        <v>160</v>
      </c>
      <c r="CP154" t="s">
        <v>160</v>
      </c>
      <c r="CQ154" t="s">
        <v>160</v>
      </c>
      <c r="CR154" t="s">
        <v>160</v>
      </c>
      <c r="CS154" t="s">
        <v>160</v>
      </c>
      <c r="CT154" t="s">
        <v>160</v>
      </c>
      <c r="CU154" t="s">
        <v>160</v>
      </c>
      <c r="CV154">
        <v>0.44</v>
      </c>
      <c r="CW154">
        <v>0</v>
      </c>
      <c r="CX154">
        <v>0</v>
      </c>
      <c r="CY154">
        <v>1.71</v>
      </c>
      <c r="CZ154">
        <v>0</v>
      </c>
      <c r="DA154">
        <v>0</v>
      </c>
      <c r="DB154">
        <v>6.47</v>
      </c>
      <c r="DC154">
        <v>7.4999999999999997E-2</v>
      </c>
      <c r="DD154">
        <v>1.4450000000000001</v>
      </c>
      <c r="DE154">
        <v>0</v>
      </c>
      <c r="DF154">
        <v>0</v>
      </c>
      <c r="DG154">
        <v>0</v>
      </c>
      <c r="DH154">
        <v>0</v>
      </c>
      <c r="DI154">
        <v>0.53500000000000003</v>
      </c>
      <c r="DJ154">
        <v>56.58</v>
      </c>
      <c r="DK154">
        <v>8.2349999999999994</v>
      </c>
      <c r="DL154">
        <v>13.785</v>
      </c>
      <c r="DM154">
        <v>3.83</v>
      </c>
      <c r="DN154">
        <v>7.58</v>
      </c>
      <c r="DO154">
        <v>0.62</v>
      </c>
      <c r="DP154">
        <v>0</v>
      </c>
    </row>
    <row r="155" spans="1:120">
      <c r="A155" s="1">
        <v>4886383</v>
      </c>
      <c r="B155" t="s">
        <v>160</v>
      </c>
      <c r="C155">
        <v>0</v>
      </c>
      <c r="D155" t="s">
        <v>170</v>
      </c>
      <c r="E155" t="s">
        <v>156</v>
      </c>
      <c r="F155" t="s">
        <v>238</v>
      </c>
      <c r="G155" t="s">
        <v>203</v>
      </c>
      <c r="H155" t="s">
        <v>205</v>
      </c>
      <c r="I155" t="s">
        <v>239</v>
      </c>
      <c r="L155" s="2">
        <v>44773</v>
      </c>
      <c r="M155" s="2">
        <v>44776</v>
      </c>
      <c r="N155">
        <v>0</v>
      </c>
      <c r="O155">
        <v>1</v>
      </c>
      <c r="P155">
        <v>0</v>
      </c>
      <c r="Q155">
        <v>0</v>
      </c>
      <c r="R155">
        <v>61</v>
      </c>
      <c r="S155" t="s">
        <v>161</v>
      </c>
      <c r="T155" t="s">
        <v>158</v>
      </c>
      <c r="U155">
        <v>182.9</v>
      </c>
      <c r="V155">
        <v>89.4</v>
      </c>
      <c r="W155">
        <v>26.72</v>
      </c>
      <c r="X155" t="s">
        <v>160</v>
      </c>
      <c r="Y155">
        <v>1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3</v>
      </c>
      <c r="AF155">
        <v>0</v>
      </c>
      <c r="AG155">
        <v>4</v>
      </c>
      <c r="AH155">
        <v>2</v>
      </c>
      <c r="AI155">
        <v>14</v>
      </c>
      <c r="AJ155">
        <v>2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1</v>
      </c>
      <c r="AZ155">
        <v>0</v>
      </c>
      <c r="BA155">
        <v>1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1</v>
      </c>
      <c r="BP155">
        <v>0</v>
      </c>
      <c r="BQ155">
        <v>1</v>
      </c>
      <c r="BR155">
        <v>0</v>
      </c>
      <c r="BS155">
        <v>1</v>
      </c>
      <c r="BT155">
        <v>0</v>
      </c>
      <c r="BU155">
        <v>0</v>
      </c>
      <c r="BV155">
        <v>1</v>
      </c>
      <c r="BW155">
        <v>1</v>
      </c>
      <c r="BX155" t="s">
        <v>160</v>
      </c>
      <c r="BY155" t="s">
        <v>160</v>
      </c>
      <c r="BZ155">
        <v>30</v>
      </c>
      <c r="CA155">
        <v>28</v>
      </c>
      <c r="CB155" t="s">
        <v>160</v>
      </c>
      <c r="CC155" t="s">
        <v>160</v>
      </c>
      <c r="CD155" t="s">
        <v>160</v>
      </c>
      <c r="CE155">
        <v>1012</v>
      </c>
      <c r="CF155" t="s">
        <v>160</v>
      </c>
      <c r="CG155" t="s">
        <v>160</v>
      </c>
      <c r="CH155" t="s">
        <v>160</v>
      </c>
      <c r="CI155">
        <v>1.9</v>
      </c>
      <c r="CJ155" t="s">
        <v>160</v>
      </c>
      <c r="CK155">
        <v>232</v>
      </c>
      <c r="CL155">
        <v>1.0620000000000001</v>
      </c>
      <c r="CM155">
        <v>1</v>
      </c>
      <c r="CN155">
        <v>3</v>
      </c>
      <c r="CO155" t="s">
        <v>160</v>
      </c>
      <c r="CP155" t="s">
        <v>160</v>
      </c>
      <c r="CQ155" t="s">
        <v>160</v>
      </c>
      <c r="CR155" t="s">
        <v>160</v>
      </c>
      <c r="CS155" t="s">
        <v>160</v>
      </c>
      <c r="CT155" t="s">
        <v>160</v>
      </c>
      <c r="CU155" t="s">
        <v>160</v>
      </c>
      <c r="CV155">
        <v>0.125</v>
      </c>
      <c r="CW155">
        <v>0</v>
      </c>
      <c r="CX155">
        <v>0</v>
      </c>
      <c r="CY155">
        <v>1.49</v>
      </c>
      <c r="CZ155">
        <v>0.76</v>
      </c>
      <c r="DA155">
        <v>0</v>
      </c>
      <c r="DB155">
        <v>9.5150000000000006</v>
      </c>
      <c r="DC155">
        <v>2.42</v>
      </c>
      <c r="DD155">
        <v>0</v>
      </c>
      <c r="DE155">
        <v>3.1749999999999998</v>
      </c>
      <c r="DF155">
        <v>0</v>
      </c>
      <c r="DG155">
        <v>1.48</v>
      </c>
      <c r="DH155">
        <v>0</v>
      </c>
      <c r="DI155">
        <v>1.325</v>
      </c>
      <c r="DJ155">
        <v>43.164999999999999</v>
      </c>
      <c r="DK155">
        <v>9.56</v>
      </c>
      <c r="DL155">
        <v>17.79</v>
      </c>
      <c r="DM155">
        <v>0</v>
      </c>
      <c r="DN155">
        <v>0</v>
      </c>
      <c r="DO155">
        <v>0.89</v>
      </c>
      <c r="DP155">
        <v>0</v>
      </c>
    </row>
    <row r="156" spans="1:120">
      <c r="A156" s="1">
        <v>4892072</v>
      </c>
      <c r="B156" t="s">
        <v>160</v>
      </c>
      <c r="C156">
        <v>1</v>
      </c>
      <c r="D156" t="s">
        <v>170</v>
      </c>
      <c r="E156" t="s">
        <v>156</v>
      </c>
      <c r="F156" t="s">
        <v>240</v>
      </c>
      <c r="L156" s="2">
        <v>44636</v>
      </c>
      <c r="M156" s="2">
        <v>44650</v>
      </c>
      <c r="N156">
        <v>0</v>
      </c>
      <c r="O156">
        <v>0</v>
      </c>
      <c r="P156">
        <v>0</v>
      </c>
      <c r="Q156">
        <v>0</v>
      </c>
      <c r="R156">
        <v>72</v>
      </c>
      <c r="S156" t="s">
        <v>161</v>
      </c>
      <c r="T156" t="s">
        <v>158</v>
      </c>
      <c r="U156">
        <v>182.9</v>
      </c>
      <c r="V156">
        <v>68</v>
      </c>
      <c r="W156">
        <v>20.329999999999998</v>
      </c>
      <c r="X156" t="s">
        <v>160</v>
      </c>
      <c r="Y156">
        <v>1</v>
      </c>
      <c r="Z156">
        <v>1</v>
      </c>
      <c r="AA156">
        <v>0</v>
      </c>
      <c r="AB156">
        <v>0</v>
      </c>
      <c r="AC156">
        <v>1</v>
      </c>
      <c r="AD156">
        <v>11</v>
      </c>
      <c r="AE156">
        <v>14</v>
      </c>
      <c r="AF156">
        <v>0</v>
      </c>
      <c r="AG156">
        <v>4</v>
      </c>
      <c r="AH156">
        <v>2</v>
      </c>
      <c r="AI156">
        <v>11</v>
      </c>
      <c r="AJ156">
        <v>3</v>
      </c>
      <c r="AK156">
        <v>1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1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 t="s">
        <v>160</v>
      </c>
      <c r="BY156" t="s">
        <v>160</v>
      </c>
      <c r="BZ156">
        <v>20</v>
      </c>
      <c r="CA156">
        <v>40</v>
      </c>
      <c r="CB156" t="s">
        <v>160</v>
      </c>
      <c r="CC156" t="s">
        <v>160</v>
      </c>
      <c r="CD156" t="s">
        <v>160</v>
      </c>
      <c r="CE156" t="s">
        <v>160</v>
      </c>
      <c r="CF156" t="s">
        <v>160</v>
      </c>
      <c r="CG156" t="s">
        <v>160</v>
      </c>
      <c r="CH156" t="s">
        <v>160</v>
      </c>
      <c r="CI156" t="s">
        <v>160</v>
      </c>
      <c r="CJ156" t="s">
        <v>160</v>
      </c>
      <c r="CK156">
        <v>96</v>
      </c>
      <c r="CL156">
        <v>0.79600000000000004</v>
      </c>
      <c r="CM156">
        <v>1</v>
      </c>
      <c r="CN156">
        <v>2</v>
      </c>
      <c r="CO156" t="s">
        <v>160</v>
      </c>
      <c r="CP156" t="s">
        <v>160</v>
      </c>
      <c r="CQ156" t="s">
        <v>160</v>
      </c>
      <c r="CR156" t="s">
        <v>160</v>
      </c>
      <c r="CS156" t="s">
        <v>160</v>
      </c>
      <c r="CT156" t="s">
        <v>160</v>
      </c>
      <c r="CU156" t="s">
        <v>160</v>
      </c>
      <c r="CV156">
        <v>11.555</v>
      </c>
      <c r="CW156">
        <v>77.14</v>
      </c>
      <c r="CX156">
        <v>1.3</v>
      </c>
      <c r="CY156">
        <v>8.4</v>
      </c>
      <c r="CZ156">
        <v>6.67</v>
      </c>
      <c r="DA156">
        <v>25.98</v>
      </c>
      <c r="DB156">
        <v>25.045000000000002</v>
      </c>
      <c r="DC156">
        <v>2.1949999999999998</v>
      </c>
      <c r="DD156">
        <v>29.78</v>
      </c>
      <c r="DE156">
        <v>4.6100000000000003</v>
      </c>
      <c r="DF156">
        <v>1.23</v>
      </c>
      <c r="DG156">
        <v>17.465</v>
      </c>
      <c r="DH156">
        <v>34.54</v>
      </c>
      <c r="DI156">
        <v>17.254999999999999</v>
      </c>
      <c r="DJ156">
        <v>188.1</v>
      </c>
      <c r="DK156">
        <v>50.784999999999997</v>
      </c>
      <c r="DL156">
        <v>69.915000000000006</v>
      </c>
      <c r="DM156">
        <v>2.16</v>
      </c>
      <c r="DN156">
        <v>50.435000000000002</v>
      </c>
      <c r="DO156">
        <v>8.6</v>
      </c>
      <c r="DP156">
        <v>9.98</v>
      </c>
    </row>
    <row r="157" spans="1:120">
      <c r="A157" s="1">
        <v>4905770</v>
      </c>
      <c r="B157" t="s">
        <v>160</v>
      </c>
      <c r="C157">
        <v>0</v>
      </c>
      <c r="D157" t="s">
        <v>170</v>
      </c>
      <c r="E157" t="s">
        <v>156</v>
      </c>
      <c r="F157" t="s">
        <v>241</v>
      </c>
      <c r="G157" t="s">
        <v>242</v>
      </c>
      <c r="L157" s="2">
        <v>44775</v>
      </c>
      <c r="M157" s="2">
        <v>44777</v>
      </c>
      <c r="N157">
        <v>0</v>
      </c>
      <c r="O157">
        <v>0</v>
      </c>
      <c r="P157">
        <v>0</v>
      </c>
      <c r="Q157">
        <v>0</v>
      </c>
      <c r="R157">
        <v>43</v>
      </c>
      <c r="S157" t="s">
        <v>161</v>
      </c>
      <c r="T157" t="s">
        <v>158</v>
      </c>
      <c r="U157">
        <v>167.6</v>
      </c>
      <c r="V157">
        <v>97.5</v>
      </c>
      <c r="W157">
        <v>34.71</v>
      </c>
      <c r="X157" t="s">
        <v>159</v>
      </c>
      <c r="Y157">
        <v>1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2</v>
      </c>
      <c r="AF157">
        <v>0</v>
      </c>
      <c r="AG157">
        <v>4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 t="s">
        <v>160</v>
      </c>
      <c r="BY157" t="s">
        <v>160</v>
      </c>
      <c r="BZ157">
        <v>24</v>
      </c>
      <c r="CA157">
        <v>18</v>
      </c>
      <c r="CB157" t="s">
        <v>160</v>
      </c>
      <c r="CC157" t="s">
        <v>160</v>
      </c>
      <c r="CD157" t="s">
        <v>160</v>
      </c>
      <c r="CE157" t="s">
        <v>160</v>
      </c>
      <c r="CF157" t="s">
        <v>160</v>
      </c>
      <c r="CG157" t="s">
        <v>160</v>
      </c>
      <c r="CH157" t="s">
        <v>160</v>
      </c>
      <c r="CI157" t="s">
        <v>160</v>
      </c>
      <c r="CJ157" t="s">
        <v>160</v>
      </c>
      <c r="CK157">
        <v>154</v>
      </c>
      <c r="CL157">
        <v>1.262</v>
      </c>
      <c r="CM157">
        <v>0</v>
      </c>
      <c r="CN157">
        <v>0</v>
      </c>
      <c r="CO157" t="s">
        <v>160</v>
      </c>
      <c r="CP157" t="s">
        <v>160</v>
      </c>
      <c r="CQ157" t="s">
        <v>160</v>
      </c>
      <c r="CR157" t="s">
        <v>160</v>
      </c>
      <c r="CS157" t="s">
        <v>160</v>
      </c>
      <c r="CT157" t="s">
        <v>160</v>
      </c>
      <c r="CU157" t="s">
        <v>160</v>
      </c>
      <c r="CV157">
        <v>1.4550000000000001</v>
      </c>
      <c r="CW157">
        <v>0</v>
      </c>
      <c r="CX157">
        <v>1.4999999999999999E-2</v>
      </c>
      <c r="CY157">
        <v>0.96499999999999997</v>
      </c>
      <c r="CZ157">
        <v>0.55500000000000005</v>
      </c>
      <c r="DA157">
        <v>0</v>
      </c>
      <c r="DB157">
        <v>0.125</v>
      </c>
      <c r="DC157">
        <v>0.51</v>
      </c>
      <c r="DD157">
        <v>0</v>
      </c>
      <c r="DE157">
        <v>0</v>
      </c>
      <c r="DF157">
        <v>0</v>
      </c>
      <c r="DG157">
        <v>1.115</v>
      </c>
      <c r="DH157">
        <v>3.44</v>
      </c>
      <c r="DI157">
        <v>0.55500000000000005</v>
      </c>
      <c r="DJ157">
        <v>18.100000000000001</v>
      </c>
      <c r="DK157">
        <v>2.75</v>
      </c>
      <c r="DL157">
        <v>13.455</v>
      </c>
      <c r="DM157">
        <v>0</v>
      </c>
      <c r="DN157">
        <v>0</v>
      </c>
      <c r="DO157">
        <v>0.71</v>
      </c>
      <c r="DP157">
        <v>0</v>
      </c>
    </row>
    <row r="158" spans="1:120">
      <c r="A158" s="1">
        <v>4907555</v>
      </c>
      <c r="B158" t="s">
        <v>160</v>
      </c>
      <c r="C158">
        <v>1</v>
      </c>
      <c r="D158" t="s">
        <v>170</v>
      </c>
      <c r="E158" t="s">
        <v>168</v>
      </c>
      <c r="F158" t="s">
        <v>243</v>
      </c>
      <c r="G158" t="s">
        <v>244</v>
      </c>
      <c r="L158" s="2">
        <v>44641</v>
      </c>
      <c r="M158" s="2">
        <v>44644</v>
      </c>
      <c r="N158">
        <v>0</v>
      </c>
      <c r="O158">
        <v>1</v>
      </c>
      <c r="P158">
        <v>0</v>
      </c>
      <c r="Q158">
        <v>0</v>
      </c>
      <c r="R158">
        <v>77</v>
      </c>
      <c r="S158" t="s">
        <v>157</v>
      </c>
      <c r="T158" t="s">
        <v>167</v>
      </c>
      <c r="U158">
        <v>165.1</v>
      </c>
      <c r="V158">
        <v>51.6</v>
      </c>
      <c r="W158">
        <v>18.93</v>
      </c>
      <c r="X158" t="s">
        <v>160</v>
      </c>
      <c r="Y158">
        <v>1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3</v>
      </c>
      <c r="AF158">
        <v>0</v>
      </c>
      <c r="AG158">
        <v>4</v>
      </c>
      <c r="AH158">
        <v>2</v>
      </c>
      <c r="AI158">
        <v>6</v>
      </c>
      <c r="AJ158">
        <v>3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 t="s">
        <v>160</v>
      </c>
      <c r="BY158" t="s">
        <v>160</v>
      </c>
      <c r="BZ158">
        <v>44</v>
      </c>
      <c r="CA158">
        <v>18</v>
      </c>
      <c r="CB158" t="s">
        <v>160</v>
      </c>
      <c r="CC158" t="s">
        <v>160</v>
      </c>
      <c r="CD158" t="s">
        <v>160</v>
      </c>
      <c r="CE158" t="s">
        <v>160</v>
      </c>
      <c r="CF158">
        <v>35</v>
      </c>
      <c r="CG158" t="s">
        <v>160</v>
      </c>
      <c r="CH158" t="s">
        <v>160</v>
      </c>
      <c r="CI158" t="s">
        <v>160</v>
      </c>
      <c r="CJ158" t="s">
        <v>160</v>
      </c>
      <c r="CK158">
        <v>150</v>
      </c>
      <c r="CL158">
        <v>0.42899999999999999</v>
      </c>
      <c r="CM158">
        <v>1</v>
      </c>
      <c r="CN158">
        <v>2</v>
      </c>
      <c r="CO158" t="s">
        <v>160</v>
      </c>
      <c r="CP158" t="s">
        <v>160</v>
      </c>
      <c r="CQ158" t="s">
        <v>160</v>
      </c>
      <c r="CR158" t="s">
        <v>160</v>
      </c>
      <c r="CS158" t="s">
        <v>160</v>
      </c>
      <c r="CT158" t="s">
        <v>160</v>
      </c>
      <c r="CU158" t="s">
        <v>160</v>
      </c>
      <c r="CV158">
        <v>1.0349999999999999</v>
      </c>
      <c r="CW158">
        <v>0</v>
      </c>
      <c r="CX158">
        <v>0</v>
      </c>
      <c r="CY158">
        <v>2.65</v>
      </c>
      <c r="CZ158">
        <v>0.8</v>
      </c>
      <c r="DA158">
        <v>0</v>
      </c>
      <c r="DB158">
        <v>9.7100000000000009</v>
      </c>
      <c r="DC158">
        <v>1.46</v>
      </c>
      <c r="DD158">
        <v>14.03</v>
      </c>
      <c r="DE158">
        <v>0.18</v>
      </c>
      <c r="DF158">
        <v>0</v>
      </c>
      <c r="DG158">
        <v>1.01</v>
      </c>
      <c r="DH158">
        <v>0.77</v>
      </c>
      <c r="DI158">
        <v>1.08</v>
      </c>
      <c r="DJ158">
        <v>89.525000000000006</v>
      </c>
      <c r="DK158">
        <v>17.425000000000001</v>
      </c>
      <c r="DL158">
        <v>13.35</v>
      </c>
      <c r="DM158">
        <v>0</v>
      </c>
      <c r="DN158">
        <v>4.75</v>
      </c>
      <c r="DO158">
        <v>1.29</v>
      </c>
      <c r="DP158">
        <v>0</v>
      </c>
    </row>
    <row r="159" spans="1:120">
      <c r="A159" s="1">
        <v>4932494</v>
      </c>
      <c r="B159" t="s">
        <v>160</v>
      </c>
      <c r="C159">
        <v>1</v>
      </c>
      <c r="D159" t="s">
        <v>170</v>
      </c>
      <c r="E159" t="s">
        <v>156</v>
      </c>
      <c r="F159" t="s">
        <v>199</v>
      </c>
      <c r="G159" t="s">
        <v>238</v>
      </c>
      <c r="L159" s="2">
        <v>44634</v>
      </c>
      <c r="M159" s="2">
        <v>44644</v>
      </c>
      <c r="N159">
        <v>0</v>
      </c>
      <c r="O159">
        <v>0</v>
      </c>
      <c r="P159">
        <v>1</v>
      </c>
      <c r="Q159">
        <v>1</v>
      </c>
      <c r="R159">
        <v>74</v>
      </c>
      <c r="S159" t="s">
        <v>157</v>
      </c>
      <c r="T159" t="s">
        <v>158</v>
      </c>
      <c r="U159">
        <v>162.6</v>
      </c>
      <c r="V159">
        <v>73.099999999999994</v>
      </c>
      <c r="W159">
        <v>27.65</v>
      </c>
      <c r="X159" t="s">
        <v>160</v>
      </c>
      <c r="Y159" t="s">
        <v>160</v>
      </c>
      <c r="Z159" t="s">
        <v>160</v>
      </c>
      <c r="AA159" t="s">
        <v>160</v>
      </c>
      <c r="AB159">
        <v>9</v>
      </c>
      <c r="AC159">
        <v>1</v>
      </c>
      <c r="AD159">
        <v>9</v>
      </c>
      <c r="AE159">
        <v>10</v>
      </c>
      <c r="AF159">
        <v>1</v>
      </c>
      <c r="AG159">
        <v>4</v>
      </c>
      <c r="AH159">
        <v>2</v>
      </c>
      <c r="AI159">
        <v>4</v>
      </c>
      <c r="AJ159">
        <v>3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1</v>
      </c>
      <c r="BX159">
        <v>4.8</v>
      </c>
      <c r="BY159" t="s">
        <v>160</v>
      </c>
      <c r="BZ159">
        <v>49</v>
      </c>
      <c r="CA159">
        <v>89</v>
      </c>
      <c r="CB159" t="s">
        <v>160</v>
      </c>
      <c r="CC159" t="s">
        <v>160</v>
      </c>
      <c r="CD159" t="s">
        <v>160</v>
      </c>
      <c r="CE159">
        <v>1117</v>
      </c>
      <c r="CF159" t="s">
        <v>160</v>
      </c>
      <c r="CG159" t="s">
        <v>160</v>
      </c>
      <c r="CH159" t="s">
        <v>160</v>
      </c>
      <c r="CI159">
        <v>2.9</v>
      </c>
      <c r="CJ159">
        <v>0.215</v>
      </c>
      <c r="CK159">
        <v>89</v>
      </c>
      <c r="CL159">
        <v>0.86299999999999999</v>
      </c>
      <c r="CM159">
        <v>1</v>
      </c>
      <c r="CN159">
        <v>2</v>
      </c>
      <c r="CO159" t="s">
        <v>160</v>
      </c>
      <c r="CP159" t="s">
        <v>160</v>
      </c>
      <c r="CQ159" t="s">
        <v>160</v>
      </c>
      <c r="CR159" t="s">
        <v>160</v>
      </c>
      <c r="CS159" t="s">
        <v>160</v>
      </c>
      <c r="CT159" t="s">
        <v>160</v>
      </c>
      <c r="CU159" t="s">
        <v>160</v>
      </c>
      <c r="CV159">
        <v>2.0699999999999998</v>
      </c>
      <c r="CW159">
        <v>0</v>
      </c>
      <c r="CX159">
        <v>0</v>
      </c>
      <c r="CY159">
        <v>8.0549999999999997</v>
      </c>
      <c r="CZ159">
        <v>0.55500000000000005</v>
      </c>
      <c r="DA159">
        <v>0</v>
      </c>
      <c r="DB159">
        <v>12.66</v>
      </c>
      <c r="DC159">
        <v>0.92</v>
      </c>
      <c r="DD159">
        <v>14.03</v>
      </c>
      <c r="DE159">
        <v>26.31</v>
      </c>
      <c r="DF159">
        <v>0</v>
      </c>
      <c r="DG159">
        <v>0.93</v>
      </c>
      <c r="DH159">
        <v>2.02</v>
      </c>
      <c r="DI159">
        <v>0.09</v>
      </c>
      <c r="DJ159">
        <v>178.26</v>
      </c>
      <c r="DK159">
        <v>33.875</v>
      </c>
      <c r="DL159">
        <v>25.07</v>
      </c>
      <c r="DM159">
        <v>3.86</v>
      </c>
      <c r="DN159">
        <v>17.745000000000001</v>
      </c>
      <c r="DO159">
        <v>2.12</v>
      </c>
      <c r="DP159">
        <v>0</v>
      </c>
    </row>
    <row r="160" spans="1:120">
      <c r="A160" s="1">
        <v>4942273</v>
      </c>
      <c r="B160" t="s">
        <v>160</v>
      </c>
      <c r="C160">
        <v>1</v>
      </c>
      <c r="D160" t="s">
        <v>170</v>
      </c>
      <c r="E160" t="s">
        <v>156</v>
      </c>
      <c r="F160" t="s">
        <v>245</v>
      </c>
      <c r="G160" t="s">
        <v>246</v>
      </c>
      <c r="H160" t="s">
        <v>247</v>
      </c>
      <c r="I160" t="s">
        <v>189</v>
      </c>
      <c r="J160" t="s">
        <v>248</v>
      </c>
      <c r="L160" s="2">
        <v>44641</v>
      </c>
      <c r="M160" s="2">
        <v>44659</v>
      </c>
      <c r="N160">
        <v>0</v>
      </c>
      <c r="O160">
        <v>0</v>
      </c>
      <c r="P160">
        <v>0</v>
      </c>
      <c r="Q160">
        <v>0</v>
      </c>
      <c r="R160">
        <v>94</v>
      </c>
      <c r="S160" t="s">
        <v>157</v>
      </c>
      <c r="T160" t="s">
        <v>158</v>
      </c>
      <c r="U160">
        <v>142.19999999999999</v>
      </c>
      <c r="V160">
        <v>48.2</v>
      </c>
      <c r="W160">
        <v>23.84</v>
      </c>
      <c r="X160" t="s">
        <v>160</v>
      </c>
      <c r="Y160" t="s">
        <v>160</v>
      </c>
      <c r="Z160" t="s">
        <v>160</v>
      </c>
      <c r="AA160" t="s">
        <v>160</v>
      </c>
      <c r="AB160">
        <v>9</v>
      </c>
      <c r="AC160">
        <v>1</v>
      </c>
      <c r="AD160">
        <v>2</v>
      </c>
      <c r="AE160">
        <v>18</v>
      </c>
      <c r="AF160">
        <v>0</v>
      </c>
      <c r="AG160">
        <v>4</v>
      </c>
      <c r="AH160">
        <v>2</v>
      </c>
      <c r="AI160">
        <v>8</v>
      </c>
      <c r="AJ160">
        <v>4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1</v>
      </c>
      <c r="AV160">
        <v>1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5.4</v>
      </c>
      <c r="BY160" t="s">
        <v>160</v>
      </c>
      <c r="BZ160">
        <v>15</v>
      </c>
      <c r="CA160">
        <v>15</v>
      </c>
      <c r="CB160" t="s">
        <v>160</v>
      </c>
      <c r="CC160" t="s">
        <v>160</v>
      </c>
      <c r="CD160" t="s">
        <v>160</v>
      </c>
      <c r="CE160" t="s">
        <v>160</v>
      </c>
      <c r="CF160" t="s">
        <v>160</v>
      </c>
      <c r="CG160">
        <v>150</v>
      </c>
      <c r="CH160" t="s">
        <v>160</v>
      </c>
      <c r="CI160" t="s">
        <v>160</v>
      </c>
      <c r="CJ160">
        <v>0.45400000000000001</v>
      </c>
      <c r="CK160">
        <v>178</v>
      </c>
      <c r="CL160">
        <v>2.113</v>
      </c>
      <c r="CM160">
        <v>1</v>
      </c>
      <c r="CN160">
        <v>3</v>
      </c>
      <c r="CO160" t="s">
        <v>160</v>
      </c>
      <c r="CP160" t="s">
        <v>160</v>
      </c>
      <c r="CQ160" t="s">
        <v>160</v>
      </c>
      <c r="CR160" t="s">
        <v>160</v>
      </c>
      <c r="CS160" t="s">
        <v>160</v>
      </c>
      <c r="CT160" t="s">
        <v>160</v>
      </c>
      <c r="CU160" t="s">
        <v>160</v>
      </c>
      <c r="CV160">
        <v>1.0349999999999999</v>
      </c>
      <c r="CW160">
        <v>0</v>
      </c>
      <c r="CX160">
        <v>0</v>
      </c>
      <c r="CY160">
        <v>0.6</v>
      </c>
      <c r="CZ160">
        <v>0</v>
      </c>
      <c r="DA160">
        <v>0</v>
      </c>
      <c r="DB160">
        <v>4.03</v>
      </c>
      <c r="DC160">
        <v>0</v>
      </c>
      <c r="DD160">
        <v>86.16</v>
      </c>
      <c r="DE160">
        <v>1.2</v>
      </c>
      <c r="DF160">
        <v>0</v>
      </c>
      <c r="DG160">
        <v>0</v>
      </c>
      <c r="DH160">
        <v>0</v>
      </c>
      <c r="DI160">
        <v>0</v>
      </c>
      <c r="DJ160">
        <v>52.905000000000001</v>
      </c>
      <c r="DK160">
        <v>17.23</v>
      </c>
      <c r="DL160">
        <v>19.414999999999999</v>
      </c>
      <c r="DM160">
        <v>1.835</v>
      </c>
      <c r="DN160">
        <v>8.1349999999999998</v>
      </c>
      <c r="DO160">
        <v>1.5</v>
      </c>
      <c r="DP160">
        <v>0</v>
      </c>
    </row>
    <row r="161" spans="1:120">
      <c r="A161" s="1">
        <v>4943771</v>
      </c>
      <c r="B161" t="s">
        <v>160</v>
      </c>
      <c r="C161">
        <v>1</v>
      </c>
      <c r="D161" t="s">
        <v>170</v>
      </c>
      <c r="E161" t="s">
        <v>156</v>
      </c>
      <c r="F161" t="s">
        <v>235</v>
      </c>
      <c r="G161" t="s">
        <v>189</v>
      </c>
      <c r="H161" t="s">
        <v>249</v>
      </c>
      <c r="L161" s="2">
        <v>44622</v>
      </c>
      <c r="M161" s="2">
        <v>44649</v>
      </c>
      <c r="N161">
        <v>0</v>
      </c>
      <c r="O161">
        <v>0</v>
      </c>
      <c r="P161">
        <v>0</v>
      </c>
      <c r="Q161">
        <v>0</v>
      </c>
      <c r="R161">
        <v>77</v>
      </c>
      <c r="S161" t="s">
        <v>161</v>
      </c>
      <c r="T161" t="s">
        <v>158</v>
      </c>
      <c r="U161">
        <v>198.1</v>
      </c>
      <c r="V161">
        <v>128</v>
      </c>
      <c r="W161">
        <v>32.619999999999997</v>
      </c>
      <c r="X161" t="s">
        <v>159</v>
      </c>
      <c r="Y161">
        <v>1</v>
      </c>
      <c r="Z161">
        <v>1</v>
      </c>
      <c r="AA161">
        <v>1</v>
      </c>
      <c r="AB161">
        <v>0</v>
      </c>
      <c r="AC161">
        <v>1</v>
      </c>
      <c r="AD161">
        <v>10</v>
      </c>
      <c r="AE161">
        <v>27</v>
      </c>
      <c r="AF161">
        <v>0</v>
      </c>
      <c r="AG161">
        <v>4</v>
      </c>
      <c r="AH161">
        <v>2</v>
      </c>
      <c r="AI161">
        <v>11</v>
      </c>
      <c r="AJ161">
        <v>3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1</v>
      </c>
      <c r="BX161" t="s">
        <v>160</v>
      </c>
      <c r="BY161" t="s">
        <v>160</v>
      </c>
      <c r="BZ161">
        <v>9</v>
      </c>
      <c r="CA161">
        <v>15</v>
      </c>
      <c r="CB161" t="s">
        <v>160</v>
      </c>
      <c r="CC161" t="s">
        <v>160</v>
      </c>
      <c r="CD161" t="s">
        <v>160</v>
      </c>
      <c r="CE161" t="s">
        <v>160</v>
      </c>
      <c r="CF161" t="s">
        <v>160</v>
      </c>
      <c r="CG161">
        <v>223.4</v>
      </c>
      <c r="CH161" t="s">
        <v>160</v>
      </c>
      <c r="CI161">
        <v>2.9</v>
      </c>
      <c r="CJ161" t="s">
        <v>160</v>
      </c>
      <c r="CK161">
        <v>114</v>
      </c>
      <c r="CL161">
        <v>5.0609999999999999</v>
      </c>
      <c r="CM161">
        <v>1</v>
      </c>
      <c r="CN161">
        <v>1</v>
      </c>
      <c r="CO161" t="s">
        <v>160</v>
      </c>
      <c r="CP161" t="s">
        <v>160</v>
      </c>
      <c r="CQ161" t="s">
        <v>160</v>
      </c>
      <c r="CR161" t="s">
        <v>160</v>
      </c>
      <c r="CS161" t="s">
        <v>160</v>
      </c>
      <c r="CT161" t="s">
        <v>160</v>
      </c>
      <c r="CU161" t="s">
        <v>160</v>
      </c>
      <c r="CV161">
        <v>2.0299999999999998</v>
      </c>
      <c r="CW161">
        <v>3.59</v>
      </c>
      <c r="CX161">
        <v>0</v>
      </c>
      <c r="CY161">
        <v>5</v>
      </c>
      <c r="CZ161">
        <v>0.56000000000000005</v>
      </c>
      <c r="DA161">
        <v>2.8149999999999999</v>
      </c>
      <c r="DB161">
        <v>6.39</v>
      </c>
      <c r="DC161">
        <v>0.51</v>
      </c>
      <c r="DD161">
        <v>16.555</v>
      </c>
      <c r="DE161">
        <v>4.8</v>
      </c>
      <c r="DF161">
        <v>0.51</v>
      </c>
      <c r="DG161">
        <v>1.48</v>
      </c>
      <c r="DH161">
        <v>1.835</v>
      </c>
      <c r="DI161">
        <v>0.55500000000000005</v>
      </c>
      <c r="DJ161">
        <v>200.52500000000001</v>
      </c>
      <c r="DK161">
        <v>12.66</v>
      </c>
      <c r="DL161">
        <v>59.82</v>
      </c>
      <c r="DM161">
        <v>3.4350000000000001</v>
      </c>
      <c r="DN161">
        <v>23.114999999999998</v>
      </c>
      <c r="DO161">
        <v>1.595</v>
      </c>
      <c r="DP161">
        <v>0</v>
      </c>
    </row>
    <row r="162" spans="1:120">
      <c r="A162" s="1">
        <v>4959911</v>
      </c>
      <c r="B162" t="s">
        <v>160</v>
      </c>
      <c r="C162">
        <v>1</v>
      </c>
      <c r="D162" t="s">
        <v>170</v>
      </c>
      <c r="E162" t="s">
        <v>156</v>
      </c>
      <c r="F162" t="s">
        <v>203</v>
      </c>
      <c r="L162" s="2">
        <v>44632</v>
      </c>
      <c r="M162" s="2">
        <v>44650</v>
      </c>
      <c r="N162">
        <v>0</v>
      </c>
      <c r="O162">
        <v>0</v>
      </c>
      <c r="P162">
        <v>1</v>
      </c>
      <c r="Q162">
        <v>1</v>
      </c>
      <c r="R162">
        <v>86</v>
      </c>
      <c r="S162" t="s">
        <v>161</v>
      </c>
      <c r="T162" t="s">
        <v>158</v>
      </c>
      <c r="U162">
        <v>165.1</v>
      </c>
      <c r="V162">
        <v>76.2</v>
      </c>
      <c r="W162">
        <v>27.96</v>
      </c>
      <c r="X162" t="s">
        <v>160</v>
      </c>
      <c r="Y162">
        <v>1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18</v>
      </c>
      <c r="AF162">
        <v>1</v>
      </c>
      <c r="AG162">
        <v>4</v>
      </c>
      <c r="AH162">
        <v>2</v>
      </c>
      <c r="AI162">
        <v>10</v>
      </c>
      <c r="AJ162">
        <v>4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1</v>
      </c>
      <c r="AW162">
        <v>0</v>
      </c>
      <c r="AX162">
        <v>1</v>
      </c>
      <c r="AY162">
        <v>1</v>
      </c>
      <c r="AZ162">
        <v>0</v>
      </c>
      <c r="BA162">
        <v>0</v>
      </c>
      <c r="BB162" t="s">
        <v>160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1</v>
      </c>
      <c r="BX162" t="s">
        <v>160</v>
      </c>
      <c r="BY162" t="s">
        <v>160</v>
      </c>
      <c r="BZ162">
        <v>26</v>
      </c>
      <c r="CA162">
        <v>27</v>
      </c>
      <c r="CB162" t="s">
        <v>160</v>
      </c>
      <c r="CC162" t="s">
        <v>160</v>
      </c>
      <c r="CD162" t="s">
        <v>160</v>
      </c>
      <c r="CE162" t="s">
        <v>160</v>
      </c>
      <c r="CF162" t="s">
        <v>160</v>
      </c>
      <c r="CG162">
        <v>1291</v>
      </c>
      <c r="CH162">
        <v>438</v>
      </c>
      <c r="CI162">
        <v>1.6</v>
      </c>
      <c r="CJ162">
        <v>1.79</v>
      </c>
      <c r="CK162">
        <v>122</v>
      </c>
      <c r="CL162">
        <v>3.6509999999999998</v>
      </c>
      <c r="CM162">
        <v>1</v>
      </c>
      <c r="CN162">
        <v>3</v>
      </c>
      <c r="CO162" t="s">
        <v>160</v>
      </c>
      <c r="CP162" t="s">
        <v>160</v>
      </c>
      <c r="CQ162" t="s">
        <v>160</v>
      </c>
      <c r="CR162" t="s">
        <v>160</v>
      </c>
      <c r="CS162" t="s">
        <v>160</v>
      </c>
      <c r="CT162" t="s">
        <v>160</v>
      </c>
      <c r="CU162" t="s">
        <v>160</v>
      </c>
      <c r="CV162">
        <v>0.58499999999999996</v>
      </c>
      <c r="CW162">
        <v>0</v>
      </c>
      <c r="CX162">
        <v>0.32500000000000001</v>
      </c>
      <c r="CY162">
        <v>2.4649999999999999</v>
      </c>
      <c r="CZ162">
        <v>0</v>
      </c>
      <c r="DA162">
        <v>0</v>
      </c>
      <c r="DB162">
        <v>25.695</v>
      </c>
      <c r="DC162">
        <v>0</v>
      </c>
      <c r="DD162">
        <v>36.1</v>
      </c>
      <c r="DE162">
        <v>8.7449999999999992</v>
      </c>
      <c r="DF162">
        <v>3.0550000000000002</v>
      </c>
      <c r="DG162">
        <v>0.46500000000000002</v>
      </c>
      <c r="DH162">
        <v>0</v>
      </c>
      <c r="DI162">
        <v>0.54</v>
      </c>
      <c r="DJ162">
        <v>120.94499999999999</v>
      </c>
      <c r="DK162">
        <v>59.94</v>
      </c>
      <c r="DL162">
        <v>47.234999999999999</v>
      </c>
      <c r="DM162">
        <v>2.35</v>
      </c>
      <c r="DN162">
        <v>15.115</v>
      </c>
      <c r="DO162">
        <v>1.5</v>
      </c>
      <c r="DP162">
        <v>0.155</v>
      </c>
    </row>
    <row r="163" spans="1:120">
      <c r="A163" s="1">
        <v>4970584</v>
      </c>
      <c r="B163" t="s">
        <v>160</v>
      </c>
      <c r="C163">
        <v>1</v>
      </c>
      <c r="D163" t="s">
        <v>170</v>
      </c>
      <c r="E163" t="s">
        <v>156</v>
      </c>
      <c r="F163" t="s">
        <v>171</v>
      </c>
      <c r="L163" s="2">
        <v>44633</v>
      </c>
      <c r="M163" s="2">
        <v>44650</v>
      </c>
      <c r="N163">
        <v>1</v>
      </c>
      <c r="O163">
        <v>1</v>
      </c>
      <c r="P163">
        <v>0</v>
      </c>
      <c r="Q163">
        <v>0</v>
      </c>
      <c r="R163">
        <v>73</v>
      </c>
      <c r="S163" t="s">
        <v>161</v>
      </c>
      <c r="T163" t="s">
        <v>158</v>
      </c>
      <c r="U163">
        <v>182.9</v>
      </c>
      <c r="V163">
        <v>66.8</v>
      </c>
      <c r="W163">
        <v>19.97</v>
      </c>
      <c r="X163" t="s">
        <v>160</v>
      </c>
      <c r="Y163">
        <v>1</v>
      </c>
      <c r="Z163">
        <v>1</v>
      </c>
      <c r="AA163">
        <v>1</v>
      </c>
      <c r="AB163">
        <v>9</v>
      </c>
      <c r="AC163">
        <v>1</v>
      </c>
      <c r="AD163">
        <v>6</v>
      </c>
      <c r="AE163">
        <v>17</v>
      </c>
      <c r="AF163">
        <v>0</v>
      </c>
      <c r="AG163">
        <v>4</v>
      </c>
      <c r="AH163">
        <v>2</v>
      </c>
      <c r="AI163">
        <v>5</v>
      </c>
      <c r="AJ163">
        <v>3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1</v>
      </c>
      <c r="BX163" t="s">
        <v>160</v>
      </c>
      <c r="BY163" t="s">
        <v>160</v>
      </c>
      <c r="BZ163">
        <v>11</v>
      </c>
      <c r="CA163">
        <v>11</v>
      </c>
      <c r="CB163" t="s">
        <v>160</v>
      </c>
      <c r="CC163">
        <v>6.52</v>
      </c>
      <c r="CD163" t="s">
        <v>160</v>
      </c>
      <c r="CE163" t="s">
        <v>160</v>
      </c>
      <c r="CF163" t="s">
        <v>160</v>
      </c>
      <c r="CG163" t="s">
        <v>160</v>
      </c>
      <c r="CH163" t="s">
        <v>160</v>
      </c>
      <c r="CI163">
        <v>1.3</v>
      </c>
      <c r="CJ163" t="s">
        <v>160</v>
      </c>
      <c r="CK163">
        <v>127</v>
      </c>
      <c r="CL163">
        <v>0.64300000000000002</v>
      </c>
      <c r="CM163">
        <v>1</v>
      </c>
      <c r="CN163">
        <v>2</v>
      </c>
      <c r="CO163" t="s">
        <v>160</v>
      </c>
      <c r="CP163" t="s">
        <v>160</v>
      </c>
      <c r="CQ163" t="s">
        <v>160</v>
      </c>
      <c r="CR163" t="s">
        <v>160</v>
      </c>
      <c r="CS163" t="s">
        <v>160</v>
      </c>
      <c r="CT163" t="s">
        <v>160</v>
      </c>
      <c r="CU163" t="s">
        <v>160</v>
      </c>
      <c r="CV163">
        <v>2.4</v>
      </c>
      <c r="CW163">
        <v>0</v>
      </c>
      <c r="CX163">
        <v>0</v>
      </c>
      <c r="CY163">
        <v>1.1399999999999999</v>
      </c>
      <c r="CZ163">
        <v>0.92</v>
      </c>
      <c r="DA163">
        <v>0</v>
      </c>
      <c r="DB163">
        <v>0.64</v>
      </c>
      <c r="DC163">
        <v>2.0099999999999998</v>
      </c>
      <c r="DD163">
        <v>29.8</v>
      </c>
      <c r="DE163">
        <v>2.9849999999999999</v>
      </c>
      <c r="DF163">
        <v>7.4999999999999997E-2</v>
      </c>
      <c r="DG163">
        <v>2.27</v>
      </c>
      <c r="DH163">
        <v>0.77</v>
      </c>
      <c r="DI163">
        <v>1.08</v>
      </c>
      <c r="DJ163">
        <v>52.2</v>
      </c>
      <c r="DK163">
        <v>4.1849999999999996</v>
      </c>
      <c r="DL163">
        <v>11.39</v>
      </c>
      <c r="DM163">
        <v>0.01</v>
      </c>
      <c r="DN163">
        <v>0</v>
      </c>
      <c r="DO163">
        <v>1.915</v>
      </c>
      <c r="DP163">
        <v>0</v>
      </c>
    </row>
    <row r="164" spans="1:120">
      <c r="A164" s="1">
        <v>4975517</v>
      </c>
      <c r="B164" t="s">
        <v>160</v>
      </c>
      <c r="C164">
        <v>1</v>
      </c>
      <c r="D164" t="s">
        <v>170</v>
      </c>
      <c r="E164" t="s">
        <v>156</v>
      </c>
      <c r="F164" t="s">
        <v>198</v>
      </c>
      <c r="L164" s="2">
        <v>44638</v>
      </c>
      <c r="M164" s="2">
        <v>44643</v>
      </c>
      <c r="N164">
        <v>0</v>
      </c>
      <c r="O164">
        <v>0</v>
      </c>
      <c r="P164">
        <v>0</v>
      </c>
      <c r="Q164">
        <v>0</v>
      </c>
      <c r="R164">
        <v>92</v>
      </c>
      <c r="S164" t="s">
        <v>157</v>
      </c>
      <c r="T164" t="s">
        <v>158</v>
      </c>
      <c r="U164">
        <v>142.19999999999999</v>
      </c>
      <c r="V164">
        <v>48</v>
      </c>
      <c r="W164">
        <v>23.74</v>
      </c>
      <c r="X164" t="s">
        <v>160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5</v>
      </c>
      <c r="AF164">
        <v>0</v>
      </c>
      <c r="AG164">
        <v>4</v>
      </c>
      <c r="AH164">
        <v>0</v>
      </c>
      <c r="AI164">
        <v>7</v>
      </c>
      <c r="AJ164">
        <v>4</v>
      </c>
      <c r="AK164">
        <v>0</v>
      </c>
      <c r="AL164">
        <v>1</v>
      </c>
      <c r="AM164">
        <v>0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1</v>
      </c>
      <c r="BX164" t="s">
        <v>160</v>
      </c>
      <c r="BY164" t="s">
        <v>160</v>
      </c>
      <c r="BZ164">
        <v>13</v>
      </c>
      <c r="CA164">
        <v>19</v>
      </c>
      <c r="CB164" t="s">
        <v>160</v>
      </c>
      <c r="CC164" t="s">
        <v>160</v>
      </c>
      <c r="CD164" t="s">
        <v>160</v>
      </c>
      <c r="CE164" t="s">
        <v>160</v>
      </c>
      <c r="CF164" t="s">
        <v>160</v>
      </c>
      <c r="CG164" t="s">
        <v>160</v>
      </c>
      <c r="CH164" t="s">
        <v>160</v>
      </c>
      <c r="CI164" t="s">
        <v>160</v>
      </c>
      <c r="CJ164" t="s">
        <v>160</v>
      </c>
      <c r="CK164">
        <v>110</v>
      </c>
      <c r="CL164">
        <v>1.363</v>
      </c>
      <c r="CM164">
        <v>1</v>
      </c>
      <c r="CN164">
        <v>2</v>
      </c>
      <c r="CO164" t="s">
        <v>160</v>
      </c>
      <c r="CP164" t="s">
        <v>160</v>
      </c>
      <c r="CQ164" t="s">
        <v>160</v>
      </c>
      <c r="CR164" t="s">
        <v>160</v>
      </c>
      <c r="CS164" t="s">
        <v>160</v>
      </c>
      <c r="CT164" t="s">
        <v>160</v>
      </c>
      <c r="CU164" t="s">
        <v>160</v>
      </c>
      <c r="CV164">
        <v>0.88</v>
      </c>
      <c r="CW164">
        <v>0</v>
      </c>
      <c r="CX164">
        <v>5.0000000000000001E-3</v>
      </c>
      <c r="CY164">
        <v>2.4849999999999999</v>
      </c>
      <c r="CZ164">
        <v>0.69</v>
      </c>
      <c r="DA164">
        <v>0</v>
      </c>
      <c r="DB164">
        <v>7.585</v>
      </c>
      <c r="DC164">
        <v>0.87</v>
      </c>
      <c r="DD164">
        <v>2.875</v>
      </c>
      <c r="DE164">
        <v>0.93</v>
      </c>
      <c r="DF164">
        <v>0</v>
      </c>
      <c r="DG164">
        <v>1.48</v>
      </c>
      <c r="DH164">
        <v>0</v>
      </c>
      <c r="DI164">
        <v>1.24</v>
      </c>
      <c r="DJ164">
        <v>70.62</v>
      </c>
      <c r="DK164">
        <v>8.1750000000000007</v>
      </c>
      <c r="DL164">
        <v>15.86</v>
      </c>
      <c r="DM164">
        <v>0</v>
      </c>
      <c r="DN164">
        <v>0</v>
      </c>
      <c r="DO164">
        <v>0.89</v>
      </c>
      <c r="DP164">
        <v>0</v>
      </c>
    </row>
    <row r="165" spans="1:120">
      <c r="A165" s="1">
        <v>5005559</v>
      </c>
      <c r="B165" t="s">
        <v>160</v>
      </c>
      <c r="C165">
        <v>0</v>
      </c>
      <c r="D165" t="s">
        <v>170</v>
      </c>
      <c r="E165" t="s">
        <v>156</v>
      </c>
      <c r="F165" t="s">
        <v>250</v>
      </c>
      <c r="L165" s="2">
        <v>44769</v>
      </c>
      <c r="M165" s="2">
        <v>44797</v>
      </c>
      <c r="N165">
        <v>1</v>
      </c>
      <c r="O165">
        <v>1</v>
      </c>
      <c r="P165">
        <v>1</v>
      </c>
      <c r="Q165">
        <v>1</v>
      </c>
      <c r="R165">
        <v>83</v>
      </c>
      <c r="S165" t="s">
        <v>161</v>
      </c>
      <c r="T165" t="s">
        <v>158</v>
      </c>
      <c r="U165">
        <v>177.8</v>
      </c>
      <c r="V165">
        <v>79.099999999999994</v>
      </c>
      <c r="W165">
        <v>25.02</v>
      </c>
      <c r="X165" t="s">
        <v>160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4</v>
      </c>
      <c r="AE165">
        <v>22</v>
      </c>
      <c r="AF165">
        <v>0</v>
      </c>
      <c r="AG165">
        <v>4</v>
      </c>
      <c r="AH165">
        <v>0</v>
      </c>
      <c r="AI165">
        <v>8</v>
      </c>
      <c r="AJ165">
        <v>4</v>
      </c>
      <c r="AK165">
        <v>1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1</v>
      </c>
      <c r="BX165">
        <v>5.5</v>
      </c>
      <c r="BY165" t="s">
        <v>160</v>
      </c>
      <c r="BZ165">
        <v>25</v>
      </c>
      <c r="CA165">
        <v>26</v>
      </c>
      <c r="CB165" t="s">
        <v>160</v>
      </c>
      <c r="CC165" t="s">
        <v>160</v>
      </c>
      <c r="CD165" t="s">
        <v>160</v>
      </c>
      <c r="CE165" t="s">
        <v>160</v>
      </c>
      <c r="CF165" t="s">
        <v>160</v>
      </c>
      <c r="CG165">
        <v>606.6</v>
      </c>
      <c r="CH165">
        <v>1079</v>
      </c>
      <c r="CI165">
        <v>1.8</v>
      </c>
      <c r="CJ165" t="s">
        <v>160</v>
      </c>
      <c r="CK165">
        <v>121</v>
      </c>
      <c r="CL165">
        <v>1.198</v>
      </c>
      <c r="CM165">
        <v>1</v>
      </c>
      <c r="CN165">
        <v>2</v>
      </c>
      <c r="CO165" t="s">
        <v>160</v>
      </c>
      <c r="CP165" t="s">
        <v>160</v>
      </c>
      <c r="CQ165" t="s">
        <v>160</v>
      </c>
      <c r="CR165" t="s">
        <v>160</v>
      </c>
      <c r="CS165" t="s">
        <v>160</v>
      </c>
      <c r="CT165" t="s">
        <v>160</v>
      </c>
      <c r="CU165" t="s">
        <v>160</v>
      </c>
      <c r="CV165">
        <v>0.44</v>
      </c>
      <c r="CW165">
        <v>0</v>
      </c>
      <c r="CX165">
        <v>0</v>
      </c>
      <c r="CY165">
        <v>0.81499999999999995</v>
      </c>
      <c r="CZ165">
        <v>0</v>
      </c>
      <c r="DA165">
        <v>0</v>
      </c>
      <c r="DB165">
        <v>13.72</v>
      </c>
      <c r="DC165">
        <v>7.4999999999999997E-2</v>
      </c>
      <c r="DD165">
        <v>32.54</v>
      </c>
      <c r="DE165">
        <v>5.08</v>
      </c>
      <c r="DF165">
        <v>0</v>
      </c>
      <c r="DG165">
        <v>0</v>
      </c>
      <c r="DH165">
        <v>0</v>
      </c>
      <c r="DI165">
        <v>0</v>
      </c>
      <c r="DJ165">
        <v>50.695</v>
      </c>
      <c r="DK165">
        <v>30.515000000000001</v>
      </c>
      <c r="DL165">
        <v>37.354999999999997</v>
      </c>
      <c r="DM165">
        <v>4.96</v>
      </c>
      <c r="DN165">
        <v>70.14</v>
      </c>
      <c r="DO165">
        <v>0.35</v>
      </c>
      <c r="DP165">
        <v>0.26</v>
      </c>
    </row>
    <row r="166" spans="1:120">
      <c r="A166" s="1">
        <v>5016710</v>
      </c>
      <c r="B166" t="s">
        <v>160</v>
      </c>
      <c r="C166">
        <v>1</v>
      </c>
      <c r="D166" t="s">
        <v>170</v>
      </c>
      <c r="E166" t="s">
        <v>168</v>
      </c>
      <c r="F166" t="s">
        <v>251</v>
      </c>
      <c r="L166" s="2">
        <v>44642</v>
      </c>
      <c r="M166" s="2" t="s">
        <v>233</v>
      </c>
      <c r="N166">
        <v>0</v>
      </c>
      <c r="O166">
        <v>0</v>
      </c>
      <c r="P166">
        <v>0</v>
      </c>
      <c r="Q166">
        <v>0</v>
      </c>
      <c r="R166">
        <v>55</v>
      </c>
      <c r="S166" t="s">
        <v>157</v>
      </c>
      <c r="T166" t="s">
        <v>158</v>
      </c>
      <c r="U166">
        <v>165.1</v>
      </c>
      <c r="V166">
        <v>45.4</v>
      </c>
      <c r="W166">
        <v>16.66</v>
      </c>
      <c r="X166" t="s">
        <v>160</v>
      </c>
      <c r="Y166">
        <v>1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</v>
      </c>
      <c r="AH166">
        <v>0</v>
      </c>
      <c r="AI166">
        <v>2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 t="s">
        <v>160</v>
      </c>
      <c r="BY166" t="s">
        <v>160</v>
      </c>
      <c r="BZ166">
        <v>15</v>
      </c>
      <c r="CA166">
        <v>18</v>
      </c>
      <c r="CB166" t="s">
        <v>160</v>
      </c>
      <c r="CC166" t="s">
        <v>160</v>
      </c>
      <c r="CD166" t="s">
        <v>160</v>
      </c>
      <c r="CE166" t="s">
        <v>160</v>
      </c>
      <c r="CF166" t="s">
        <v>160</v>
      </c>
      <c r="CG166" t="s">
        <v>160</v>
      </c>
      <c r="CH166" t="s">
        <v>160</v>
      </c>
      <c r="CI166" t="s">
        <v>160</v>
      </c>
      <c r="CJ166" t="s">
        <v>160</v>
      </c>
      <c r="CK166">
        <v>155</v>
      </c>
      <c r="CL166">
        <v>0.57299999999999995</v>
      </c>
      <c r="CM166">
        <v>1</v>
      </c>
      <c r="CN166">
        <v>2</v>
      </c>
      <c r="CO166" t="s">
        <v>160</v>
      </c>
      <c r="CP166" t="s">
        <v>160</v>
      </c>
      <c r="CQ166" t="s">
        <v>160</v>
      </c>
      <c r="CR166" t="s">
        <v>160</v>
      </c>
      <c r="CS166" t="s">
        <v>160</v>
      </c>
      <c r="CT166" t="s">
        <v>160</v>
      </c>
      <c r="CU166" t="s">
        <v>160</v>
      </c>
      <c r="CV166">
        <v>4.335</v>
      </c>
      <c r="CW166">
        <v>1.88</v>
      </c>
      <c r="CX166">
        <v>0.14000000000000001</v>
      </c>
      <c r="CY166">
        <v>8.51</v>
      </c>
      <c r="CZ166">
        <v>1.47</v>
      </c>
      <c r="DA166">
        <v>8.5150000000000006</v>
      </c>
      <c r="DB166">
        <v>2.13</v>
      </c>
      <c r="DC166">
        <v>2.9449999999999998</v>
      </c>
      <c r="DD166">
        <v>3.52</v>
      </c>
      <c r="DE166">
        <v>2.1150000000000002</v>
      </c>
      <c r="DF166">
        <v>0.60499999999999998</v>
      </c>
      <c r="DG166">
        <v>1.87</v>
      </c>
      <c r="DH166">
        <v>2.97</v>
      </c>
      <c r="DI166">
        <v>0.9</v>
      </c>
      <c r="DJ166">
        <v>238.65</v>
      </c>
      <c r="DK166">
        <v>5.63</v>
      </c>
      <c r="DL166">
        <v>17.715</v>
      </c>
      <c r="DM166">
        <v>0</v>
      </c>
      <c r="DN166">
        <v>0</v>
      </c>
      <c r="DO166">
        <v>2.9449999999999998</v>
      </c>
      <c r="DP166">
        <v>0</v>
      </c>
    </row>
    <row r="167" spans="1:120">
      <c r="A167" s="1">
        <v>5031909</v>
      </c>
      <c r="B167" t="s">
        <v>160</v>
      </c>
      <c r="C167">
        <v>1</v>
      </c>
      <c r="D167" t="s">
        <v>170</v>
      </c>
      <c r="E167" t="s">
        <v>168</v>
      </c>
      <c r="F167" t="s">
        <v>252</v>
      </c>
      <c r="G167" t="s">
        <v>179</v>
      </c>
      <c r="L167" s="2">
        <v>44642</v>
      </c>
      <c r="M167" s="2" t="s">
        <v>233</v>
      </c>
      <c r="N167">
        <v>0</v>
      </c>
      <c r="O167">
        <v>0</v>
      </c>
      <c r="P167">
        <v>0</v>
      </c>
      <c r="Q167">
        <v>0</v>
      </c>
      <c r="R167">
        <v>33</v>
      </c>
      <c r="S167" t="s">
        <v>157</v>
      </c>
      <c r="T167" t="s">
        <v>181</v>
      </c>
      <c r="U167">
        <v>167.6</v>
      </c>
      <c r="V167">
        <v>81.7</v>
      </c>
      <c r="W167">
        <v>29.09</v>
      </c>
      <c r="X167" t="s">
        <v>160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4</v>
      </c>
      <c r="AH167">
        <v>0</v>
      </c>
      <c r="AI167">
        <v>7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 t="s">
        <v>160</v>
      </c>
      <c r="BY167" t="s">
        <v>160</v>
      </c>
      <c r="BZ167">
        <v>14</v>
      </c>
      <c r="CA167">
        <v>9</v>
      </c>
      <c r="CB167" t="s">
        <v>160</v>
      </c>
      <c r="CC167" t="s">
        <v>160</v>
      </c>
      <c r="CD167" t="s">
        <v>160</v>
      </c>
      <c r="CE167">
        <v>267</v>
      </c>
      <c r="CF167" t="s">
        <v>160</v>
      </c>
      <c r="CG167" t="s">
        <v>160</v>
      </c>
      <c r="CH167" t="s">
        <v>160</v>
      </c>
      <c r="CI167" t="s">
        <v>160</v>
      </c>
      <c r="CJ167" t="s">
        <v>160</v>
      </c>
      <c r="CK167">
        <v>297</v>
      </c>
      <c r="CL167">
        <v>0.56100000000000005</v>
      </c>
      <c r="CM167">
        <v>0</v>
      </c>
      <c r="CN167">
        <v>2</v>
      </c>
      <c r="CO167" t="s">
        <v>160</v>
      </c>
      <c r="CP167" t="s">
        <v>160</v>
      </c>
      <c r="CQ167" t="s">
        <v>160</v>
      </c>
      <c r="CR167" t="s">
        <v>160</v>
      </c>
      <c r="CS167" t="s">
        <v>160</v>
      </c>
      <c r="CT167" t="s">
        <v>160</v>
      </c>
      <c r="CU167" t="s">
        <v>160</v>
      </c>
      <c r="CV167">
        <v>0.44</v>
      </c>
      <c r="CW167">
        <v>0</v>
      </c>
      <c r="CX167">
        <v>0</v>
      </c>
      <c r="CY167">
        <v>3.4049999999999998</v>
      </c>
      <c r="CZ167">
        <v>0.69</v>
      </c>
      <c r="DA167">
        <v>0</v>
      </c>
      <c r="DB167">
        <v>1.28</v>
      </c>
      <c r="DC167">
        <v>0.51</v>
      </c>
      <c r="DD167">
        <v>0</v>
      </c>
      <c r="DE167">
        <v>0.08</v>
      </c>
      <c r="DF167">
        <v>0</v>
      </c>
      <c r="DG167">
        <v>0.93</v>
      </c>
      <c r="DH167">
        <v>0</v>
      </c>
      <c r="DI167">
        <v>0.9</v>
      </c>
      <c r="DJ167">
        <v>111.14</v>
      </c>
      <c r="DK167">
        <v>4.5599999999999996</v>
      </c>
      <c r="DL167">
        <v>21.96</v>
      </c>
      <c r="DM167">
        <v>0</v>
      </c>
      <c r="DN167">
        <v>0</v>
      </c>
      <c r="DO167">
        <v>1.2450000000000001</v>
      </c>
      <c r="DP167">
        <v>0</v>
      </c>
    </row>
    <row r="168" spans="1:120">
      <c r="A168" s="1">
        <v>5042442</v>
      </c>
      <c r="B168" t="s">
        <v>160</v>
      </c>
      <c r="C168">
        <v>0</v>
      </c>
      <c r="D168" t="s">
        <v>170</v>
      </c>
      <c r="E168" t="s">
        <v>156</v>
      </c>
      <c r="F168" t="s">
        <v>184</v>
      </c>
      <c r="G168" t="s">
        <v>253</v>
      </c>
      <c r="H168" t="s">
        <v>205</v>
      </c>
      <c r="L168" s="2">
        <v>44773</v>
      </c>
      <c r="M168" s="2">
        <v>44786</v>
      </c>
      <c r="N168">
        <v>0</v>
      </c>
      <c r="O168">
        <v>0</v>
      </c>
      <c r="P168">
        <v>0</v>
      </c>
      <c r="Q168">
        <v>0</v>
      </c>
      <c r="R168">
        <v>73</v>
      </c>
      <c r="S168" t="s">
        <v>161</v>
      </c>
      <c r="T168" t="s">
        <v>167</v>
      </c>
      <c r="U168">
        <v>170.2</v>
      </c>
      <c r="V168">
        <v>74.400000000000006</v>
      </c>
      <c r="W168">
        <v>25.68</v>
      </c>
      <c r="X168" t="s">
        <v>160</v>
      </c>
      <c r="Y168">
        <v>1</v>
      </c>
      <c r="Z168">
        <v>1</v>
      </c>
      <c r="AA168" t="s">
        <v>160</v>
      </c>
      <c r="AB168">
        <v>9</v>
      </c>
      <c r="AC168">
        <v>1</v>
      </c>
      <c r="AD168">
        <v>5</v>
      </c>
      <c r="AE168">
        <v>13</v>
      </c>
      <c r="AF168">
        <v>0</v>
      </c>
      <c r="AG168">
        <v>4</v>
      </c>
      <c r="AH168">
        <v>0</v>
      </c>
      <c r="AI168">
        <v>18</v>
      </c>
      <c r="AJ168">
        <v>3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0</v>
      </c>
      <c r="BA168">
        <v>1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1</v>
      </c>
      <c r="BX168" t="s">
        <v>160</v>
      </c>
      <c r="BY168" t="s">
        <v>160</v>
      </c>
      <c r="BZ168">
        <v>14</v>
      </c>
      <c r="CA168">
        <v>15</v>
      </c>
      <c r="CB168" t="s">
        <v>160</v>
      </c>
      <c r="CC168" t="s">
        <v>160</v>
      </c>
      <c r="CD168" t="s">
        <v>160</v>
      </c>
      <c r="CE168" t="s">
        <v>160</v>
      </c>
      <c r="CF168" t="s">
        <v>160</v>
      </c>
      <c r="CG168" t="s">
        <v>160</v>
      </c>
      <c r="CH168" t="s">
        <v>160</v>
      </c>
      <c r="CI168">
        <v>3.2</v>
      </c>
      <c r="CJ168">
        <v>1</v>
      </c>
      <c r="CK168">
        <v>166</v>
      </c>
      <c r="CL168">
        <v>1.7849999999999999</v>
      </c>
      <c r="CM168">
        <v>0</v>
      </c>
      <c r="CN168">
        <v>2</v>
      </c>
      <c r="CO168" t="s">
        <v>160</v>
      </c>
      <c r="CP168" t="s">
        <v>160</v>
      </c>
      <c r="CQ168" t="s">
        <v>160</v>
      </c>
      <c r="CR168" t="s">
        <v>160</v>
      </c>
      <c r="CS168" t="s">
        <v>160</v>
      </c>
      <c r="CT168" t="s">
        <v>160</v>
      </c>
      <c r="CU168" t="s">
        <v>160</v>
      </c>
      <c r="CV168" t="s">
        <v>160</v>
      </c>
      <c r="CW168" t="s">
        <v>160</v>
      </c>
      <c r="CX168" t="s">
        <v>160</v>
      </c>
      <c r="CY168" t="s">
        <v>160</v>
      </c>
      <c r="CZ168" t="s">
        <v>160</v>
      </c>
      <c r="DA168" t="s">
        <v>160</v>
      </c>
      <c r="DB168" t="s">
        <v>160</v>
      </c>
      <c r="DC168" t="s">
        <v>160</v>
      </c>
      <c r="DD168" t="s">
        <v>160</v>
      </c>
      <c r="DE168" t="s">
        <v>160</v>
      </c>
      <c r="DF168" t="s">
        <v>160</v>
      </c>
      <c r="DG168" t="s">
        <v>160</v>
      </c>
      <c r="DH168" t="s">
        <v>160</v>
      </c>
      <c r="DI168" t="s">
        <v>160</v>
      </c>
      <c r="DJ168" t="s">
        <v>160</v>
      </c>
      <c r="DK168" t="s">
        <v>160</v>
      </c>
      <c r="DL168" t="s">
        <v>160</v>
      </c>
      <c r="DM168" t="s">
        <v>160</v>
      </c>
      <c r="DN168" t="s">
        <v>160</v>
      </c>
      <c r="DO168" t="s">
        <v>160</v>
      </c>
      <c r="DP168" t="s">
        <v>160</v>
      </c>
    </row>
    <row r="169" spans="1:120">
      <c r="A169" s="1">
        <v>5061837</v>
      </c>
      <c r="B169" t="s">
        <v>160</v>
      </c>
      <c r="C169">
        <v>0</v>
      </c>
      <c r="D169" t="s">
        <v>170</v>
      </c>
      <c r="E169" t="s">
        <v>156</v>
      </c>
      <c r="F169" t="s">
        <v>254</v>
      </c>
      <c r="G169" t="s">
        <v>255</v>
      </c>
      <c r="L169" s="2">
        <v>44773</v>
      </c>
      <c r="M169" s="2">
        <v>44778</v>
      </c>
      <c r="N169">
        <v>0</v>
      </c>
      <c r="O169">
        <v>0</v>
      </c>
      <c r="P169">
        <v>0</v>
      </c>
      <c r="Q169">
        <v>0</v>
      </c>
      <c r="R169">
        <v>55</v>
      </c>
      <c r="S169" t="s">
        <v>161</v>
      </c>
      <c r="T169" t="s">
        <v>158</v>
      </c>
      <c r="U169">
        <v>170.2</v>
      </c>
      <c r="V169">
        <v>103</v>
      </c>
      <c r="W169">
        <v>35.56</v>
      </c>
      <c r="X169" t="s">
        <v>165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5</v>
      </c>
      <c r="AF169">
        <v>0</v>
      </c>
      <c r="AG169">
        <v>4</v>
      </c>
      <c r="AH169">
        <v>0</v>
      </c>
      <c r="AI169">
        <v>3</v>
      </c>
      <c r="AJ169">
        <v>1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1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1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1</v>
      </c>
      <c r="BP169">
        <v>0</v>
      </c>
      <c r="BQ169">
        <v>1</v>
      </c>
      <c r="BR169">
        <v>0</v>
      </c>
      <c r="BS169">
        <v>0</v>
      </c>
      <c r="BT169">
        <v>1</v>
      </c>
      <c r="BU169">
        <v>1</v>
      </c>
      <c r="BV169">
        <v>1</v>
      </c>
      <c r="BW169">
        <v>1</v>
      </c>
      <c r="BX169">
        <v>8.6999999999999993</v>
      </c>
      <c r="BY169" t="s">
        <v>160</v>
      </c>
      <c r="BZ169">
        <v>61</v>
      </c>
      <c r="CA169">
        <v>47</v>
      </c>
      <c r="CB169" t="s">
        <v>160</v>
      </c>
      <c r="CC169">
        <v>2.79</v>
      </c>
      <c r="CD169" t="s">
        <v>160</v>
      </c>
      <c r="CE169" t="s">
        <v>160</v>
      </c>
      <c r="CF169">
        <v>65</v>
      </c>
      <c r="CG169">
        <v>877.3</v>
      </c>
      <c r="CH169">
        <v>303</v>
      </c>
      <c r="CI169">
        <v>1.4</v>
      </c>
      <c r="CJ169">
        <v>0.49399999999999999</v>
      </c>
      <c r="CK169">
        <v>151</v>
      </c>
      <c r="CL169">
        <v>1.129</v>
      </c>
      <c r="CM169">
        <v>1</v>
      </c>
      <c r="CN169">
        <v>3</v>
      </c>
      <c r="CO169" t="s">
        <v>160</v>
      </c>
      <c r="CP169" t="s">
        <v>160</v>
      </c>
      <c r="CQ169" t="s">
        <v>160</v>
      </c>
      <c r="CR169" t="s">
        <v>160</v>
      </c>
      <c r="CS169" t="s">
        <v>160</v>
      </c>
      <c r="CT169" t="s">
        <v>160</v>
      </c>
      <c r="CU169" t="s">
        <v>160</v>
      </c>
      <c r="CV169">
        <v>2.8849999999999998</v>
      </c>
      <c r="CW169">
        <v>19.079999999999998</v>
      </c>
      <c r="CX169">
        <v>0.74250000000000005</v>
      </c>
      <c r="CY169">
        <v>7.1825000000000001</v>
      </c>
      <c r="CZ169">
        <v>3.7425000000000002</v>
      </c>
      <c r="DA169">
        <v>19.454999999999998</v>
      </c>
      <c r="DB169">
        <v>16.422499999999999</v>
      </c>
      <c r="DC169">
        <v>5.2824999999999998</v>
      </c>
      <c r="DD169">
        <v>25.06</v>
      </c>
      <c r="DE169">
        <v>2.7549999999999999</v>
      </c>
      <c r="DF169">
        <v>1.5125</v>
      </c>
      <c r="DG169">
        <v>5.8375000000000004</v>
      </c>
      <c r="DH169">
        <v>19.7075</v>
      </c>
      <c r="DI169">
        <v>3.0274999999999999</v>
      </c>
      <c r="DJ169">
        <v>100.48</v>
      </c>
      <c r="DK169">
        <v>17.6675</v>
      </c>
      <c r="DL169">
        <v>24.932500000000001</v>
      </c>
      <c r="DM169">
        <v>0.52</v>
      </c>
      <c r="DN169">
        <v>7.8475000000000001</v>
      </c>
      <c r="DO169">
        <v>3.61</v>
      </c>
      <c r="DP169">
        <v>3.335</v>
      </c>
    </row>
    <row r="170" spans="1:120">
      <c r="A170" s="1">
        <v>5063485</v>
      </c>
      <c r="B170" t="s">
        <v>160</v>
      </c>
      <c r="C170">
        <v>0</v>
      </c>
      <c r="D170" t="s">
        <v>170</v>
      </c>
      <c r="E170" t="s">
        <v>156</v>
      </c>
      <c r="F170" t="s">
        <v>254</v>
      </c>
      <c r="L170" s="2">
        <v>44772</v>
      </c>
      <c r="M170" s="2">
        <v>44778</v>
      </c>
      <c r="N170">
        <v>0</v>
      </c>
      <c r="O170">
        <v>0</v>
      </c>
      <c r="P170">
        <v>0</v>
      </c>
      <c r="Q170">
        <v>0</v>
      </c>
      <c r="R170">
        <v>73</v>
      </c>
      <c r="S170" t="s">
        <v>161</v>
      </c>
      <c r="T170" t="s">
        <v>166</v>
      </c>
      <c r="U170">
        <v>170.2</v>
      </c>
      <c r="V170">
        <v>81.099999999999994</v>
      </c>
      <c r="W170">
        <v>28</v>
      </c>
      <c r="X170" t="s">
        <v>160</v>
      </c>
      <c r="Y170">
        <v>1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6</v>
      </c>
      <c r="AF170">
        <v>0</v>
      </c>
      <c r="AG170">
        <v>4</v>
      </c>
      <c r="AH170">
        <v>0</v>
      </c>
      <c r="AI170">
        <v>4</v>
      </c>
      <c r="AJ170">
        <v>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1</v>
      </c>
      <c r="BW170">
        <v>0</v>
      </c>
      <c r="BX170">
        <v>6.2</v>
      </c>
      <c r="BY170" t="s">
        <v>160</v>
      </c>
      <c r="BZ170">
        <v>8</v>
      </c>
      <c r="CA170">
        <v>15</v>
      </c>
      <c r="CB170" t="s">
        <v>160</v>
      </c>
      <c r="CC170" t="s">
        <v>160</v>
      </c>
      <c r="CD170" t="s">
        <v>160</v>
      </c>
      <c r="CE170" t="s">
        <v>160</v>
      </c>
      <c r="CF170" t="s">
        <v>160</v>
      </c>
      <c r="CG170" t="s">
        <v>160</v>
      </c>
      <c r="CH170" t="s">
        <v>160</v>
      </c>
      <c r="CI170" t="s">
        <v>160</v>
      </c>
      <c r="CJ170" t="s">
        <v>160</v>
      </c>
      <c r="CK170">
        <v>147</v>
      </c>
      <c r="CL170">
        <v>1.34</v>
      </c>
      <c r="CM170">
        <v>1</v>
      </c>
      <c r="CN170">
        <v>3</v>
      </c>
      <c r="CO170" t="s">
        <v>160</v>
      </c>
      <c r="CP170" t="s">
        <v>160</v>
      </c>
      <c r="CQ170" t="s">
        <v>160</v>
      </c>
      <c r="CR170" t="s">
        <v>160</v>
      </c>
      <c r="CS170" t="s">
        <v>160</v>
      </c>
      <c r="CT170" t="s">
        <v>160</v>
      </c>
      <c r="CU170" t="s">
        <v>160</v>
      </c>
      <c r="CV170">
        <v>0.44</v>
      </c>
      <c r="CW170">
        <v>0</v>
      </c>
      <c r="CX170">
        <v>0</v>
      </c>
      <c r="CY170">
        <v>0.14499999999999999</v>
      </c>
      <c r="CZ170">
        <v>0</v>
      </c>
      <c r="DA170">
        <v>0</v>
      </c>
      <c r="DB170">
        <v>2.3450000000000002</v>
      </c>
      <c r="DC170">
        <v>7.4999999999999997E-2</v>
      </c>
      <c r="DD170">
        <v>1.0249999999999999</v>
      </c>
      <c r="DE170">
        <v>0.18</v>
      </c>
      <c r="DF170">
        <v>0</v>
      </c>
      <c r="DG170">
        <v>0</v>
      </c>
      <c r="DH170">
        <v>0</v>
      </c>
      <c r="DI170">
        <v>0.19</v>
      </c>
      <c r="DJ170">
        <v>14.14</v>
      </c>
      <c r="DK170">
        <v>4.21</v>
      </c>
      <c r="DL170">
        <v>11.345000000000001</v>
      </c>
      <c r="DM170">
        <v>0</v>
      </c>
      <c r="DN170">
        <v>0.185</v>
      </c>
      <c r="DO170">
        <v>0.17499999999999999</v>
      </c>
      <c r="DP170">
        <v>0</v>
      </c>
    </row>
    <row r="171" spans="1:120">
      <c r="A171" s="1">
        <v>5073921</v>
      </c>
      <c r="B171" t="s">
        <v>160</v>
      </c>
      <c r="C171">
        <v>1</v>
      </c>
      <c r="D171" t="s">
        <v>170</v>
      </c>
      <c r="E171" t="s">
        <v>156</v>
      </c>
      <c r="F171" t="s">
        <v>256</v>
      </c>
      <c r="G171" t="s">
        <v>257</v>
      </c>
      <c r="H171" t="s">
        <v>258</v>
      </c>
      <c r="L171" s="2">
        <v>44644</v>
      </c>
      <c r="M171" s="2">
        <v>44648</v>
      </c>
      <c r="N171">
        <v>1</v>
      </c>
      <c r="O171">
        <v>1</v>
      </c>
      <c r="P171">
        <v>0</v>
      </c>
      <c r="Q171">
        <v>0</v>
      </c>
      <c r="R171">
        <v>67</v>
      </c>
      <c r="S171" t="s">
        <v>161</v>
      </c>
      <c r="T171" t="s">
        <v>158</v>
      </c>
      <c r="U171">
        <v>165.4</v>
      </c>
      <c r="V171">
        <v>84.9</v>
      </c>
      <c r="W171">
        <v>31.03</v>
      </c>
      <c r="X171" t="s">
        <v>159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</v>
      </c>
      <c r="AF171">
        <v>0</v>
      </c>
      <c r="AG171">
        <v>4</v>
      </c>
      <c r="AH171">
        <v>0</v>
      </c>
      <c r="AI171">
        <v>5</v>
      </c>
      <c r="AJ171">
        <v>2</v>
      </c>
      <c r="AK171">
        <v>1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1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1</v>
      </c>
      <c r="BX171">
        <v>6.7</v>
      </c>
      <c r="BY171" t="s">
        <v>160</v>
      </c>
      <c r="BZ171">
        <v>15</v>
      </c>
      <c r="CA171">
        <v>16</v>
      </c>
      <c r="CB171" t="s">
        <v>160</v>
      </c>
      <c r="CC171" t="s">
        <v>160</v>
      </c>
      <c r="CD171" t="s">
        <v>160</v>
      </c>
      <c r="CE171" t="s">
        <v>160</v>
      </c>
      <c r="CF171">
        <v>41</v>
      </c>
      <c r="CG171" t="s">
        <v>160</v>
      </c>
      <c r="CH171" t="s">
        <v>160</v>
      </c>
      <c r="CI171" t="s">
        <v>160</v>
      </c>
      <c r="CJ171" t="s">
        <v>160</v>
      </c>
      <c r="CK171">
        <v>236</v>
      </c>
      <c r="CL171">
        <v>1.0629999999999999</v>
      </c>
      <c r="CM171">
        <v>1</v>
      </c>
      <c r="CN171">
        <v>3</v>
      </c>
      <c r="CO171" t="s">
        <v>160</v>
      </c>
      <c r="CP171" t="s">
        <v>160</v>
      </c>
      <c r="CQ171" t="s">
        <v>160</v>
      </c>
      <c r="CR171" t="s">
        <v>160</v>
      </c>
      <c r="CS171" t="s">
        <v>160</v>
      </c>
      <c r="CT171" t="s">
        <v>160</v>
      </c>
      <c r="CU171" t="s">
        <v>160</v>
      </c>
      <c r="CV171">
        <v>2.0699999999999998</v>
      </c>
      <c r="CW171">
        <v>0</v>
      </c>
      <c r="CX171">
        <v>0</v>
      </c>
      <c r="CY171">
        <v>5.15</v>
      </c>
      <c r="CZ171">
        <v>1.29</v>
      </c>
      <c r="DA171">
        <v>0</v>
      </c>
      <c r="DB171">
        <v>1.71</v>
      </c>
      <c r="DC171">
        <v>0.92</v>
      </c>
      <c r="DD171">
        <v>2.3149999999999999</v>
      </c>
      <c r="DE171">
        <v>4.4950000000000001</v>
      </c>
      <c r="DF171">
        <v>0</v>
      </c>
      <c r="DG171">
        <v>2.52</v>
      </c>
      <c r="DH171">
        <v>3.44</v>
      </c>
      <c r="DI171">
        <v>0.54</v>
      </c>
      <c r="DJ171">
        <v>618.61500000000001</v>
      </c>
      <c r="DK171">
        <v>2.8</v>
      </c>
      <c r="DL171">
        <v>20.535</v>
      </c>
      <c r="DM171">
        <v>0.01</v>
      </c>
      <c r="DN171">
        <v>9.84</v>
      </c>
      <c r="DO171">
        <v>2.64</v>
      </c>
      <c r="DP171">
        <v>0</v>
      </c>
    </row>
    <row r="172" spans="1:120">
      <c r="A172" s="1">
        <v>5083104</v>
      </c>
      <c r="B172" t="s">
        <v>160</v>
      </c>
      <c r="C172">
        <v>1</v>
      </c>
      <c r="D172" t="s">
        <v>170</v>
      </c>
      <c r="E172" t="s">
        <v>156</v>
      </c>
      <c r="F172" t="s">
        <v>259</v>
      </c>
      <c r="L172" s="2">
        <v>44642</v>
      </c>
      <c r="M172" s="2">
        <v>44643</v>
      </c>
      <c r="N172">
        <v>0</v>
      </c>
      <c r="O172">
        <v>0</v>
      </c>
      <c r="P172">
        <v>0</v>
      </c>
      <c r="Q172">
        <v>0</v>
      </c>
      <c r="R172">
        <v>63</v>
      </c>
      <c r="S172" t="s">
        <v>157</v>
      </c>
      <c r="T172" t="s">
        <v>166</v>
      </c>
      <c r="U172">
        <v>146</v>
      </c>
      <c r="V172">
        <v>65.8</v>
      </c>
      <c r="W172">
        <v>30.87</v>
      </c>
      <c r="X172" t="s">
        <v>159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4</v>
      </c>
      <c r="AH172">
        <v>0</v>
      </c>
      <c r="AI172">
        <v>2</v>
      </c>
      <c r="AJ172">
        <v>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1</v>
      </c>
      <c r="BX172" t="s">
        <v>160</v>
      </c>
      <c r="BY172" t="s">
        <v>160</v>
      </c>
      <c r="BZ172" t="s">
        <v>160</v>
      </c>
      <c r="CA172" t="s">
        <v>160</v>
      </c>
      <c r="CB172" t="s">
        <v>160</v>
      </c>
      <c r="CC172" t="s">
        <v>160</v>
      </c>
      <c r="CD172" t="s">
        <v>160</v>
      </c>
      <c r="CE172" t="s">
        <v>160</v>
      </c>
      <c r="CF172" t="s">
        <v>160</v>
      </c>
      <c r="CG172" t="s">
        <v>160</v>
      </c>
      <c r="CH172" t="s">
        <v>160</v>
      </c>
      <c r="CI172" t="s">
        <v>160</v>
      </c>
      <c r="CJ172" t="s">
        <v>160</v>
      </c>
      <c r="CK172">
        <v>99</v>
      </c>
      <c r="CL172">
        <v>0.65</v>
      </c>
      <c r="CM172">
        <v>0</v>
      </c>
      <c r="CN172">
        <v>0</v>
      </c>
      <c r="CO172" t="s">
        <v>160</v>
      </c>
      <c r="CP172" t="s">
        <v>160</v>
      </c>
      <c r="CQ172" t="s">
        <v>160</v>
      </c>
      <c r="CR172" t="s">
        <v>160</v>
      </c>
      <c r="CS172" t="s">
        <v>160</v>
      </c>
      <c r="CT172" t="s">
        <v>160</v>
      </c>
      <c r="CU172" t="s">
        <v>160</v>
      </c>
      <c r="CV172">
        <v>0.58499999999999996</v>
      </c>
      <c r="CW172">
        <v>0</v>
      </c>
      <c r="CX172">
        <v>0</v>
      </c>
      <c r="CY172">
        <v>0.77500000000000002</v>
      </c>
      <c r="CZ172">
        <v>0</v>
      </c>
      <c r="DA172">
        <v>0</v>
      </c>
      <c r="DB172">
        <v>1.2749999999999999</v>
      </c>
      <c r="DC172">
        <v>0</v>
      </c>
      <c r="DD172">
        <v>0.435</v>
      </c>
      <c r="DE172">
        <v>0</v>
      </c>
      <c r="DF172">
        <v>0</v>
      </c>
      <c r="DG172">
        <v>0</v>
      </c>
      <c r="DH172">
        <v>0</v>
      </c>
      <c r="DI172">
        <v>0.18</v>
      </c>
      <c r="DJ172">
        <v>33.975000000000001</v>
      </c>
      <c r="DK172">
        <v>5.0250000000000004</v>
      </c>
      <c r="DL172">
        <v>5.36</v>
      </c>
      <c r="DM172">
        <v>0</v>
      </c>
      <c r="DN172">
        <v>0</v>
      </c>
      <c r="DO172">
        <v>0.32500000000000001</v>
      </c>
      <c r="DP172">
        <v>0</v>
      </c>
    </row>
    <row r="173" spans="1:120">
      <c r="A173" s="1">
        <v>5107137</v>
      </c>
      <c r="B173" t="s">
        <v>160</v>
      </c>
      <c r="C173">
        <v>1</v>
      </c>
      <c r="D173" t="s">
        <v>170</v>
      </c>
      <c r="E173" t="s">
        <v>156</v>
      </c>
      <c r="F173" t="s">
        <v>205</v>
      </c>
      <c r="G173" t="s">
        <v>183</v>
      </c>
      <c r="L173" s="2">
        <v>44642</v>
      </c>
      <c r="M173" s="2">
        <v>44648</v>
      </c>
      <c r="N173">
        <v>1</v>
      </c>
      <c r="O173">
        <v>1</v>
      </c>
      <c r="P173">
        <v>0</v>
      </c>
      <c r="Q173">
        <v>0</v>
      </c>
      <c r="R173">
        <v>33</v>
      </c>
      <c r="S173" t="s">
        <v>157</v>
      </c>
      <c r="T173" t="s">
        <v>181</v>
      </c>
      <c r="U173">
        <v>167.6</v>
      </c>
      <c r="V173">
        <v>89.5</v>
      </c>
      <c r="W173">
        <v>31.86</v>
      </c>
      <c r="X173" t="s">
        <v>159</v>
      </c>
      <c r="Y173">
        <v>1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6</v>
      </c>
      <c r="AF173">
        <v>0</v>
      </c>
      <c r="AG173">
        <v>4</v>
      </c>
      <c r="AH173">
        <v>1</v>
      </c>
      <c r="AI173">
        <v>3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</v>
      </c>
      <c r="BO173">
        <v>0</v>
      </c>
      <c r="BP173">
        <v>0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8.5</v>
      </c>
      <c r="BY173" t="s">
        <v>160</v>
      </c>
      <c r="BZ173">
        <v>11</v>
      </c>
      <c r="CA173">
        <v>10</v>
      </c>
      <c r="CB173" t="s">
        <v>160</v>
      </c>
      <c r="CC173" t="s">
        <v>160</v>
      </c>
      <c r="CD173" t="s">
        <v>160</v>
      </c>
      <c r="CE173" t="s">
        <v>160</v>
      </c>
      <c r="CF173" t="s">
        <v>160</v>
      </c>
      <c r="CG173" t="s">
        <v>160</v>
      </c>
      <c r="CH173" t="s">
        <v>160</v>
      </c>
      <c r="CI173">
        <v>1.6</v>
      </c>
      <c r="CJ173">
        <v>0.223</v>
      </c>
      <c r="CK173">
        <v>97</v>
      </c>
      <c r="CL173">
        <v>0.58099999999999996</v>
      </c>
      <c r="CM173">
        <v>1</v>
      </c>
      <c r="CN173">
        <v>2</v>
      </c>
      <c r="CO173" t="s">
        <v>160</v>
      </c>
      <c r="CP173" t="s">
        <v>160</v>
      </c>
      <c r="CQ173" t="s">
        <v>160</v>
      </c>
      <c r="CR173" t="s">
        <v>160</v>
      </c>
      <c r="CS173" t="s">
        <v>160</v>
      </c>
      <c r="CT173" t="s">
        <v>160</v>
      </c>
      <c r="CU173" t="s">
        <v>160</v>
      </c>
      <c r="CV173">
        <v>0</v>
      </c>
      <c r="CW173">
        <v>0</v>
      </c>
      <c r="CX173">
        <v>0</v>
      </c>
      <c r="CY173">
        <v>1.135</v>
      </c>
      <c r="CZ173">
        <v>0</v>
      </c>
      <c r="DA173">
        <v>0</v>
      </c>
      <c r="DB173">
        <v>3.19</v>
      </c>
      <c r="DC173">
        <v>0</v>
      </c>
      <c r="DD173">
        <v>17.63</v>
      </c>
      <c r="DE173">
        <v>0.34</v>
      </c>
      <c r="DF173">
        <v>0</v>
      </c>
      <c r="DG173">
        <v>0</v>
      </c>
      <c r="DH173">
        <v>0</v>
      </c>
      <c r="DI173">
        <v>0</v>
      </c>
      <c r="DJ173">
        <v>60.274999999999999</v>
      </c>
      <c r="DK173">
        <v>10.315</v>
      </c>
      <c r="DL173">
        <v>19.95</v>
      </c>
      <c r="DM173">
        <v>0</v>
      </c>
      <c r="DN173">
        <v>0.03</v>
      </c>
      <c r="DO173">
        <v>0.32500000000000001</v>
      </c>
      <c r="DP173">
        <v>0</v>
      </c>
    </row>
    <row r="174" spans="1:120">
      <c r="A174" s="1">
        <v>5137003</v>
      </c>
      <c r="B174" t="s">
        <v>160</v>
      </c>
      <c r="C174">
        <v>1</v>
      </c>
      <c r="D174" t="s">
        <v>170</v>
      </c>
      <c r="E174" t="s">
        <v>156</v>
      </c>
      <c r="F174" t="s">
        <v>203</v>
      </c>
      <c r="G174" t="s">
        <v>260</v>
      </c>
      <c r="H174" t="s">
        <v>247</v>
      </c>
      <c r="L174" s="2">
        <v>44633</v>
      </c>
      <c r="M174" s="2">
        <v>44665</v>
      </c>
      <c r="N174">
        <v>1</v>
      </c>
      <c r="O174">
        <v>1</v>
      </c>
      <c r="P174">
        <v>0</v>
      </c>
      <c r="Q174">
        <v>0</v>
      </c>
      <c r="R174">
        <v>67</v>
      </c>
      <c r="S174" t="s">
        <v>157</v>
      </c>
      <c r="T174" t="s">
        <v>167</v>
      </c>
      <c r="U174">
        <v>167.6</v>
      </c>
      <c r="V174">
        <v>62.7</v>
      </c>
      <c r="W174">
        <v>22.32</v>
      </c>
      <c r="X174" t="s">
        <v>160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2</v>
      </c>
      <c r="AE174">
        <v>32</v>
      </c>
      <c r="AF174">
        <v>0</v>
      </c>
      <c r="AG174">
        <v>4</v>
      </c>
      <c r="AH174">
        <v>2</v>
      </c>
      <c r="AI174">
        <v>5</v>
      </c>
      <c r="AJ174">
        <v>2</v>
      </c>
      <c r="AK174">
        <v>0</v>
      </c>
      <c r="AL174">
        <v>1</v>
      </c>
      <c r="AM174">
        <v>0</v>
      </c>
      <c r="AN174">
        <v>1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1</v>
      </c>
      <c r="BW174">
        <v>1</v>
      </c>
      <c r="BX174" t="s">
        <v>160</v>
      </c>
      <c r="BY174" t="s">
        <v>160</v>
      </c>
      <c r="BZ174">
        <v>20</v>
      </c>
      <c r="CA174">
        <v>18</v>
      </c>
      <c r="CB174" t="s">
        <v>160</v>
      </c>
      <c r="CC174">
        <v>1.43</v>
      </c>
      <c r="CD174" t="s">
        <v>160</v>
      </c>
      <c r="CE174">
        <v>492</v>
      </c>
      <c r="CF174" t="s">
        <v>160</v>
      </c>
      <c r="CG174">
        <v>27</v>
      </c>
      <c r="CH174" t="s">
        <v>160</v>
      </c>
      <c r="CI174">
        <v>2.4</v>
      </c>
      <c r="CJ174">
        <v>9.9000000000000005E-2</v>
      </c>
      <c r="CK174">
        <v>114</v>
      </c>
      <c r="CL174">
        <v>1.282</v>
      </c>
      <c r="CM174">
        <v>0</v>
      </c>
      <c r="CN174">
        <v>1</v>
      </c>
      <c r="CO174" t="s">
        <v>160</v>
      </c>
      <c r="CP174" t="s">
        <v>160</v>
      </c>
      <c r="CQ174" t="s">
        <v>160</v>
      </c>
      <c r="CR174" t="s">
        <v>160</v>
      </c>
      <c r="CS174" t="s">
        <v>160</v>
      </c>
      <c r="CT174" t="s">
        <v>160</v>
      </c>
      <c r="CU174" t="s">
        <v>160</v>
      </c>
      <c r="CV174">
        <v>2.0699999999999998</v>
      </c>
      <c r="CW174">
        <v>0</v>
      </c>
      <c r="CX174">
        <v>0</v>
      </c>
      <c r="CY174">
        <v>0.46</v>
      </c>
      <c r="CZ174">
        <v>0.215</v>
      </c>
      <c r="DA174">
        <v>0</v>
      </c>
      <c r="DB174">
        <v>5.07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24.175000000000001</v>
      </c>
      <c r="DK174">
        <v>5.8150000000000004</v>
      </c>
      <c r="DL174">
        <v>1.72</v>
      </c>
      <c r="DM174">
        <v>0</v>
      </c>
      <c r="DN174">
        <v>0</v>
      </c>
      <c r="DO174">
        <v>0.86499999999999999</v>
      </c>
      <c r="DP174">
        <v>0</v>
      </c>
    </row>
    <row r="175" spans="1:120">
      <c r="A175" s="1">
        <v>5172348</v>
      </c>
      <c r="B175" t="s">
        <v>160</v>
      </c>
      <c r="C175">
        <v>1</v>
      </c>
      <c r="D175" t="s">
        <v>170</v>
      </c>
      <c r="E175" t="s">
        <v>168</v>
      </c>
      <c r="F175" t="s">
        <v>209</v>
      </c>
      <c r="L175" s="2">
        <v>44643</v>
      </c>
      <c r="M175" s="2" t="s">
        <v>233</v>
      </c>
      <c r="N175">
        <v>0</v>
      </c>
      <c r="O175">
        <v>0</v>
      </c>
      <c r="P175">
        <v>0</v>
      </c>
      <c r="Q175">
        <v>0</v>
      </c>
      <c r="R175">
        <v>24</v>
      </c>
      <c r="S175" t="s">
        <v>161</v>
      </c>
      <c r="T175" t="s">
        <v>181</v>
      </c>
      <c r="U175">
        <v>162.6</v>
      </c>
      <c r="V175">
        <v>96.1</v>
      </c>
      <c r="W175">
        <v>36.35</v>
      </c>
      <c r="X175" t="s">
        <v>165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 t="s">
        <v>160</v>
      </c>
      <c r="BY175" t="s">
        <v>160</v>
      </c>
      <c r="BZ175">
        <v>29</v>
      </c>
      <c r="CA175">
        <v>24</v>
      </c>
      <c r="CB175" t="s">
        <v>160</v>
      </c>
      <c r="CC175" t="s">
        <v>160</v>
      </c>
      <c r="CD175" t="s">
        <v>160</v>
      </c>
      <c r="CE175" t="s">
        <v>160</v>
      </c>
      <c r="CF175" t="s">
        <v>160</v>
      </c>
      <c r="CG175" t="s">
        <v>160</v>
      </c>
      <c r="CH175" t="s">
        <v>160</v>
      </c>
      <c r="CI175" t="s">
        <v>160</v>
      </c>
      <c r="CJ175" t="s">
        <v>160</v>
      </c>
      <c r="CK175">
        <v>107</v>
      </c>
      <c r="CL175">
        <v>0.73199999999999998</v>
      </c>
      <c r="CM175">
        <v>0</v>
      </c>
      <c r="CN175">
        <v>0</v>
      </c>
      <c r="CO175" t="s">
        <v>160</v>
      </c>
      <c r="CP175" t="s">
        <v>160</v>
      </c>
      <c r="CQ175" t="s">
        <v>160</v>
      </c>
      <c r="CR175" t="s">
        <v>160</v>
      </c>
      <c r="CS175" t="s">
        <v>160</v>
      </c>
      <c r="CT175" t="s">
        <v>160</v>
      </c>
      <c r="CU175" t="s">
        <v>160</v>
      </c>
      <c r="CV175">
        <v>2.0699999999999998</v>
      </c>
      <c r="CW175">
        <v>0</v>
      </c>
      <c r="CX175">
        <v>0</v>
      </c>
      <c r="CY175">
        <v>9.82</v>
      </c>
      <c r="CZ175">
        <v>1.415</v>
      </c>
      <c r="DA175">
        <v>0</v>
      </c>
      <c r="DB175">
        <v>6.4</v>
      </c>
      <c r="DC175">
        <v>0</v>
      </c>
      <c r="DD175">
        <v>0.87</v>
      </c>
      <c r="DE175">
        <v>2.82</v>
      </c>
      <c r="DF175">
        <v>0</v>
      </c>
      <c r="DG175">
        <v>2.0049999999999999</v>
      </c>
      <c r="DH175">
        <v>6.5350000000000001</v>
      </c>
      <c r="DI175">
        <v>0</v>
      </c>
      <c r="DJ175">
        <v>532.98500000000001</v>
      </c>
      <c r="DK175">
        <v>17.63</v>
      </c>
      <c r="DL175">
        <v>25.425000000000001</v>
      </c>
      <c r="DM175">
        <v>0</v>
      </c>
      <c r="DN175">
        <v>6.91</v>
      </c>
      <c r="DO175">
        <v>2.9449999999999998</v>
      </c>
      <c r="DP175">
        <v>0.99</v>
      </c>
    </row>
    <row r="176" spans="1:120">
      <c r="A176" s="1">
        <v>568818</v>
      </c>
      <c r="B176" t="s">
        <v>160</v>
      </c>
      <c r="C176">
        <v>0</v>
      </c>
      <c r="D176" t="s">
        <v>170</v>
      </c>
      <c r="E176" t="s">
        <v>156</v>
      </c>
      <c r="F176" t="s">
        <v>261</v>
      </c>
      <c r="L176" s="2">
        <v>44772</v>
      </c>
      <c r="M176" s="2">
        <v>44783</v>
      </c>
      <c r="N176">
        <v>1</v>
      </c>
      <c r="O176">
        <v>1</v>
      </c>
      <c r="P176">
        <v>0</v>
      </c>
      <c r="Q176">
        <v>0</v>
      </c>
      <c r="R176">
        <v>63</v>
      </c>
      <c r="S176" t="s">
        <v>161</v>
      </c>
      <c r="T176" t="s">
        <v>166</v>
      </c>
      <c r="U176">
        <v>162.6</v>
      </c>
      <c r="V176">
        <v>58.5</v>
      </c>
      <c r="W176">
        <v>22.13</v>
      </c>
      <c r="X176" t="s">
        <v>160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10</v>
      </c>
      <c r="AE176">
        <v>11</v>
      </c>
      <c r="AF176">
        <v>0</v>
      </c>
      <c r="AG176">
        <v>4</v>
      </c>
      <c r="AH176">
        <v>2</v>
      </c>
      <c r="AI176">
        <v>3</v>
      </c>
      <c r="AJ176">
        <v>2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</v>
      </c>
      <c r="BW176">
        <v>1</v>
      </c>
      <c r="BX176" t="s">
        <v>160</v>
      </c>
      <c r="BY176" t="s">
        <v>160</v>
      </c>
      <c r="BZ176">
        <v>8</v>
      </c>
      <c r="CA176">
        <v>11</v>
      </c>
      <c r="CB176" t="s">
        <v>160</v>
      </c>
      <c r="CC176" t="s">
        <v>160</v>
      </c>
      <c r="CD176" t="s">
        <v>160</v>
      </c>
      <c r="CE176" t="s">
        <v>160</v>
      </c>
      <c r="CF176" t="s">
        <v>160</v>
      </c>
      <c r="CG176" t="s">
        <v>160</v>
      </c>
      <c r="CH176">
        <v>397</v>
      </c>
      <c r="CI176">
        <v>1.9</v>
      </c>
      <c r="CJ176">
        <v>5.0199999999999996</v>
      </c>
      <c r="CK176">
        <v>141</v>
      </c>
      <c r="CL176">
        <v>1.4850000000000001</v>
      </c>
      <c r="CM176">
        <v>0</v>
      </c>
      <c r="CN176">
        <v>1</v>
      </c>
      <c r="CO176" t="s">
        <v>160</v>
      </c>
      <c r="CP176" t="s">
        <v>160</v>
      </c>
      <c r="CQ176" t="s">
        <v>160</v>
      </c>
      <c r="CR176" t="s">
        <v>160</v>
      </c>
      <c r="CS176" t="s">
        <v>160</v>
      </c>
      <c r="CT176" t="s">
        <v>160</v>
      </c>
      <c r="CU176" t="s">
        <v>160</v>
      </c>
      <c r="CV176">
        <v>2.7549999999999999</v>
      </c>
      <c r="CW176">
        <v>8.9949999999999992</v>
      </c>
      <c r="CX176">
        <v>0.185</v>
      </c>
      <c r="CY176">
        <v>0.85499999999999998</v>
      </c>
      <c r="CZ176">
        <v>1.73</v>
      </c>
      <c r="DA176">
        <v>4.28</v>
      </c>
      <c r="DB176">
        <v>7.4550000000000001</v>
      </c>
      <c r="DC176">
        <v>2.79</v>
      </c>
      <c r="DD176">
        <v>59.9</v>
      </c>
      <c r="DE176">
        <v>6.0350000000000001</v>
      </c>
      <c r="DF176">
        <v>0.57999999999999996</v>
      </c>
      <c r="DG176">
        <v>2.2650000000000001</v>
      </c>
      <c r="DH176">
        <v>1.42</v>
      </c>
      <c r="DI176">
        <v>2.0649999999999999</v>
      </c>
      <c r="DJ176">
        <v>41.7</v>
      </c>
      <c r="DK176">
        <v>9.0749999999999993</v>
      </c>
      <c r="DL176">
        <v>109.65</v>
      </c>
      <c r="DM176">
        <v>1.095</v>
      </c>
      <c r="DN176">
        <v>8.8699999999999992</v>
      </c>
      <c r="DO176">
        <v>2.125</v>
      </c>
      <c r="DP176">
        <v>0</v>
      </c>
    </row>
    <row r="177" spans="1:120">
      <c r="A177" s="1">
        <v>6580256</v>
      </c>
      <c r="B177" t="s">
        <v>160</v>
      </c>
      <c r="C177">
        <v>0</v>
      </c>
      <c r="D177" t="s">
        <v>170</v>
      </c>
      <c r="E177" t="s">
        <v>156</v>
      </c>
      <c r="F177" t="s">
        <v>247</v>
      </c>
      <c r="G177" t="s">
        <v>185</v>
      </c>
      <c r="L177" s="2">
        <v>44773</v>
      </c>
      <c r="M177" s="2">
        <v>44777</v>
      </c>
      <c r="N177">
        <v>0</v>
      </c>
      <c r="O177">
        <v>0</v>
      </c>
      <c r="P177">
        <v>0</v>
      </c>
      <c r="Q177">
        <v>0</v>
      </c>
      <c r="R177">
        <v>75</v>
      </c>
      <c r="S177" t="s">
        <v>157</v>
      </c>
      <c r="T177" t="s">
        <v>158</v>
      </c>
      <c r="U177">
        <v>195.6</v>
      </c>
      <c r="V177">
        <v>120</v>
      </c>
      <c r="W177">
        <v>31.36</v>
      </c>
      <c r="X177" t="s">
        <v>159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4</v>
      </c>
      <c r="AF177">
        <v>0</v>
      </c>
      <c r="AG177">
        <v>4</v>
      </c>
      <c r="AH177">
        <v>0</v>
      </c>
      <c r="AI177">
        <v>5</v>
      </c>
      <c r="AJ177">
        <v>3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0</v>
      </c>
      <c r="BX177" t="s">
        <v>160</v>
      </c>
      <c r="BY177" t="s">
        <v>160</v>
      </c>
      <c r="BZ177">
        <v>20</v>
      </c>
      <c r="CA177">
        <v>19</v>
      </c>
      <c r="CB177" t="s">
        <v>160</v>
      </c>
      <c r="CC177" t="s">
        <v>160</v>
      </c>
      <c r="CD177" t="s">
        <v>160</v>
      </c>
      <c r="CE177" t="s">
        <v>160</v>
      </c>
      <c r="CF177" t="s">
        <v>160</v>
      </c>
      <c r="CG177">
        <v>168.9</v>
      </c>
      <c r="CH177" t="s">
        <v>160</v>
      </c>
      <c r="CI177" t="s">
        <v>160</v>
      </c>
      <c r="CJ177" t="s">
        <v>160</v>
      </c>
      <c r="CK177">
        <v>165</v>
      </c>
      <c r="CL177">
        <v>1.6140000000000001</v>
      </c>
      <c r="CM177">
        <v>1</v>
      </c>
      <c r="CN177">
        <v>2</v>
      </c>
      <c r="CO177" t="s">
        <v>160</v>
      </c>
      <c r="CP177" t="s">
        <v>160</v>
      </c>
      <c r="CQ177" t="s">
        <v>160</v>
      </c>
      <c r="CR177" t="s">
        <v>160</v>
      </c>
      <c r="CS177" t="s">
        <v>160</v>
      </c>
      <c r="CT177" t="s">
        <v>160</v>
      </c>
      <c r="CU177" t="s">
        <v>160</v>
      </c>
      <c r="CV177" t="s">
        <v>160</v>
      </c>
      <c r="CW177" t="s">
        <v>160</v>
      </c>
      <c r="CX177" t="s">
        <v>160</v>
      </c>
      <c r="CY177" t="s">
        <v>160</v>
      </c>
      <c r="CZ177" t="s">
        <v>160</v>
      </c>
      <c r="DA177" t="s">
        <v>160</v>
      </c>
      <c r="DB177" t="s">
        <v>160</v>
      </c>
      <c r="DC177" t="s">
        <v>160</v>
      </c>
      <c r="DD177" t="s">
        <v>160</v>
      </c>
      <c r="DE177" t="s">
        <v>160</v>
      </c>
      <c r="DF177" t="s">
        <v>160</v>
      </c>
      <c r="DG177" t="s">
        <v>160</v>
      </c>
      <c r="DH177" t="s">
        <v>160</v>
      </c>
      <c r="DI177" t="s">
        <v>160</v>
      </c>
      <c r="DJ177" t="s">
        <v>160</v>
      </c>
      <c r="DK177" t="s">
        <v>160</v>
      </c>
      <c r="DL177" t="s">
        <v>160</v>
      </c>
      <c r="DM177" t="s">
        <v>160</v>
      </c>
      <c r="DN177" t="s">
        <v>160</v>
      </c>
      <c r="DO177" t="s">
        <v>160</v>
      </c>
      <c r="DP177" t="s">
        <v>160</v>
      </c>
    </row>
    <row r="178" spans="1:120">
      <c r="A178" s="1">
        <v>6591621</v>
      </c>
      <c r="B178" t="s">
        <v>160</v>
      </c>
      <c r="C178">
        <v>1</v>
      </c>
      <c r="D178" t="s">
        <v>170</v>
      </c>
      <c r="E178" t="s">
        <v>156</v>
      </c>
      <c r="F178" t="s">
        <v>262</v>
      </c>
      <c r="G178" t="s">
        <v>196</v>
      </c>
      <c r="L178" s="2">
        <v>44639</v>
      </c>
      <c r="M178" s="2">
        <v>44643</v>
      </c>
      <c r="N178">
        <v>0</v>
      </c>
      <c r="O178">
        <v>0</v>
      </c>
      <c r="P178">
        <v>0</v>
      </c>
      <c r="Q178">
        <v>0</v>
      </c>
      <c r="R178">
        <v>76</v>
      </c>
      <c r="S178" t="s">
        <v>157</v>
      </c>
      <c r="T178" t="s">
        <v>181</v>
      </c>
      <c r="U178">
        <v>160</v>
      </c>
      <c r="V178">
        <v>98.3</v>
      </c>
      <c r="W178">
        <v>38.4</v>
      </c>
      <c r="X178" t="s">
        <v>165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4</v>
      </c>
      <c r="AF178">
        <v>0</v>
      </c>
      <c r="AG178">
        <v>4</v>
      </c>
      <c r="AH178">
        <v>2</v>
      </c>
      <c r="AI178">
        <v>10</v>
      </c>
      <c r="AJ178">
        <v>3</v>
      </c>
      <c r="AK178">
        <v>0</v>
      </c>
      <c r="AL178">
        <v>1</v>
      </c>
      <c r="AM178">
        <v>1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1</v>
      </c>
      <c r="BS178">
        <v>0</v>
      </c>
      <c r="BT178">
        <v>0</v>
      </c>
      <c r="BU178">
        <v>0</v>
      </c>
      <c r="BV178">
        <v>1</v>
      </c>
      <c r="BW178">
        <v>0</v>
      </c>
      <c r="BX178" t="s">
        <v>160</v>
      </c>
      <c r="BY178" t="s">
        <v>160</v>
      </c>
      <c r="BZ178">
        <v>19</v>
      </c>
      <c r="CA178">
        <v>20</v>
      </c>
      <c r="CB178" t="s">
        <v>160</v>
      </c>
      <c r="CC178" t="s">
        <v>160</v>
      </c>
      <c r="CD178" t="s">
        <v>160</v>
      </c>
      <c r="CE178" t="s">
        <v>160</v>
      </c>
      <c r="CF178">
        <v>22</v>
      </c>
      <c r="CG178">
        <v>16.100000000000001</v>
      </c>
      <c r="CH178" t="s">
        <v>160</v>
      </c>
      <c r="CI178" t="s">
        <v>160</v>
      </c>
      <c r="CJ178" t="s">
        <v>160</v>
      </c>
      <c r="CK178">
        <v>222</v>
      </c>
      <c r="CL178">
        <v>1.764</v>
      </c>
      <c r="CM178">
        <v>1</v>
      </c>
      <c r="CN178">
        <v>2</v>
      </c>
      <c r="CO178" t="s">
        <v>160</v>
      </c>
      <c r="CP178" t="s">
        <v>160</v>
      </c>
      <c r="CQ178" t="s">
        <v>160</v>
      </c>
      <c r="CR178" t="s">
        <v>160</v>
      </c>
      <c r="CS178" t="s">
        <v>160</v>
      </c>
      <c r="CT178" t="s">
        <v>160</v>
      </c>
      <c r="CU178" t="s">
        <v>160</v>
      </c>
      <c r="CV178">
        <v>1.0349999999999999</v>
      </c>
      <c r="CW178">
        <v>14.19</v>
      </c>
      <c r="CX178">
        <v>0.19</v>
      </c>
      <c r="CY178">
        <v>2.915</v>
      </c>
      <c r="CZ178">
        <v>0.55500000000000005</v>
      </c>
      <c r="DA178">
        <v>2.9249999999999998</v>
      </c>
      <c r="DB178">
        <v>11.19</v>
      </c>
      <c r="DC178">
        <v>0</v>
      </c>
      <c r="DD178">
        <v>41.045000000000002</v>
      </c>
      <c r="DE178">
        <v>9.57</v>
      </c>
      <c r="DF178">
        <v>1.4650000000000001</v>
      </c>
      <c r="DG178">
        <v>3.02</v>
      </c>
      <c r="DH178">
        <v>6.7649999999999997</v>
      </c>
      <c r="DI178">
        <v>1.08</v>
      </c>
      <c r="DJ178">
        <v>76.415000000000006</v>
      </c>
      <c r="DK178">
        <v>81.819999999999993</v>
      </c>
      <c r="DL178">
        <v>27.97</v>
      </c>
      <c r="DM178">
        <v>5.67</v>
      </c>
      <c r="DN178">
        <v>67.05</v>
      </c>
      <c r="DO178">
        <v>1.91</v>
      </c>
      <c r="DP178">
        <v>0.61499999999999999</v>
      </c>
    </row>
    <row r="179" spans="1:120">
      <c r="A179" s="1">
        <v>6937871</v>
      </c>
      <c r="B179" t="s">
        <v>160</v>
      </c>
      <c r="C179">
        <v>1</v>
      </c>
      <c r="D179" t="s">
        <v>170</v>
      </c>
      <c r="E179" t="s">
        <v>156</v>
      </c>
      <c r="F179" t="s">
        <v>230</v>
      </c>
      <c r="L179" s="2">
        <v>44642</v>
      </c>
      <c r="M179" s="2">
        <v>44644</v>
      </c>
      <c r="N179">
        <v>0</v>
      </c>
      <c r="O179">
        <v>0</v>
      </c>
      <c r="P179">
        <v>0</v>
      </c>
      <c r="Q179">
        <v>0</v>
      </c>
      <c r="R179">
        <v>49</v>
      </c>
      <c r="S179" t="s">
        <v>161</v>
      </c>
      <c r="T179" t="s">
        <v>163</v>
      </c>
      <c r="U179">
        <v>172.7</v>
      </c>
      <c r="V179">
        <v>102</v>
      </c>
      <c r="W179">
        <v>34.200000000000003</v>
      </c>
      <c r="X179" t="s">
        <v>159</v>
      </c>
      <c r="Y179">
        <v>1</v>
      </c>
      <c r="Z179">
        <v>1</v>
      </c>
      <c r="AA179" t="s">
        <v>160</v>
      </c>
      <c r="AB179">
        <v>9</v>
      </c>
      <c r="AC179">
        <v>0</v>
      </c>
      <c r="AD179">
        <v>0</v>
      </c>
      <c r="AE179">
        <v>2</v>
      </c>
      <c r="AF179">
        <v>0</v>
      </c>
      <c r="AG179">
        <v>4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5.6</v>
      </c>
      <c r="BY179" t="s">
        <v>160</v>
      </c>
      <c r="BZ179">
        <v>26</v>
      </c>
      <c r="CA179">
        <v>33</v>
      </c>
      <c r="CB179" t="s">
        <v>160</v>
      </c>
      <c r="CC179" t="s">
        <v>160</v>
      </c>
      <c r="CD179" t="s">
        <v>160</v>
      </c>
      <c r="CE179" t="s">
        <v>160</v>
      </c>
      <c r="CF179" t="s">
        <v>160</v>
      </c>
      <c r="CG179" t="s">
        <v>160</v>
      </c>
      <c r="CH179" t="s">
        <v>160</v>
      </c>
      <c r="CI179" t="s">
        <v>160</v>
      </c>
      <c r="CJ179" t="s">
        <v>160</v>
      </c>
      <c r="CK179">
        <v>107</v>
      </c>
      <c r="CL179">
        <v>0.8165</v>
      </c>
      <c r="CM179">
        <v>0</v>
      </c>
      <c r="CN179">
        <v>0</v>
      </c>
      <c r="CO179" t="s">
        <v>160</v>
      </c>
      <c r="CP179" t="s">
        <v>160</v>
      </c>
      <c r="CQ179" t="s">
        <v>160</v>
      </c>
      <c r="CR179" t="s">
        <v>160</v>
      </c>
      <c r="CS179" t="s">
        <v>160</v>
      </c>
      <c r="CT179" t="s">
        <v>160</v>
      </c>
      <c r="CU179" t="s">
        <v>160</v>
      </c>
      <c r="CV179">
        <v>1.62</v>
      </c>
      <c r="CW179">
        <v>0</v>
      </c>
      <c r="CX179">
        <v>0.1</v>
      </c>
      <c r="CY179">
        <v>5.2249999999999996</v>
      </c>
      <c r="CZ179">
        <v>1.0449999999999999</v>
      </c>
      <c r="DA179">
        <v>0</v>
      </c>
      <c r="DB179">
        <v>1.06</v>
      </c>
      <c r="DC179">
        <v>0.46</v>
      </c>
      <c r="DD179">
        <v>0</v>
      </c>
      <c r="DE179">
        <v>0</v>
      </c>
      <c r="DF179">
        <v>0</v>
      </c>
      <c r="DG179">
        <v>1.7250000000000001</v>
      </c>
      <c r="DH179">
        <v>1.25</v>
      </c>
      <c r="DI179">
        <v>1.08</v>
      </c>
      <c r="DJ179">
        <v>165.42500000000001</v>
      </c>
      <c r="DK179">
        <v>5.335</v>
      </c>
      <c r="DL179">
        <v>13.67</v>
      </c>
      <c r="DM179">
        <v>0</v>
      </c>
      <c r="DN179">
        <v>0</v>
      </c>
      <c r="DO179">
        <v>1.7050000000000001</v>
      </c>
      <c r="DP179">
        <v>0</v>
      </c>
    </row>
    <row r="180" spans="1:120">
      <c r="A180" s="1">
        <v>6957015</v>
      </c>
      <c r="B180" t="s">
        <v>160</v>
      </c>
      <c r="C180">
        <v>0</v>
      </c>
      <c r="D180" t="s">
        <v>170</v>
      </c>
      <c r="E180" t="s">
        <v>156</v>
      </c>
      <c r="F180" t="s">
        <v>263</v>
      </c>
      <c r="L180" s="2">
        <v>44774</v>
      </c>
      <c r="M180" s="2">
        <v>44778</v>
      </c>
      <c r="N180">
        <v>1</v>
      </c>
      <c r="O180">
        <v>1</v>
      </c>
      <c r="P180">
        <v>0</v>
      </c>
      <c r="Q180">
        <v>0</v>
      </c>
      <c r="R180">
        <v>84</v>
      </c>
      <c r="S180" t="s">
        <v>161</v>
      </c>
      <c r="T180" t="s">
        <v>158</v>
      </c>
      <c r="U180">
        <v>165.1</v>
      </c>
      <c r="V180">
        <v>70.3</v>
      </c>
      <c r="W180">
        <v>25.79</v>
      </c>
      <c r="X180" t="s">
        <v>160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4</v>
      </c>
      <c r="AF180">
        <v>0</v>
      </c>
      <c r="AG180">
        <v>4</v>
      </c>
      <c r="AH180">
        <v>2</v>
      </c>
      <c r="AI180">
        <v>13</v>
      </c>
      <c r="AJ180">
        <v>4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5.4</v>
      </c>
      <c r="BY180" t="s">
        <v>160</v>
      </c>
      <c r="BZ180">
        <v>28</v>
      </c>
      <c r="CA180">
        <v>40</v>
      </c>
      <c r="CB180" t="s">
        <v>160</v>
      </c>
      <c r="CC180" t="s">
        <v>160</v>
      </c>
      <c r="CD180" t="s">
        <v>160</v>
      </c>
      <c r="CE180" t="s">
        <v>160</v>
      </c>
      <c r="CF180" t="s">
        <v>160</v>
      </c>
      <c r="CG180" t="s">
        <v>160</v>
      </c>
      <c r="CH180" t="s">
        <v>160</v>
      </c>
      <c r="CI180" t="s">
        <v>160</v>
      </c>
      <c r="CJ180" t="s">
        <v>160</v>
      </c>
      <c r="CK180">
        <v>128</v>
      </c>
      <c r="CL180">
        <v>0.93799999999999994</v>
      </c>
      <c r="CM180">
        <v>1</v>
      </c>
      <c r="CN180">
        <v>2</v>
      </c>
      <c r="CO180" t="s">
        <v>160</v>
      </c>
      <c r="CP180" t="s">
        <v>160</v>
      </c>
      <c r="CQ180" t="s">
        <v>160</v>
      </c>
      <c r="CR180" t="s">
        <v>160</v>
      </c>
      <c r="CS180" t="s">
        <v>160</v>
      </c>
      <c r="CT180" t="s">
        <v>160</v>
      </c>
      <c r="CU180" t="s">
        <v>160</v>
      </c>
      <c r="CV180">
        <v>0.88</v>
      </c>
      <c r="CW180">
        <v>0</v>
      </c>
      <c r="CX180">
        <v>0</v>
      </c>
      <c r="CY180">
        <v>0.44</v>
      </c>
      <c r="CZ180">
        <v>0.28000000000000003</v>
      </c>
      <c r="DA180">
        <v>0</v>
      </c>
      <c r="DB180">
        <v>2.3199999999999998</v>
      </c>
      <c r="DC180">
        <v>0.51</v>
      </c>
      <c r="DD180">
        <v>0</v>
      </c>
      <c r="DE180">
        <v>1.56</v>
      </c>
      <c r="DF180">
        <v>0</v>
      </c>
      <c r="DG180">
        <v>1.2050000000000001</v>
      </c>
      <c r="DH180">
        <v>0</v>
      </c>
      <c r="DI180">
        <v>0.38</v>
      </c>
      <c r="DJ180">
        <v>17.16</v>
      </c>
      <c r="DK180">
        <v>4.5650000000000004</v>
      </c>
      <c r="DL180">
        <v>16.12</v>
      </c>
      <c r="DM180">
        <v>0</v>
      </c>
      <c r="DN180">
        <v>0</v>
      </c>
      <c r="DO180">
        <v>0.53</v>
      </c>
      <c r="DP180">
        <v>0</v>
      </c>
    </row>
    <row r="181" spans="1:120">
      <c r="A181" s="1">
        <v>7215440</v>
      </c>
      <c r="B181" t="s">
        <v>160</v>
      </c>
      <c r="C181">
        <v>1</v>
      </c>
      <c r="D181" t="s">
        <v>170</v>
      </c>
      <c r="E181" t="s">
        <v>156</v>
      </c>
      <c r="F181" t="s">
        <v>264</v>
      </c>
      <c r="G181" t="s">
        <v>265</v>
      </c>
      <c r="L181" s="2">
        <v>44637</v>
      </c>
      <c r="M181" s="2">
        <v>44683</v>
      </c>
      <c r="N181">
        <v>0</v>
      </c>
      <c r="O181">
        <v>0</v>
      </c>
      <c r="P181">
        <v>1</v>
      </c>
      <c r="Q181">
        <v>1</v>
      </c>
      <c r="R181">
        <v>74</v>
      </c>
      <c r="S181" t="s">
        <v>157</v>
      </c>
      <c r="T181" t="s">
        <v>158</v>
      </c>
      <c r="U181">
        <v>167.6</v>
      </c>
      <c r="V181">
        <v>134</v>
      </c>
      <c r="W181">
        <v>47.7</v>
      </c>
      <c r="X181" t="s">
        <v>164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43</v>
      </c>
      <c r="AE181">
        <v>46</v>
      </c>
      <c r="AF181">
        <v>0</v>
      </c>
      <c r="AG181">
        <v>4</v>
      </c>
      <c r="AH181">
        <v>0</v>
      </c>
      <c r="AI181">
        <v>3</v>
      </c>
      <c r="AJ181">
        <v>3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1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1</v>
      </c>
      <c r="BX181">
        <v>6.6</v>
      </c>
      <c r="BY181" t="s">
        <v>160</v>
      </c>
      <c r="BZ181">
        <v>14</v>
      </c>
      <c r="CA181">
        <v>12</v>
      </c>
      <c r="CB181" t="s">
        <v>160</v>
      </c>
      <c r="CC181" t="s">
        <v>160</v>
      </c>
      <c r="CD181">
        <v>546</v>
      </c>
      <c r="CE181">
        <v>4351</v>
      </c>
      <c r="CF181" t="s">
        <v>160</v>
      </c>
      <c r="CG181" t="s">
        <v>160</v>
      </c>
      <c r="CH181" t="s">
        <v>160</v>
      </c>
      <c r="CI181">
        <v>1.2</v>
      </c>
      <c r="CJ181" t="s">
        <v>160</v>
      </c>
      <c r="CK181">
        <v>173</v>
      </c>
      <c r="CL181">
        <v>1.161</v>
      </c>
      <c r="CM181">
        <v>1</v>
      </c>
      <c r="CN181">
        <v>2</v>
      </c>
      <c r="CO181" t="s">
        <v>160</v>
      </c>
      <c r="CP181" t="s">
        <v>160</v>
      </c>
      <c r="CQ181" t="s">
        <v>160</v>
      </c>
      <c r="CR181" t="s">
        <v>160</v>
      </c>
      <c r="CS181" t="s">
        <v>160</v>
      </c>
      <c r="CT181" t="s">
        <v>160</v>
      </c>
      <c r="CU181" t="s">
        <v>160</v>
      </c>
      <c r="CV181">
        <v>4.9850000000000003</v>
      </c>
      <c r="CW181">
        <v>0</v>
      </c>
      <c r="CX181">
        <v>0.05</v>
      </c>
      <c r="CY181">
        <v>0.84499999999999997</v>
      </c>
      <c r="CZ181">
        <v>0.68</v>
      </c>
      <c r="DA181">
        <v>0</v>
      </c>
      <c r="DB181">
        <v>4.4450000000000003</v>
      </c>
      <c r="DC181">
        <v>2.585</v>
      </c>
      <c r="DD181">
        <v>40.854999999999997</v>
      </c>
      <c r="DE181">
        <v>2</v>
      </c>
      <c r="DF181">
        <v>0.24</v>
      </c>
      <c r="DG181">
        <v>0.61</v>
      </c>
      <c r="DH181">
        <v>0.77</v>
      </c>
      <c r="DI181">
        <v>0.36</v>
      </c>
      <c r="DJ181">
        <v>31.215</v>
      </c>
      <c r="DK181">
        <v>12.75</v>
      </c>
      <c r="DL181">
        <v>54.45</v>
      </c>
      <c r="DM181">
        <v>0.79500000000000004</v>
      </c>
      <c r="DN181">
        <v>2.08</v>
      </c>
      <c r="DO181">
        <v>2.02</v>
      </c>
      <c r="DP181">
        <v>0</v>
      </c>
    </row>
    <row r="182" spans="1:120">
      <c r="A182" s="1">
        <v>7390034</v>
      </c>
      <c r="B182" t="s">
        <v>160</v>
      </c>
      <c r="C182">
        <v>1</v>
      </c>
      <c r="D182" t="s">
        <v>170</v>
      </c>
      <c r="E182" t="s">
        <v>156</v>
      </c>
      <c r="F182" t="s">
        <v>266</v>
      </c>
      <c r="G182" t="s">
        <v>267</v>
      </c>
      <c r="L182" s="2">
        <v>44643</v>
      </c>
      <c r="M182" s="2">
        <v>44649</v>
      </c>
      <c r="N182">
        <v>1</v>
      </c>
      <c r="O182">
        <v>1</v>
      </c>
      <c r="P182">
        <v>0</v>
      </c>
      <c r="Q182">
        <v>0</v>
      </c>
      <c r="R182">
        <v>22</v>
      </c>
      <c r="S182" t="s">
        <v>157</v>
      </c>
      <c r="T182" t="s">
        <v>163</v>
      </c>
      <c r="U182">
        <v>170.2</v>
      </c>
      <c r="V182">
        <v>61.2</v>
      </c>
      <c r="W182">
        <v>21.13</v>
      </c>
      <c r="X182" t="s">
        <v>160</v>
      </c>
      <c r="Y182" t="s">
        <v>160</v>
      </c>
      <c r="Z182" t="s">
        <v>160</v>
      </c>
      <c r="AA182" t="s">
        <v>160</v>
      </c>
      <c r="AB182">
        <v>9</v>
      </c>
      <c r="AC182">
        <v>1</v>
      </c>
      <c r="AD182">
        <v>1</v>
      </c>
      <c r="AE182">
        <v>6</v>
      </c>
      <c r="AF182">
        <v>0</v>
      </c>
      <c r="AG182">
        <v>4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0</v>
      </c>
      <c r="BX182" t="s">
        <v>160</v>
      </c>
      <c r="BY182" t="s">
        <v>160</v>
      </c>
      <c r="BZ182">
        <v>9</v>
      </c>
      <c r="CA182">
        <v>14</v>
      </c>
      <c r="CB182" t="s">
        <v>160</v>
      </c>
      <c r="CC182" t="s">
        <v>160</v>
      </c>
      <c r="CD182" t="s">
        <v>160</v>
      </c>
      <c r="CE182">
        <v>328</v>
      </c>
      <c r="CF182" t="s">
        <v>160</v>
      </c>
      <c r="CG182" t="s">
        <v>160</v>
      </c>
      <c r="CH182" t="s">
        <v>160</v>
      </c>
      <c r="CI182" t="s">
        <v>160</v>
      </c>
      <c r="CJ182" t="s">
        <v>160</v>
      </c>
      <c r="CK182">
        <v>97</v>
      </c>
      <c r="CL182">
        <v>0.47599999999999998</v>
      </c>
      <c r="CM182">
        <v>0</v>
      </c>
      <c r="CN182">
        <v>0</v>
      </c>
      <c r="CO182" t="s">
        <v>160</v>
      </c>
      <c r="CP182" t="s">
        <v>160</v>
      </c>
      <c r="CQ182" t="s">
        <v>160</v>
      </c>
      <c r="CR182" t="s">
        <v>160</v>
      </c>
      <c r="CS182" t="s">
        <v>160</v>
      </c>
      <c r="CT182" t="s">
        <v>160</v>
      </c>
      <c r="CU182" t="s">
        <v>160</v>
      </c>
      <c r="CV182">
        <v>0</v>
      </c>
      <c r="CW182">
        <v>0</v>
      </c>
      <c r="CX182">
        <v>0</v>
      </c>
      <c r="CY182">
        <v>5.72</v>
      </c>
      <c r="CZ182">
        <v>0</v>
      </c>
      <c r="DA182">
        <v>0</v>
      </c>
      <c r="DB182">
        <v>2.5550000000000002</v>
      </c>
      <c r="DC182">
        <v>0</v>
      </c>
      <c r="DD182">
        <v>0</v>
      </c>
      <c r="DE182">
        <v>1.34</v>
      </c>
      <c r="DF182">
        <v>0</v>
      </c>
      <c r="DG182">
        <v>0.46500000000000002</v>
      </c>
      <c r="DH182">
        <v>0</v>
      </c>
      <c r="DI182">
        <v>0</v>
      </c>
      <c r="DJ182">
        <v>245.77500000000001</v>
      </c>
      <c r="DK182">
        <v>6.7850000000000001</v>
      </c>
      <c r="DL182">
        <v>50.12</v>
      </c>
      <c r="DM182">
        <v>0.03</v>
      </c>
      <c r="DN182">
        <v>4.5549999999999997</v>
      </c>
      <c r="DO182">
        <v>0.86499999999999999</v>
      </c>
      <c r="DP182">
        <v>0</v>
      </c>
    </row>
    <row r="183" spans="1:120">
      <c r="A183" s="1">
        <v>784880</v>
      </c>
      <c r="B183" t="s">
        <v>160</v>
      </c>
      <c r="C183">
        <v>1</v>
      </c>
      <c r="D183" t="s">
        <v>170</v>
      </c>
      <c r="E183" t="s">
        <v>156</v>
      </c>
      <c r="F183" t="s">
        <v>268</v>
      </c>
      <c r="L183" s="2">
        <v>44639</v>
      </c>
      <c r="M183" s="2">
        <v>44648</v>
      </c>
      <c r="N183">
        <v>1</v>
      </c>
      <c r="O183">
        <v>1</v>
      </c>
      <c r="P183">
        <v>0</v>
      </c>
      <c r="Q183">
        <v>0</v>
      </c>
      <c r="R183">
        <v>61</v>
      </c>
      <c r="S183" t="s">
        <v>161</v>
      </c>
      <c r="T183" t="s">
        <v>181</v>
      </c>
      <c r="U183">
        <v>170.2</v>
      </c>
      <c r="V183">
        <v>92.4</v>
      </c>
      <c r="W183">
        <v>31.9</v>
      </c>
      <c r="X183" t="s">
        <v>159</v>
      </c>
      <c r="Y183">
        <v>1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9</v>
      </c>
      <c r="AF183">
        <v>0</v>
      </c>
      <c r="AG183">
        <v>4</v>
      </c>
      <c r="AH183">
        <v>2</v>
      </c>
      <c r="AI183">
        <v>9</v>
      </c>
      <c r="AJ183">
        <v>2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1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1</v>
      </c>
      <c r="BR183">
        <v>1</v>
      </c>
      <c r="BS183">
        <v>0</v>
      </c>
      <c r="BT183">
        <v>0</v>
      </c>
      <c r="BU183">
        <v>0</v>
      </c>
      <c r="BV183">
        <v>1</v>
      </c>
      <c r="BW183">
        <v>1</v>
      </c>
      <c r="BX183" t="s">
        <v>160</v>
      </c>
      <c r="BY183" t="s">
        <v>160</v>
      </c>
      <c r="BZ183">
        <v>8</v>
      </c>
      <c r="CA183">
        <v>9</v>
      </c>
      <c r="CB183" t="s">
        <v>160</v>
      </c>
      <c r="CC183">
        <v>14.08</v>
      </c>
      <c r="CD183" t="s">
        <v>160</v>
      </c>
      <c r="CE183" t="s">
        <v>160</v>
      </c>
      <c r="CF183">
        <v>25</v>
      </c>
      <c r="CG183" t="s">
        <v>160</v>
      </c>
      <c r="CH183" t="s">
        <v>160</v>
      </c>
      <c r="CI183">
        <v>1.6</v>
      </c>
      <c r="CJ183">
        <v>0.214</v>
      </c>
      <c r="CK183">
        <v>170</v>
      </c>
      <c r="CL183">
        <v>1.222</v>
      </c>
      <c r="CM183">
        <v>0</v>
      </c>
      <c r="CN183">
        <v>2</v>
      </c>
      <c r="CO183" t="s">
        <v>160</v>
      </c>
      <c r="CP183" t="s">
        <v>160</v>
      </c>
      <c r="CQ183" t="s">
        <v>160</v>
      </c>
      <c r="CR183" t="s">
        <v>160</v>
      </c>
      <c r="CS183" t="s">
        <v>160</v>
      </c>
      <c r="CT183" t="s">
        <v>160</v>
      </c>
      <c r="CU183" t="s">
        <v>160</v>
      </c>
      <c r="CV183">
        <v>0</v>
      </c>
      <c r="CW183">
        <v>0</v>
      </c>
      <c r="CX183">
        <v>0</v>
      </c>
      <c r="CY183">
        <v>0.46</v>
      </c>
      <c r="CZ183">
        <v>0</v>
      </c>
      <c r="DA183">
        <v>0</v>
      </c>
      <c r="DB183">
        <v>2.34</v>
      </c>
      <c r="DC183">
        <v>0</v>
      </c>
      <c r="DD183">
        <v>13.115</v>
      </c>
      <c r="DE183">
        <v>1.31</v>
      </c>
      <c r="DF183">
        <v>0</v>
      </c>
      <c r="DG183">
        <v>0</v>
      </c>
      <c r="DH183">
        <v>0</v>
      </c>
      <c r="DI183">
        <v>0</v>
      </c>
      <c r="DJ183">
        <v>37.67</v>
      </c>
      <c r="DK183">
        <v>9.4</v>
      </c>
      <c r="DL183">
        <v>12.635</v>
      </c>
      <c r="DM183">
        <v>0.245</v>
      </c>
      <c r="DN183">
        <v>0.62</v>
      </c>
      <c r="DO183">
        <v>0</v>
      </c>
      <c r="DP183">
        <v>0</v>
      </c>
    </row>
  </sheetData>
  <sortState xmlns:xlrd2="http://schemas.microsoft.com/office/spreadsheetml/2017/richdata2" ref="A2:DP183">
    <sortCondition ref="D2:D1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3067"/>
  <sheetViews>
    <sheetView workbookViewId="0">
      <selection activeCell="C1" sqref="C1:AP1"/>
    </sheetView>
  </sheetViews>
  <sheetFormatPr defaultRowHeight="15"/>
  <sheetData>
    <row r="1" spans="1:42">
      <c r="A1" t="s">
        <v>0</v>
      </c>
      <c r="B1" t="s">
        <v>269</v>
      </c>
      <c r="C1" t="s">
        <v>115</v>
      </c>
      <c r="D1" t="s">
        <v>116</v>
      </c>
      <c r="E1" t="s">
        <v>117</v>
      </c>
      <c r="F1" t="s">
        <v>118</v>
      </c>
      <c r="G1" t="s">
        <v>119</v>
      </c>
      <c r="H1" t="s">
        <v>120</v>
      </c>
      <c r="I1" t="s">
        <v>121</v>
      </c>
      <c r="J1" t="s">
        <v>122</v>
      </c>
      <c r="K1" t="s">
        <v>123</v>
      </c>
      <c r="L1" t="s">
        <v>124</v>
      </c>
      <c r="M1" t="s">
        <v>125</v>
      </c>
      <c r="N1" t="s">
        <v>126</v>
      </c>
      <c r="O1" t="s">
        <v>127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Y1" t="s">
        <v>137</v>
      </c>
      <c r="Z1" t="s">
        <v>138</v>
      </c>
      <c r="AA1" t="s">
        <v>139</v>
      </c>
      <c r="AB1" t="s">
        <v>140</v>
      </c>
      <c r="AC1" t="s">
        <v>141</v>
      </c>
      <c r="AD1" t="s">
        <v>142</v>
      </c>
      <c r="AE1" t="s">
        <v>143</v>
      </c>
      <c r="AF1" t="s">
        <v>144</v>
      </c>
      <c r="AG1" t="s">
        <v>145</v>
      </c>
      <c r="AH1" t="s">
        <v>146</v>
      </c>
      <c r="AI1" t="s">
        <v>147</v>
      </c>
      <c r="AJ1" t="s">
        <v>148</v>
      </c>
      <c r="AK1" t="s">
        <v>149</v>
      </c>
      <c r="AL1" t="s">
        <v>150</v>
      </c>
      <c r="AM1" t="s">
        <v>151</v>
      </c>
      <c r="AN1" t="s">
        <v>152</v>
      </c>
      <c r="AO1" t="s">
        <v>153</v>
      </c>
      <c r="AP1" t="s">
        <v>154</v>
      </c>
    </row>
    <row r="2" spans="1:42">
      <c r="A2">
        <v>188502</v>
      </c>
      <c r="B2">
        <v>90862514</v>
      </c>
      <c r="C2" t="s">
        <v>203</v>
      </c>
      <c r="D2" t="s">
        <v>184</v>
      </c>
      <c r="E2" t="s">
        <v>270</v>
      </c>
      <c r="F2" t="s">
        <v>271</v>
      </c>
      <c r="G2" t="s">
        <v>272</v>
      </c>
      <c r="H2" t="s">
        <v>273</v>
      </c>
      <c r="I2" t="s">
        <v>274</v>
      </c>
      <c r="J2" t="s">
        <v>275</v>
      </c>
      <c r="K2" t="s">
        <v>205</v>
      </c>
      <c r="L2" t="s">
        <v>276</v>
      </c>
      <c r="M2" t="s">
        <v>277</v>
      </c>
      <c r="N2" t="s">
        <v>278</v>
      </c>
      <c r="O2" t="s">
        <v>279</v>
      </c>
      <c r="P2" t="s">
        <v>280</v>
      </c>
      <c r="Q2" t="s">
        <v>281</v>
      </c>
      <c r="R2" t="s">
        <v>282</v>
      </c>
      <c r="S2" t="s">
        <v>283</v>
      </c>
      <c r="T2" t="s">
        <v>284</v>
      </c>
      <c r="U2" t="s">
        <v>285</v>
      </c>
      <c r="V2" t="s">
        <v>286</v>
      </c>
      <c r="W2" t="s">
        <v>287</v>
      </c>
      <c r="X2" t="s">
        <v>288</v>
      </c>
      <c r="Y2" t="s">
        <v>289</v>
      </c>
      <c r="Z2" t="s">
        <v>215</v>
      </c>
      <c r="AA2" t="s">
        <v>290</v>
      </c>
      <c r="AB2" t="s">
        <v>188</v>
      </c>
      <c r="AC2" t="s">
        <v>247</v>
      </c>
      <c r="AD2" t="s">
        <v>291</v>
      </c>
      <c r="AE2" t="s">
        <v>292</v>
      </c>
      <c r="AF2" t="s">
        <v>293</v>
      </c>
      <c r="AG2" t="s">
        <v>294</v>
      </c>
      <c r="AH2" t="s">
        <v>295</v>
      </c>
      <c r="AI2" t="s">
        <v>296</v>
      </c>
      <c r="AJ2" t="s">
        <v>297</v>
      </c>
      <c r="AK2" t="s">
        <v>186</v>
      </c>
      <c r="AL2" t="s">
        <v>254</v>
      </c>
      <c r="AM2">
        <v>0</v>
      </c>
      <c r="AN2">
        <v>0</v>
      </c>
      <c r="AO2">
        <v>0</v>
      </c>
      <c r="AP2">
        <v>0</v>
      </c>
    </row>
    <row r="3" spans="1:42">
      <c r="A3">
        <v>8113189</v>
      </c>
      <c r="B3">
        <v>90862993</v>
      </c>
      <c r="C3" t="s">
        <v>203</v>
      </c>
      <c r="D3" t="s">
        <v>184</v>
      </c>
      <c r="E3" t="s">
        <v>270</v>
      </c>
      <c r="F3" t="s">
        <v>202</v>
      </c>
      <c r="G3" t="s">
        <v>298</v>
      </c>
      <c r="H3" t="s">
        <v>189</v>
      </c>
      <c r="I3" t="s">
        <v>299</v>
      </c>
      <c r="J3" t="s">
        <v>279</v>
      </c>
      <c r="K3" t="s">
        <v>300</v>
      </c>
      <c r="L3" t="s">
        <v>301</v>
      </c>
      <c r="M3" t="s">
        <v>302</v>
      </c>
      <c r="N3" t="s">
        <v>287</v>
      </c>
      <c r="O3" t="s">
        <v>289</v>
      </c>
      <c r="P3" t="s">
        <v>303</v>
      </c>
      <c r="Q3" t="s">
        <v>304</v>
      </c>
      <c r="R3" t="s">
        <v>305</v>
      </c>
      <c r="S3" t="s">
        <v>188</v>
      </c>
      <c r="T3" t="s">
        <v>306</v>
      </c>
      <c r="U3" t="s">
        <v>307</v>
      </c>
      <c r="V3" t="s">
        <v>308</v>
      </c>
      <c r="W3" t="s">
        <v>309</v>
      </c>
      <c r="X3" t="s">
        <v>310</v>
      </c>
      <c r="Y3" t="s">
        <v>311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>
        <v>371761</v>
      </c>
      <c r="B4">
        <v>90863661</v>
      </c>
      <c r="C4" t="s">
        <v>298</v>
      </c>
      <c r="D4" t="s">
        <v>184</v>
      </c>
      <c r="E4" t="s">
        <v>270</v>
      </c>
      <c r="F4" t="s">
        <v>271</v>
      </c>
      <c r="G4" t="s">
        <v>202</v>
      </c>
      <c r="H4" t="s">
        <v>273</v>
      </c>
      <c r="I4" t="s">
        <v>205</v>
      </c>
      <c r="J4" t="s">
        <v>312</v>
      </c>
      <c r="K4" t="s">
        <v>313</v>
      </c>
      <c r="L4" t="s">
        <v>249</v>
      </c>
      <c r="M4" t="s">
        <v>307</v>
      </c>
      <c r="N4" t="s">
        <v>314</v>
      </c>
      <c r="O4" t="s">
        <v>296</v>
      </c>
      <c r="P4" t="s">
        <v>229</v>
      </c>
      <c r="Q4" t="s">
        <v>315</v>
      </c>
      <c r="R4" t="s">
        <v>247</v>
      </c>
      <c r="S4" t="s">
        <v>186</v>
      </c>
      <c r="T4" t="s">
        <v>316</v>
      </c>
      <c r="U4" t="s">
        <v>317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>
        <v>85871</v>
      </c>
      <c r="B5">
        <v>90863925</v>
      </c>
      <c r="C5" t="s">
        <v>191</v>
      </c>
      <c r="D5" t="s">
        <v>270</v>
      </c>
      <c r="E5" t="s">
        <v>298</v>
      </c>
      <c r="F5" t="s">
        <v>202</v>
      </c>
      <c r="G5" t="s">
        <v>318</v>
      </c>
      <c r="H5" t="s">
        <v>201</v>
      </c>
      <c r="I5" t="s">
        <v>189</v>
      </c>
      <c r="J5" t="s">
        <v>319</v>
      </c>
      <c r="K5" t="s">
        <v>300</v>
      </c>
      <c r="L5" t="s">
        <v>301</v>
      </c>
      <c r="M5" t="s">
        <v>254</v>
      </c>
      <c r="N5" t="s">
        <v>310</v>
      </c>
      <c r="O5" t="s">
        <v>320</v>
      </c>
      <c r="P5" t="s">
        <v>303</v>
      </c>
      <c r="Q5" t="s">
        <v>292</v>
      </c>
      <c r="R5" t="s">
        <v>321</v>
      </c>
      <c r="S5" t="s">
        <v>322</v>
      </c>
      <c r="T5" t="s">
        <v>323</v>
      </c>
      <c r="U5" t="s">
        <v>324</v>
      </c>
      <c r="V5" t="s">
        <v>325</v>
      </c>
      <c r="W5" t="s">
        <v>326</v>
      </c>
      <c r="X5" t="s">
        <v>287</v>
      </c>
      <c r="Y5" t="s">
        <v>327</v>
      </c>
      <c r="Z5" t="s">
        <v>328</v>
      </c>
      <c r="AA5" t="s">
        <v>313</v>
      </c>
      <c r="AB5" t="s">
        <v>329</v>
      </c>
      <c r="AC5" t="s">
        <v>330</v>
      </c>
      <c r="AD5" t="s">
        <v>196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>
        <v>384704</v>
      </c>
      <c r="B6">
        <v>90864452</v>
      </c>
      <c r="C6" t="s">
        <v>331</v>
      </c>
      <c r="D6" t="s">
        <v>332</v>
      </c>
      <c r="E6" t="s">
        <v>333</v>
      </c>
      <c r="F6" t="s">
        <v>202</v>
      </c>
      <c r="G6" t="s">
        <v>270</v>
      </c>
      <c r="H6" t="s">
        <v>271</v>
      </c>
      <c r="I6" t="s">
        <v>298</v>
      </c>
      <c r="J6" t="s">
        <v>201</v>
      </c>
      <c r="K6" t="s">
        <v>189</v>
      </c>
      <c r="L6" t="s">
        <v>312</v>
      </c>
      <c r="M6" t="s">
        <v>334</v>
      </c>
      <c r="N6" t="s">
        <v>335</v>
      </c>
      <c r="O6" t="s">
        <v>336</v>
      </c>
      <c r="P6" t="s">
        <v>300</v>
      </c>
      <c r="Q6" t="s">
        <v>301</v>
      </c>
      <c r="R6" t="s">
        <v>229</v>
      </c>
      <c r="S6" t="s">
        <v>249</v>
      </c>
      <c r="T6" t="s">
        <v>337</v>
      </c>
      <c r="U6" t="s">
        <v>338</v>
      </c>
      <c r="V6" t="s">
        <v>183</v>
      </c>
      <c r="W6" t="s">
        <v>339</v>
      </c>
      <c r="X6" t="s">
        <v>307</v>
      </c>
      <c r="Y6" t="s">
        <v>220</v>
      </c>
      <c r="Z6" t="s">
        <v>179</v>
      </c>
      <c r="AA6" t="s">
        <v>296</v>
      </c>
      <c r="AB6" t="s">
        <v>340</v>
      </c>
      <c r="AC6" t="s">
        <v>341</v>
      </c>
      <c r="AD6" t="s">
        <v>215</v>
      </c>
      <c r="AE6" t="s">
        <v>342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>
        <v>8069629</v>
      </c>
      <c r="B7">
        <v>90864466</v>
      </c>
      <c r="C7" t="s">
        <v>183</v>
      </c>
      <c r="D7" t="s">
        <v>270</v>
      </c>
      <c r="E7" t="s">
        <v>298</v>
      </c>
      <c r="F7" t="s">
        <v>343</v>
      </c>
      <c r="G7" t="s">
        <v>201</v>
      </c>
      <c r="H7" t="s">
        <v>279</v>
      </c>
      <c r="I7" t="s">
        <v>188</v>
      </c>
      <c r="J7" t="s">
        <v>325</v>
      </c>
      <c r="K7" t="s">
        <v>344</v>
      </c>
      <c r="L7" t="s">
        <v>304</v>
      </c>
      <c r="M7" t="s">
        <v>229</v>
      </c>
      <c r="N7" t="s">
        <v>287</v>
      </c>
      <c r="O7" t="s">
        <v>186</v>
      </c>
      <c r="P7" t="s">
        <v>310</v>
      </c>
      <c r="Q7" t="s">
        <v>296</v>
      </c>
      <c r="R7" t="s">
        <v>345</v>
      </c>
      <c r="S7" t="s">
        <v>317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>
        <v>652555</v>
      </c>
      <c r="B8">
        <v>90864543</v>
      </c>
      <c r="C8" t="s">
        <v>176</v>
      </c>
      <c r="D8" t="s">
        <v>332</v>
      </c>
      <c r="E8" t="s">
        <v>270</v>
      </c>
      <c r="F8" t="s">
        <v>298</v>
      </c>
      <c r="G8" t="s">
        <v>346</v>
      </c>
      <c r="H8" t="s">
        <v>347</v>
      </c>
      <c r="I8" t="s">
        <v>247</v>
      </c>
      <c r="J8" t="s">
        <v>229</v>
      </c>
      <c r="K8" t="s">
        <v>186</v>
      </c>
      <c r="L8" t="s">
        <v>329</v>
      </c>
      <c r="M8" t="s">
        <v>348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>
        <v>668028</v>
      </c>
      <c r="B9">
        <v>90864548</v>
      </c>
      <c r="C9" t="s">
        <v>184</v>
      </c>
      <c r="D9" t="s">
        <v>184</v>
      </c>
      <c r="E9" t="s">
        <v>270</v>
      </c>
      <c r="F9" t="s">
        <v>298</v>
      </c>
      <c r="G9" t="s">
        <v>202</v>
      </c>
      <c r="H9" t="s">
        <v>195</v>
      </c>
      <c r="I9" t="s">
        <v>321</v>
      </c>
      <c r="J9" t="s">
        <v>349</v>
      </c>
      <c r="K9" t="s">
        <v>329</v>
      </c>
      <c r="L9" t="s">
        <v>229</v>
      </c>
      <c r="M9" t="s">
        <v>350</v>
      </c>
      <c r="N9" t="s">
        <v>327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>
        <v>109013</v>
      </c>
      <c r="B10">
        <v>90864571</v>
      </c>
      <c r="C10" t="s">
        <v>238</v>
      </c>
      <c r="D10" t="s">
        <v>270</v>
      </c>
      <c r="E10" t="s">
        <v>298</v>
      </c>
      <c r="F10" t="s">
        <v>229</v>
      </c>
      <c r="G10" t="s">
        <v>287</v>
      </c>
      <c r="H10" t="s">
        <v>249</v>
      </c>
      <c r="I10" t="s">
        <v>186</v>
      </c>
      <c r="J10" t="s">
        <v>351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>
        <v>118011</v>
      </c>
      <c r="B11">
        <v>90864603</v>
      </c>
      <c r="C11" t="s">
        <v>302</v>
      </c>
      <c r="D11" t="s">
        <v>270</v>
      </c>
      <c r="E11" t="s">
        <v>298</v>
      </c>
      <c r="F11" t="s">
        <v>352</v>
      </c>
      <c r="G11" t="s">
        <v>302</v>
      </c>
      <c r="H11" t="s">
        <v>353</v>
      </c>
      <c r="I11" t="s">
        <v>354</v>
      </c>
      <c r="J11" t="s">
        <v>355</v>
      </c>
      <c r="K11" t="s">
        <v>348</v>
      </c>
      <c r="L11" t="s">
        <v>356</v>
      </c>
      <c r="M11" t="s">
        <v>357</v>
      </c>
      <c r="N11" t="s">
        <v>342</v>
      </c>
      <c r="O11" t="s">
        <v>358</v>
      </c>
      <c r="P11" t="s">
        <v>307</v>
      </c>
      <c r="Q11" t="s">
        <v>220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>
        <v>92990</v>
      </c>
      <c r="B12">
        <v>90864609</v>
      </c>
      <c r="C12" t="s">
        <v>238</v>
      </c>
      <c r="D12" t="s">
        <v>332</v>
      </c>
      <c r="E12" t="s">
        <v>270</v>
      </c>
      <c r="F12" t="s">
        <v>202</v>
      </c>
      <c r="G12" t="s">
        <v>287</v>
      </c>
      <c r="H12" t="s">
        <v>229</v>
      </c>
      <c r="I12" t="s">
        <v>186</v>
      </c>
      <c r="J12" t="s">
        <v>330</v>
      </c>
      <c r="K12" t="s">
        <v>329</v>
      </c>
      <c r="L12" t="s">
        <v>304</v>
      </c>
      <c r="M12" t="s">
        <v>344</v>
      </c>
      <c r="N12" t="s">
        <v>359</v>
      </c>
      <c r="O12" t="s">
        <v>360</v>
      </c>
      <c r="P12" t="s">
        <v>292</v>
      </c>
      <c r="Q12" t="s">
        <v>361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>
        <v>200289</v>
      </c>
      <c r="B13">
        <v>90864764</v>
      </c>
      <c r="C13" t="s">
        <v>183</v>
      </c>
      <c r="D13" t="s">
        <v>270</v>
      </c>
      <c r="E13" t="s">
        <v>298</v>
      </c>
      <c r="F13" t="s">
        <v>318</v>
      </c>
      <c r="G13" t="s">
        <v>229</v>
      </c>
      <c r="H13" t="s">
        <v>322</v>
      </c>
      <c r="I13" t="s">
        <v>362</v>
      </c>
      <c r="J13" t="s">
        <v>363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>
        <v>510385</v>
      </c>
      <c r="B14">
        <v>90864873</v>
      </c>
      <c r="C14" t="s">
        <v>203</v>
      </c>
      <c r="D14" t="s">
        <v>184</v>
      </c>
      <c r="E14" t="s">
        <v>270</v>
      </c>
      <c r="F14" t="s">
        <v>298</v>
      </c>
      <c r="G14" t="s">
        <v>364</v>
      </c>
      <c r="H14" t="s">
        <v>186</v>
      </c>
      <c r="I14" t="s">
        <v>287</v>
      </c>
      <c r="J14" t="s">
        <v>302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>
        <v>8113443</v>
      </c>
      <c r="B15">
        <v>90864935</v>
      </c>
      <c r="C15" t="s">
        <v>365</v>
      </c>
      <c r="D15" t="s">
        <v>270</v>
      </c>
      <c r="E15" t="s">
        <v>298</v>
      </c>
      <c r="F15" t="s">
        <v>273</v>
      </c>
      <c r="G15" t="s">
        <v>202</v>
      </c>
      <c r="H15" t="s">
        <v>366</v>
      </c>
      <c r="I15" t="s">
        <v>367</v>
      </c>
      <c r="J15" t="s">
        <v>368</v>
      </c>
      <c r="K15" t="s">
        <v>312</v>
      </c>
      <c r="L15" t="s">
        <v>369</v>
      </c>
      <c r="M15" t="s">
        <v>370</v>
      </c>
      <c r="N15" t="s">
        <v>307</v>
      </c>
      <c r="O15" t="s">
        <v>371</v>
      </c>
      <c r="P15" t="s">
        <v>322</v>
      </c>
      <c r="Q15" t="s">
        <v>337</v>
      </c>
      <c r="R15" t="s">
        <v>186</v>
      </c>
      <c r="S15" t="s">
        <v>249</v>
      </c>
      <c r="T15" t="s">
        <v>196</v>
      </c>
      <c r="U15" t="s">
        <v>328</v>
      </c>
      <c r="V15" t="s">
        <v>188</v>
      </c>
      <c r="W15" t="s">
        <v>262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>
        <v>8113446</v>
      </c>
      <c r="B16">
        <v>90864970</v>
      </c>
      <c r="C16" t="s">
        <v>235</v>
      </c>
      <c r="D16" t="s">
        <v>184</v>
      </c>
      <c r="E16" t="s">
        <v>331</v>
      </c>
      <c r="F16" t="s">
        <v>372</v>
      </c>
      <c r="G16" t="s">
        <v>274</v>
      </c>
      <c r="H16" t="s">
        <v>270</v>
      </c>
      <c r="I16" t="s">
        <v>373</v>
      </c>
      <c r="J16" t="s">
        <v>201</v>
      </c>
      <c r="K16" t="s">
        <v>336</v>
      </c>
      <c r="L16" t="s">
        <v>334</v>
      </c>
      <c r="M16" t="s">
        <v>374</v>
      </c>
      <c r="N16" t="s">
        <v>375</v>
      </c>
      <c r="O16" t="s">
        <v>376</v>
      </c>
      <c r="P16" t="s">
        <v>281</v>
      </c>
      <c r="Q16" t="s">
        <v>377</v>
      </c>
      <c r="R16" t="s">
        <v>307</v>
      </c>
      <c r="S16" t="s">
        <v>287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293</v>
      </c>
      <c r="Z16" t="s">
        <v>383</v>
      </c>
      <c r="AA16" t="s">
        <v>215</v>
      </c>
      <c r="AB16" t="s">
        <v>291</v>
      </c>
      <c r="AC16" t="s">
        <v>186</v>
      </c>
      <c r="AD16" t="s">
        <v>384</v>
      </c>
      <c r="AE16" t="s">
        <v>385</v>
      </c>
      <c r="AF16" t="s">
        <v>386</v>
      </c>
      <c r="AG16" t="s">
        <v>315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>
        <v>67183</v>
      </c>
      <c r="B17">
        <v>90865097</v>
      </c>
      <c r="C17" t="s">
        <v>235</v>
      </c>
      <c r="D17" t="s">
        <v>332</v>
      </c>
      <c r="E17" t="s">
        <v>387</v>
      </c>
      <c r="F17" t="s">
        <v>372</v>
      </c>
      <c r="G17" t="s">
        <v>270</v>
      </c>
      <c r="H17" t="s">
        <v>202</v>
      </c>
      <c r="I17" t="s">
        <v>298</v>
      </c>
      <c r="J17" t="s">
        <v>277</v>
      </c>
      <c r="K17" t="s">
        <v>388</v>
      </c>
      <c r="L17" t="s">
        <v>389</v>
      </c>
      <c r="M17" t="s">
        <v>289</v>
      </c>
      <c r="N17" t="s">
        <v>290</v>
      </c>
      <c r="O17" t="s">
        <v>390</v>
      </c>
      <c r="P17" t="s">
        <v>391</v>
      </c>
      <c r="Q17" t="s">
        <v>392</v>
      </c>
      <c r="R17" t="s">
        <v>186</v>
      </c>
      <c r="S17" t="s">
        <v>393</v>
      </c>
      <c r="T17" t="s">
        <v>394</v>
      </c>
      <c r="U17" t="s">
        <v>395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>
        <v>8113467</v>
      </c>
      <c r="B18">
        <v>90865103</v>
      </c>
      <c r="C18" t="s">
        <v>396</v>
      </c>
      <c r="D18" t="s">
        <v>270</v>
      </c>
      <c r="E18" t="s">
        <v>298</v>
      </c>
      <c r="F18" t="s">
        <v>397</v>
      </c>
      <c r="G18" t="s">
        <v>189</v>
      </c>
      <c r="H18" t="s">
        <v>287</v>
      </c>
      <c r="I18" t="s">
        <v>183</v>
      </c>
      <c r="J18" t="s">
        <v>398</v>
      </c>
      <c r="K18" t="s">
        <v>326</v>
      </c>
      <c r="L18" t="s">
        <v>382</v>
      </c>
      <c r="M18" t="s">
        <v>229</v>
      </c>
      <c r="N18" t="s">
        <v>371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>
        <v>742235</v>
      </c>
      <c r="B19">
        <v>90865135</v>
      </c>
      <c r="C19" t="s">
        <v>203</v>
      </c>
      <c r="D19" t="s">
        <v>184</v>
      </c>
      <c r="E19" t="s">
        <v>270</v>
      </c>
      <c r="F19" t="s">
        <v>298</v>
      </c>
      <c r="G19" t="s">
        <v>273</v>
      </c>
      <c r="H19" t="s">
        <v>399</v>
      </c>
      <c r="I19" t="s">
        <v>400</v>
      </c>
      <c r="J19" t="s">
        <v>271</v>
      </c>
      <c r="K19" t="s">
        <v>301</v>
      </c>
      <c r="L19" t="s">
        <v>272</v>
      </c>
      <c r="M19" t="s">
        <v>352</v>
      </c>
      <c r="N19" t="s">
        <v>201</v>
      </c>
      <c r="O19" t="s">
        <v>200</v>
      </c>
      <c r="P19" t="s">
        <v>401</v>
      </c>
      <c r="Q19" t="s">
        <v>402</v>
      </c>
      <c r="R19" t="s">
        <v>281</v>
      </c>
      <c r="S19" t="s">
        <v>299</v>
      </c>
      <c r="T19" t="s">
        <v>249</v>
      </c>
      <c r="U19" t="s">
        <v>403</v>
      </c>
      <c r="V19" t="s">
        <v>302</v>
      </c>
      <c r="W19" t="s">
        <v>183</v>
      </c>
      <c r="X19" t="s">
        <v>389</v>
      </c>
      <c r="Y19" t="s">
        <v>291</v>
      </c>
      <c r="Z19" t="s">
        <v>284</v>
      </c>
      <c r="AA19" t="s">
        <v>248</v>
      </c>
      <c r="AB19" t="s">
        <v>287</v>
      </c>
      <c r="AC19" t="s">
        <v>247</v>
      </c>
      <c r="AD19" t="s">
        <v>404</v>
      </c>
      <c r="AE19" t="s">
        <v>309</v>
      </c>
      <c r="AF19" t="s">
        <v>405</v>
      </c>
      <c r="AG19" t="s">
        <v>292</v>
      </c>
      <c r="AH19" t="s">
        <v>188</v>
      </c>
      <c r="AI19" t="s">
        <v>406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>
        <v>804685</v>
      </c>
      <c r="B20">
        <v>90865142</v>
      </c>
      <c r="C20" t="s">
        <v>183</v>
      </c>
      <c r="D20" t="s">
        <v>332</v>
      </c>
      <c r="E20" t="s">
        <v>270</v>
      </c>
      <c r="F20" t="s">
        <v>298</v>
      </c>
      <c r="G20" t="s">
        <v>205</v>
      </c>
      <c r="H20" t="s">
        <v>347</v>
      </c>
      <c r="I20" t="s">
        <v>407</v>
      </c>
      <c r="J20" t="s">
        <v>186</v>
      </c>
      <c r="K20" t="s">
        <v>338</v>
      </c>
      <c r="L20" t="s">
        <v>408</v>
      </c>
      <c r="M20" t="s">
        <v>395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>
        <v>526471</v>
      </c>
      <c r="B21">
        <v>90865232</v>
      </c>
      <c r="C21" t="s">
        <v>184</v>
      </c>
      <c r="D21" t="s">
        <v>184</v>
      </c>
      <c r="E21" t="s">
        <v>270</v>
      </c>
      <c r="F21" t="s">
        <v>298</v>
      </c>
      <c r="G21" t="s">
        <v>409</v>
      </c>
      <c r="H21" t="s">
        <v>262</v>
      </c>
      <c r="I21" t="s">
        <v>398</v>
      </c>
      <c r="J21" t="s">
        <v>249</v>
      </c>
      <c r="K21" t="s">
        <v>390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>
        <v>797565</v>
      </c>
      <c r="B22">
        <v>90865313</v>
      </c>
      <c r="C22" t="s">
        <v>298</v>
      </c>
      <c r="D22" t="s">
        <v>184</v>
      </c>
      <c r="E22" t="s">
        <v>270</v>
      </c>
      <c r="F22" t="s">
        <v>202</v>
      </c>
      <c r="G22" t="s">
        <v>273</v>
      </c>
      <c r="H22" t="s">
        <v>271</v>
      </c>
      <c r="I22" t="s">
        <v>301</v>
      </c>
      <c r="J22" t="s">
        <v>300</v>
      </c>
      <c r="K22" t="s">
        <v>201</v>
      </c>
      <c r="L22" t="s">
        <v>189</v>
      </c>
      <c r="M22" t="s">
        <v>312</v>
      </c>
      <c r="N22" t="s">
        <v>249</v>
      </c>
      <c r="O22" t="s">
        <v>379</v>
      </c>
      <c r="P22" t="s">
        <v>380</v>
      </c>
      <c r="Q22" t="s">
        <v>306</v>
      </c>
      <c r="R22" t="s">
        <v>410</v>
      </c>
      <c r="S22" t="s">
        <v>411</v>
      </c>
      <c r="T22" t="s">
        <v>322</v>
      </c>
      <c r="U22" t="s">
        <v>215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>
        <v>455959</v>
      </c>
      <c r="B23">
        <v>90865316</v>
      </c>
      <c r="C23" t="s">
        <v>412</v>
      </c>
      <c r="D23" t="s">
        <v>332</v>
      </c>
      <c r="E23" t="s">
        <v>202</v>
      </c>
      <c r="F23" t="s">
        <v>270</v>
      </c>
      <c r="G23" t="s">
        <v>298</v>
      </c>
      <c r="H23" t="s">
        <v>413</v>
      </c>
      <c r="I23" t="s">
        <v>414</v>
      </c>
      <c r="J23" t="s">
        <v>277</v>
      </c>
      <c r="K23" t="s">
        <v>415</v>
      </c>
      <c r="L23" t="s">
        <v>289</v>
      </c>
      <c r="M23" t="s">
        <v>321</v>
      </c>
      <c r="N23" t="s">
        <v>325</v>
      </c>
      <c r="O23" t="s">
        <v>229</v>
      </c>
      <c r="P23" t="s">
        <v>300</v>
      </c>
      <c r="Q23" t="s">
        <v>390</v>
      </c>
      <c r="R23" t="s">
        <v>315</v>
      </c>
      <c r="S23" t="s">
        <v>389</v>
      </c>
      <c r="T23" t="s">
        <v>416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>
        <v>8113511</v>
      </c>
      <c r="B24">
        <v>90865346</v>
      </c>
      <c r="C24" t="s">
        <v>299</v>
      </c>
      <c r="D24" t="s">
        <v>332</v>
      </c>
      <c r="E24" t="s">
        <v>270</v>
      </c>
      <c r="F24" t="s">
        <v>273</v>
      </c>
      <c r="G24" t="s">
        <v>414</v>
      </c>
      <c r="H24" t="s">
        <v>298</v>
      </c>
      <c r="I24" t="s">
        <v>272</v>
      </c>
      <c r="J24" t="s">
        <v>400</v>
      </c>
      <c r="K24" t="s">
        <v>352</v>
      </c>
      <c r="L24" t="s">
        <v>417</v>
      </c>
      <c r="M24" t="s">
        <v>201</v>
      </c>
      <c r="N24" t="s">
        <v>205</v>
      </c>
      <c r="O24" t="s">
        <v>418</v>
      </c>
      <c r="P24" t="s">
        <v>301</v>
      </c>
      <c r="Q24" t="s">
        <v>419</v>
      </c>
      <c r="R24" t="s">
        <v>403</v>
      </c>
      <c r="S24" t="s">
        <v>291</v>
      </c>
      <c r="T24" t="s">
        <v>299</v>
      </c>
      <c r="U24" t="s">
        <v>420</v>
      </c>
      <c r="V24" t="s">
        <v>421</v>
      </c>
      <c r="W24" t="s">
        <v>309</v>
      </c>
      <c r="X24" t="s">
        <v>183</v>
      </c>
      <c r="Y24" t="s">
        <v>422</v>
      </c>
      <c r="Z24" t="s">
        <v>423</v>
      </c>
      <c r="AA24" t="s">
        <v>424</v>
      </c>
      <c r="AB24" t="s">
        <v>229</v>
      </c>
      <c r="AC24" t="s">
        <v>247</v>
      </c>
      <c r="AD24" t="s">
        <v>255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>
        <v>313306</v>
      </c>
      <c r="B25">
        <v>90865355</v>
      </c>
      <c r="C25" t="s">
        <v>184</v>
      </c>
      <c r="D25" t="s">
        <v>184</v>
      </c>
      <c r="E25" t="s">
        <v>202</v>
      </c>
      <c r="F25" t="s">
        <v>298</v>
      </c>
      <c r="G25" t="s">
        <v>270</v>
      </c>
      <c r="H25" t="s">
        <v>425</v>
      </c>
      <c r="I25" t="s">
        <v>417</v>
      </c>
      <c r="J25" t="s">
        <v>185</v>
      </c>
      <c r="K25" t="s">
        <v>426</v>
      </c>
      <c r="L25" t="s">
        <v>427</v>
      </c>
      <c r="M25" t="s">
        <v>329</v>
      </c>
      <c r="N25" t="s">
        <v>229</v>
      </c>
      <c r="O25" t="s">
        <v>287</v>
      </c>
      <c r="P25" t="s">
        <v>428</v>
      </c>
      <c r="Q25" t="s">
        <v>292</v>
      </c>
      <c r="R25" t="s">
        <v>429</v>
      </c>
      <c r="S25" t="s">
        <v>315</v>
      </c>
      <c r="T25" t="s">
        <v>186</v>
      </c>
      <c r="U25" t="s">
        <v>321</v>
      </c>
      <c r="V25" t="s">
        <v>379</v>
      </c>
      <c r="W25" t="s">
        <v>430</v>
      </c>
      <c r="X25" t="s">
        <v>431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>
        <v>8113521</v>
      </c>
      <c r="B26">
        <v>90865451</v>
      </c>
      <c r="C26" t="s">
        <v>383</v>
      </c>
      <c r="D26" t="s">
        <v>332</v>
      </c>
      <c r="E26" t="s">
        <v>400</v>
      </c>
      <c r="F26" t="s">
        <v>300</v>
      </c>
      <c r="G26" t="s">
        <v>270</v>
      </c>
      <c r="H26" t="s">
        <v>298</v>
      </c>
      <c r="I26" t="s">
        <v>271</v>
      </c>
      <c r="J26" t="s">
        <v>432</v>
      </c>
      <c r="K26" t="s">
        <v>202</v>
      </c>
      <c r="L26" t="s">
        <v>335</v>
      </c>
      <c r="M26" t="s">
        <v>433</v>
      </c>
      <c r="N26" t="s">
        <v>434</v>
      </c>
      <c r="O26" t="s">
        <v>360</v>
      </c>
      <c r="P26" t="s">
        <v>435</v>
      </c>
      <c r="Q26" t="s">
        <v>287</v>
      </c>
      <c r="R26" t="s">
        <v>436</v>
      </c>
      <c r="S26" t="s">
        <v>389</v>
      </c>
      <c r="T26" t="s">
        <v>437</v>
      </c>
      <c r="U26" t="s">
        <v>186</v>
      </c>
      <c r="V26" t="s">
        <v>438</v>
      </c>
      <c r="W26" t="s">
        <v>439</v>
      </c>
      <c r="X26" t="s">
        <v>292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>
        <v>8113535</v>
      </c>
      <c r="B27">
        <v>90865512</v>
      </c>
      <c r="C27" t="s">
        <v>183</v>
      </c>
      <c r="D27" t="s">
        <v>270</v>
      </c>
      <c r="E27" t="s">
        <v>298</v>
      </c>
      <c r="F27" t="s">
        <v>195</v>
      </c>
      <c r="G27" t="s">
        <v>440</v>
      </c>
      <c r="H27" t="s">
        <v>260</v>
      </c>
      <c r="I27" t="s">
        <v>323</v>
      </c>
      <c r="J27" t="s">
        <v>344</v>
      </c>
      <c r="K27" t="s">
        <v>320</v>
      </c>
      <c r="L27" t="s">
        <v>292</v>
      </c>
      <c r="M27" t="s">
        <v>441</v>
      </c>
      <c r="N27" t="s">
        <v>287</v>
      </c>
      <c r="O27" t="s">
        <v>379</v>
      </c>
      <c r="P27" t="s">
        <v>325</v>
      </c>
      <c r="Q27" t="s">
        <v>382</v>
      </c>
      <c r="R27" t="s">
        <v>442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>
        <v>8113544</v>
      </c>
      <c r="B28">
        <v>90865565</v>
      </c>
      <c r="C28" t="s">
        <v>203</v>
      </c>
      <c r="D28" t="s">
        <v>332</v>
      </c>
      <c r="E28" t="s">
        <v>298</v>
      </c>
      <c r="F28" t="s">
        <v>270</v>
      </c>
      <c r="G28" t="s">
        <v>202</v>
      </c>
      <c r="H28" t="s">
        <v>443</v>
      </c>
      <c r="I28" t="s">
        <v>398</v>
      </c>
      <c r="J28" t="s">
        <v>444</v>
      </c>
      <c r="K28" t="s">
        <v>302</v>
      </c>
      <c r="L28" t="s">
        <v>183</v>
      </c>
      <c r="M28" t="s">
        <v>307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>
        <v>708239</v>
      </c>
      <c r="B29">
        <v>90865571</v>
      </c>
      <c r="C29" t="s">
        <v>203</v>
      </c>
      <c r="D29" t="s">
        <v>270</v>
      </c>
      <c r="E29" t="s">
        <v>298</v>
      </c>
      <c r="F29" t="s">
        <v>189</v>
      </c>
      <c r="G29" t="s">
        <v>219</v>
      </c>
      <c r="H29" t="s">
        <v>301</v>
      </c>
      <c r="I29" t="s">
        <v>422</v>
      </c>
      <c r="J29" t="s">
        <v>325</v>
      </c>
      <c r="K29" t="s">
        <v>287</v>
      </c>
      <c r="L29" t="s">
        <v>281</v>
      </c>
      <c r="M29" t="s">
        <v>342</v>
      </c>
      <c r="N29" t="s">
        <v>254</v>
      </c>
      <c r="O29" t="s">
        <v>391</v>
      </c>
      <c r="P29" t="s">
        <v>248</v>
      </c>
      <c r="Q29" t="s">
        <v>188</v>
      </c>
      <c r="R29" t="s">
        <v>445</v>
      </c>
      <c r="S29" t="s">
        <v>446</v>
      </c>
      <c r="T29" t="s">
        <v>447</v>
      </c>
      <c r="U29" t="s">
        <v>284</v>
      </c>
      <c r="V29" t="s">
        <v>448</v>
      </c>
      <c r="W29" t="s">
        <v>327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>
        <v>8113549</v>
      </c>
      <c r="B30">
        <v>90865582</v>
      </c>
      <c r="C30" t="s">
        <v>270</v>
      </c>
      <c r="D30" t="s">
        <v>184</v>
      </c>
      <c r="E30" t="s">
        <v>270</v>
      </c>
      <c r="F30" t="s">
        <v>202</v>
      </c>
      <c r="G30" t="s">
        <v>298</v>
      </c>
      <c r="H30" t="s">
        <v>271</v>
      </c>
      <c r="I30" t="s">
        <v>366</v>
      </c>
      <c r="J30" t="s">
        <v>449</v>
      </c>
      <c r="K30" t="s">
        <v>189</v>
      </c>
      <c r="L30" t="s">
        <v>312</v>
      </c>
      <c r="M30" t="s">
        <v>450</v>
      </c>
      <c r="N30" t="s">
        <v>451</v>
      </c>
      <c r="O30" t="s">
        <v>255</v>
      </c>
      <c r="P30" t="s">
        <v>186</v>
      </c>
      <c r="Q30" t="s">
        <v>188</v>
      </c>
      <c r="R30" t="s">
        <v>325</v>
      </c>
      <c r="S30" t="s">
        <v>439</v>
      </c>
      <c r="T30" t="s">
        <v>287</v>
      </c>
      <c r="U30" t="s">
        <v>229</v>
      </c>
      <c r="V30" t="s">
        <v>309</v>
      </c>
      <c r="W30" t="s">
        <v>291</v>
      </c>
      <c r="X30" t="s">
        <v>338</v>
      </c>
      <c r="Y30" t="s">
        <v>452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>
        <v>763204</v>
      </c>
      <c r="B31">
        <v>90865624</v>
      </c>
      <c r="C31" t="s">
        <v>365</v>
      </c>
      <c r="D31" t="s">
        <v>270</v>
      </c>
      <c r="E31" t="s">
        <v>298</v>
      </c>
      <c r="F31" t="s">
        <v>201</v>
      </c>
      <c r="G31" t="s">
        <v>398</v>
      </c>
      <c r="H31" t="s">
        <v>453</v>
      </c>
      <c r="I31" t="s">
        <v>454</v>
      </c>
      <c r="J31" t="s">
        <v>238</v>
      </c>
      <c r="K31" t="s">
        <v>325</v>
      </c>
      <c r="L31" t="s">
        <v>310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>
        <v>542997</v>
      </c>
      <c r="B32">
        <v>90865635</v>
      </c>
      <c r="C32" t="s">
        <v>238</v>
      </c>
      <c r="D32" t="s">
        <v>184</v>
      </c>
      <c r="E32" t="s">
        <v>270</v>
      </c>
      <c r="F32" t="s">
        <v>202</v>
      </c>
      <c r="G32" t="s">
        <v>298</v>
      </c>
      <c r="H32" t="s">
        <v>195</v>
      </c>
      <c r="I32" t="s">
        <v>260</v>
      </c>
      <c r="J32" t="s">
        <v>455</v>
      </c>
      <c r="K32" t="s">
        <v>301</v>
      </c>
      <c r="L32" t="s">
        <v>353</v>
      </c>
      <c r="M32" t="s">
        <v>302</v>
      </c>
      <c r="N32" t="s">
        <v>249</v>
      </c>
      <c r="O32" t="s">
        <v>329</v>
      </c>
      <c r="P32" t="s">
        <v>355</v>
      </c>
      <c r="Q32" t="s">
        <v>287</v>
      </c>
      <c r="R32" t="s">
        <v>407</v>
      </c>
      <c r="S32" t="s">
        <v>325</v>
      </c>
      <c r="T32" t="s">
        <v>456</v>
      </c>
      <c r="U32" t="s">
        <v>304</v>
      </c>
      <c r="V32" t="s">
        <v>395</v>
      </c>
      <c r="W32" t="s">
        <v>389</v>
      </c>
      <c r="X32" t="s">
        <v>296</v>
      </c>
      <c r="Y32" t="s">
        <v>229</v>
      </c>
      <c r="Z32" t="s">
        <v>340</v>
      </c>
      <c r="AA32" t="s">
        <v>321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>
        <v>87147</v>
      </c>
      <c r="B33">
        <v>90865754</v>
      </c>
      <c r="C33" t="s">
        <v>183</v>
      </c>
      <c r="D33" t="s">
        <v>270</v>
      </c>
      <c r="E33" t="s">
        <v>194</v>
      </c>
      <c r="F33" t="s">
        <v>298</v>
      </c>
      <c r="G33" t="s">
        <v>193</v>
      </c>
      <c r="H33" t="s">
        <v>457</v>
      </c>
      <c r="I33" t="s">
        <v>387</v>
      </c>
      <c r="J33" t="s">
        <v>300</v>
      </c>
      <c r="K33" t="s">
        <v>301</v>
      </c>
      <c r="L33" t="s">
        <v>414</v>
      </c>
      <c r="M33" t="s">
        <v>195</v>
      </c>
      <c r="N33" t="s">
        <v>189</v>
      </c>
      <c r="O33" t="s">
        <v>277</v>
      </c>
      <c r="P33" t="s">
        <v>426</v>
      </c>
      <c r="Q33" t="s">
        <v>368</v>
      </c>
      <c r="R33" t="s">
        <v>186</v>
      </c>
      <c r="S33" t="s">
        <v>389</v>
      </c>
      <c r="T33" t="s">
        <v>351</v>
      </c>
      <c r="U33" t="s">
        <v>287</v>
      </c>
      <c r="V33" t="s">
        <v>322</v>
      </c>
      <c r="W33" t="s">
        <v>458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>
        <v>73131</v>
      </c>
      <c r="B34">
        <v>90865755</v>
      </c>
      <c r="C34" t="s">
        <v>365</v>
      </c>
      <c r="D34" t="s">
        <v>184</v>
      </c>
      <c r="E34" t="s">
        <v>270</v>
      </c>
      <c r="F34" t="s">
        <v>273</v>
      </c>
      <c r="G34" t="s">
        <v>271</v>
      </c>
      <c r="H34" t="s">
        <v>202</v>
      </c>
      <c r="I34" t="s">
        <v>366</v>
      </c>
      <c r="J34" t="s">
        <v>298</v>
      </c>
      <c r="K34" t="s">
        <v>300</v>
      </c>
      <c r="L34" t="s">
        <v>301</v>
      </c>
      <c r="M34" t="s">
        <v>189</v>
      </c>
      <c r="N34" t="s">
        <v>459</v>
      </c>
      <c r="O34" t="s">
        <v>312</v>
      </c>
      <c r="P34" t="s">
        <v>215</v>
      </c>
      <c r="Q34" t="s">
        <v>338</v>
      </c>
      <c r="R34" t="s">
        <v>460</v>
      </c>
      <c r="S34" t="s">
        <v>448</v>
      </c>
      <c r="T34" t="s">
        <v>329</v>
      </c>
      <c r="U34" t="s">
        <v>287</v>
      </c>
      <c r="V34" t="s">
        <v>249</v>
      </c>
      <c r="W34" t="s">
        <v>292</v>
      </c>
      <c r="X34" t="s">
        <v>461</v>
      </c>
      <c r="Y34" t="s">
        <v>462</v>
      </c>
      <c r="Z34" t="s">
        <v>229</v>
      </c>
      <c r="AA34" t="s">
        <v>463</v>
      </c>
      <c r="AB34" t="s">
        <v>464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>
        <v>807828</v>
      </c>
      <c r="B35">
        <v>90865761</v>
      </c>
      <c r="C35" t="s">
        <v>412</v>
      </c>
      <c r="D35" t="s">
        <v>270</v>
      </c>
      <c r="E35" t="s">
        <v>298</v>
      </c>
      <c r="F35" t="s">
        <v>367</v>
      </c>
      <c r="G35" t="s">
        <v>189</v>
      </c>
      <c r="H35" t="s">
        <v>465</v>
      </c>
      <c r="I35" t="s">
        <v>321</v>
      </c>
      <c r="J35" t="s">
        <v>287</v>
      </c>
      <c r="K35" t="s">
        <v>229</v>
      </c>
      <c r="L35" t="s">
        <v>188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>
        <v>202603</v>
      </c>
      <c r="B36">
        <v>90865794</v>
      </c>
      <c r="C36" t="s">
        <v>171</v>
      </c>
      <c r="D36" t="s">
        <v>332</v>
      </c>
      <c r="E36" t="s">
        <v>270</v>
      </c>
      <c r="F36" t="s">
        <v>298</v>
      </c>
      <c r="G36" t="s">
        <v>202</v>
      </c>
      <c r="H36" t="s">
        <v>189</v>
      </c>
      <c r="I36" t="s">
        <v>201</v>
      </c>
      <c r="J36" t="s">
        <v>347</v>
      </c>
      <c r="K36" t="s">
        <v>325</v>
      </c>
      <c r="L36" t="s">
        <v>248</v>
      </c>
      <c r="M36" t="s">
        <v>284</v>
      </c>
      <c r="N36" t="s">
        <v>466</v>
      </c>
      <c r="O36" t="s">
        <v>287</v>
      </c>
      <c r="P36" t="s">
        <v>452</v>
      </c>
      <c r="Q36" t="s">
        <v>300</v>
      </c>
      <c r="R36" t="s">
        <v>301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>
        <v>167156</v>
      </c>
      <c r="B37">
        <v>90865799</v>
      </c>
      <c r="C37" t="s">
        <v>183</v>
      </c>
      <c r="D37" t="s">
        <v>270</v>
      </c>
      <c r="E37" t="s">
        <v>298</v>
      </c>
      <c r="F37" t="s">
        <v>414</v>
      </c>
      <c r="G37" t="s">
        <v>184</v>
      </c>
      <c r="H37" t="s">
        <v>346</v>
      </c>
      <c r="I37" t="s">
        <v>299</v>
      </c>
      <c r="J37" t="s">
        <v>467</v>
      </c>
      <c r="K37" t="s">
        <v>355</v>
      </c>
      <c r="L37" t="s">
        <v>468</v>
      </c>
      <c r="M37" t="s">
        <v>329</v>
      </c>
      <c r="N37" t="s">
        <v>287</v>
      </c>
      <c r="O37" t="s">
        <v>186</v>
      </c>
      <c r="P37" t="s">
        <v>229</v>
      </c>
      <c r="Q37" t="s">
        <v>395</v>
      </c>
      <c r="R37" t="s">
        <v>469</v>
      </c>
      <c r="S37" t="s">
        <v>190</v>
      </c>
      <c r="T37" t="s">
        <v>238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>
        <v>8079321</v>
      </c>
      <c r="B38">
        <v>90865828</v>
      </c>
      <c r="C38" t="s">
        <v>238</v>
      </c>
      <c r="D38" t="s">
        <v>332</v>
      </c>
      <c r="E38" t="s">
        <v>270</v>
      </c>
      <c r="F38" t="s">
        <v>298</v>
      </c>
      <c r="G38" t="s">
        <v>202</v>
      </c>
      <c r="H38" t="s">
        <v>271</v>
      </c>
      <c r="I38" t="s">
        <v>470</v>
      </c>
      <c r="J38" t="s">
        <v>229</v>
      </c>
      <c r="K38" t="s">
        <v>287</v>
      </c>
      <c r="L38" t="s">
        <v>391</v>
      </c>
      <c r="M38" t="s">
        <v>347</v>
      </c>
      <c r="N38" t="s">
        <v>348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>
        <v>8113587</v>
      </c>
      <c r="B39">
        <v>90865829</v>
      </c>
      <c r="C39" t="s">
        <v>365</v>
      </c>
      <c r="D39" t="s">
        <v>332</v>
      </c>
      <c r="E39" t="s">
        <v>270</v>
      </c>
      <c r="F39" t="s">
        <v>396</v>
      </c>
      <c r="G39" t="s">
        <v>247</v>
      </c>
      <c r="H39" t="s">
        <v>471</v>
      </c>
      <c r="I39" t="s">
        <v>238</v>
      </c>
      <c r="J39" t="s">
        <v>472</v>
      </c>
      <c r="K39" t="s">
        <v>249</v>
      </c>
      <c r="L39" t="s">
        <v>473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>
        <v>8113307</v>
      </c>
      <c r="B40">
        <v>90865844</v>
      </c>
      <c r="C40" t="s">
        <v>298</v>
      </c>
      <c r="D40" t="s">
        <v>270</v>
      </c>
      <c r="E40" t="s">
        <v>298</v>
      </c>
      <c r="F40" t="s">
        <v>229</v>
      </c>
      <c r="G40" t="s">
        <v>474</v>
      </c>
      <c r="H40" t="s">
        <v>292</v>
      </c>
      <c r="I40" t="s">
        <v>186</v>
      </c>
      <c r="J40" t="s">
        <v>287</v>
      </c>
      <c r="K40" t="s">
        <v>365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>
        <v>445783</v>
      </c>
      <c r="B41">
        <v>90865848</v>
      </c>
      <c r="C41" t="s">
        <v>475</v>
      </c>
      <c r="D41" t="s">
        <v>270</v>
      </c>
      <c r="E41" t="s">
        <v>202</v>
      </c>
      <c r="F41" t="s">
        <v>298</v>
      </c>
      <c r="G41" t="s">
        <v>276</v>
      </c>
      <c r="H41" t="s">
        <v>325</v>
      </c>
      <c r="I41" t="s">
        <v>423</v>
      </c>
      <c r="J41" t="s">
        <v>310</v>
      </c>
      <c r="K41" t="s">
        <v>287</v>
      </c>
      <c r="L41" t="s">
        <v>249</v>
      </c>
      <c r="M41" t="s">
        <v>460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>
        <v>118376</v>
      </c>
      <c r="B42">
        <v>90865861</v>
      </c>
      <c r="C42" t="s">
        <v>270</v>
      </c>
      <c r="D42" t="s">
        <v>270</v>
      </c>
      <c r="E42" t="s">
        <v>298</v>
      </c>
      <c r="F42" t="s">
        <v>368</v>
      </c>
      <c r="G42" t="s">
        <v>321</v>
      </c>
      <c r="H42" t="s">
        <v>329</v>
      </c>
      <c r="I42" t="s">
        <v>476</v>
      </c>
      <c r="J42" t="s">
        <v>344</v>
      </c>
      <c r="K42" t="s">
        <v>477</v>
      </c>
      <c r="L42" t="s">
        <v>238</v>
      </c>
      <c r="M42" t="s">
        <v>365</v>
      </c>
      <c r="N42" t="s">
        <v>327</v>
      </c>
      <c r="O42" t="s">
        <v>478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>
        <v>587454</v>
      </c>
      <c r="B43">
        <v>90865876</v>
      </c>
      <c r="C43" t="s">
        <v>270</v>
      </c>
      <c r="D43" t="s">
        <v>270</v>
      </c>
      <c r="E43" t="s">
        <v>298</v>
      </c>
      <c r="F43" t="s">
        <v>202</v>
      </c>
      <c r="G43" t="s">
        <v>229</v>
      </c>
      <c r="H43" t="s">
        <v>287</v>
      </c>
      <c r="I43" t="s">
        <v>293</v>
      </c>
      <c r="J43" t="s">
        <v>348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>
        <v>500520</v>
      </c>
      <c r="B44">
        <v>90865879</v>
      </c>
      <c r="C44" t="s">
        <v>383</v>
      </c>
      <c r="D44" t="s">
        <v>332</v>
      </c>
      <c r="E44" t="s">
        <v>270</v>
      </c>
      <c r="F44" t="s">
        <v>366</v>
      </c>
      <c r="G44" t="s">
        <v>271</v>
      </c>
      <c r="H44" t="s">
        <v>202</v>
      </c>
      <c r="I44" t="s">
        <v>298</v>
      </c>
      <c r="J44" t="s">
        <v>201</v>
      </c>
      <c r="K44" t="s">
        <v>189</v>
      </c>
      <c r="L44" t="s">
        <v>277</v>
      </c>
      <c r="M44" t="s">
        <v>229</v>
      </c>
      <c r="N44" t="s">
        <v>355</v>
      </c>
      <c r="O44" t="s">
        <v>287</v>
      </c>
      <c r="P44" t="s">
        <v>348</v>
      </c>
      <c r="Q44" t="s">
        <v>249</v>
      </c>
      <c r="R44" t="s">
        <v>300</v>
      </c>
      <c r="S44" t="s">
        <v>301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>
        <v>8113601</v>
      </c>
      <c r="B45">
        <v>90865884</v>
      </c>
      <c r="C45" t="s">
        <v>203</v>
      </c>
      <c r="D45" t="s">
        <v>332</v>
      </c>
      <c r="E45" t="s">
        <v>270</v>
      </c>
      <c r="F45" t="s">
        <v>298</v>
      </c>
      <c r="G45" t="s">
        <v>273</v>
      </c>
      <c r="H45" t="s">
        <v>271</v>
      </c>
      <c r="I45" t="s">
        <v>352</v>
      </c>
      <c r="J45" t="s">
        <v>347</v>
      </c>
      <c r="K45" t="s">
        <v>383</v>
      </c>
      <c r="L45" t="s">
        <v>183</v>
      </c>
      <c r="M45" t="s">
        <v>424</v>
      </c>
      <c r="N45" t="s">
        <v>342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>
        <v>475559</v>
      </c>
      <c r="B46">
        <v>90865896</v>
      </c>
      <c r="C46" t="s">
        <v>238</v>
      </c>
      <c r="D46" t="s">
        <v>479</v>
      </c>
      <c r="E46" t="s">
        <v>270</v>
      </c>
      <c r="F46" t="s">
        <v>202</v>
      </c>
      <c r="G46" t="s">
        <v>272</v>
      </c>
      <c r="H46" t="s">
        <v>271</v>
      </c>
      <c r="I46" t="s">
        <v>298</v>
      </c>
      <c r="J46" t="s">
        <v>273</v>
      </c>
      <c r="K46" t="s">
        <v>301</v>
      </c>
      <c r="L46" t="s">
        <v>480</v>
      </c>
      <c r="M46" t="s">
        <v>277</v>
      </c>
      <c r="N46" t="s">
        <v>481</v>
      </c>
      <c r="O46" t="s">
        <v>312</v>
      </c>
      <c r="P46" t="s">
        <v>440</v>
      </c>
      <c r="Q46" t="s">
        <v>318</v>
      </c>
      <c r="R46" t="s">
        <v>201</v>
      </c>
      <c r="S46" t="s">
        <v>482</v>
      </c>
      <c r="T46" t="s">
        <v>483</v>
      </c>
      <c r="U46" t="s">
        <v>287</v>
      </c>
      <c r="V46" t="s">
        <v>327</v>
      </c>
      <c r="W46" t="s">
        <v>484</v>
      </c>
      <c r="X46" t="s">
        <v>322</v>
      </c>
      <c r="Y46" t="s">
        <v>320</v>
      </c>
      <c r="Z46" t="s">
        <v>249</v>
      </c>
      <c r="AA46" t="s">
        <v>380</v>
      </c>
      <c r="AB46" t="s">
        <v>290</v>
      </c>
      <c r="AC46" t="s">
        <v>323</v>
      </c>
      <c r="AD46" t="s">
        <v>379</v>
      </c>
      <c r="AE46" t="s">
        <v>304</v>
      </c>
      <c r="AF46" t="s">
        <v>389</v>
      </c>
      <c r="AG46" t="s">
        <v>291</v>
      </c>
      <c r="AH46" t="s">
        <v>328</v>
      </c>
      <c r="AI46" t="s">
        <v>337</v>
      </c>
      <c r="AJ46" t="s">
        <v>338</v>
      </c>
      <c r="AK46" t="s">
        <v>329</v>
      </c>
      <c r="AL46" t="s">
        <v>485</v>
      </c>
      <c r="AM46" t="s">
        <v>486</v>
      </c>
      <c r="AN46" t="s">
        <v>215</v>
      </c>
      <c r="AO46">
        <v>0</v>
      </c>
      <c r="AP46">
        <v>0</v>
      </c>
    </row>
    <row r="47" spans="1:42">
      <c r="A47">
        <v>8113552</v>
      </c>
      <c r="B47">
        <v>90865906</v>
      </c>
      <c r="C47" t="s">
        <v>203</v>
      </c>
      <c r="D47" t="s">
        <v>270</v>
      </c>
      <c r="E47" t="s">
        <v>298</v>
      </c>
      <c r="F47" t="s">
        <v>202</v>
      </c>
      <c r="G47" t="s">
        <v>352</v>
      </c>
      <c r="H47" t="s">
        <v>249</v>
      </c>
      <c r="I47" t="s">
        <v>302</v>
      </c>
      <c r="J47" t="s">
        <v>321</v>
      </c>
      <c r="K47" t="s">
        <v>309</v>
      </c>
      <c r="L47" t="s">
        <v>229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>
        <v>521013</v>
      </c>
      <c r="B48">
        <v>90865911</v>
      </c>
      <c r="C48" t="s">
        <v>242</v>
      </c>
      <c r="D48" t="s">
        <v>332</v>
      </c>
      <c r="E48" t="s">
        <v>270</v>
      </c>
      <c r="F48" t="s">
        <v>298</v>
      </c>
      <c r="G48" t="s">
        <v>352</v>
      </c>
      <c r="H48" t="s">
        <v>365</v>
      </c>
      <c r="I48" t="s">
        <v>186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>
        <v>514517</v>
      </c>
      <c r="B49">
        <v>90865940</v>
      </c>
      <c r="C49" t="s">
        <v>205</v>
      </c>
      <c r="D49" t="s">
        <v>332</v>
      </c>
      <c r="E49" t="s">
        <v>270</v>
      </c>
      <c r="F49" t="s">
        <v>298</v>
      </c>
      <c r="G49" t="s">
        <v>186</v>
      </c>
      <c r="H49" t="s">
        <v>229</v>
      </c>
      <c r="I49" t="s">
        <v>315</v>
      </c>
      <c r="J49" t="s">
        <v>347</v>
      </c>
      <c r="K49" t="s">
        <v>348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>
        <v>8077599</v>
      </c>
      <c r="B50">
        <v>90865949</v>
      </c>
      <c r="C50" t="s">
        <v>183</v>
      </c>
      <c r="D50" t="s">
        <v>487</v>
      </c>
      <c r="E50" t="s">
        <v>270</v>
      </c>
      <c r="F50" t="s">
        <v>202</v>
      </c>
      <c r="G50" t="s">
        <v>298</v>
      </c>
      <c r="H50" t="s">
        <v>352</v>
      </c>
      <c r="I50" t="s">
        <v>248</v>
      </c>
      <c r="J50" t="s">
        <v>321</v>
      </c>
      <c r="K50" t="s">
        <v>381</v>
      </c>
      <c r="L50" t="s">
        <v>380</v>
      </c>
      <c r="M50" t="s">
        <v>488</v>
      </c>
      <c r="N50" t="s">
        <v>351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>
        <v>984258</v>
      </c>
      <c r="B51">
        <v>90865954</v>
      </c>
      <c r="C51" t="s">
        <v>183</v>
      </c>
      <c r="D51" t="s">
        <v>184</v>
      </c>
      <c r="E51" t="s">
        <v>298</v>
      </c>
      <c r="F51" t="s">
        <v>271</v>
      </c>
      <c r="G51" t="s">
        <v>270</v>
      </c>
      <c r="H51" t="s">
        <v>272</v>
      </c>
      <c r="I51" t="s">
        <v>273</v>
      </c>
      <c r="J51" t="s">
        <v>202</v>
      </c>
      <c r="K51" t="s">
        <v>366</v>
      </c>
      <c r="L51" t="s">
        <v>201</v>
      </c>
      <c r="M51" t="s">
        <v>189</v>
      </c>
      <c r="N51" t="s">
        <v>427</v>
      </c>
      <c r="O51" t="s">
        <v>489</v>
      </c>
      <c r="P51" t="s">
        <v>185</v>
      </c>
      <c r="Q51" t="s">
        <v>338</v>
      </c>
      <c r="R51" t="s">
        <v>247</v>
      </c>
      <c r="S51" t="s">
        <v>215</v>
      </c>
      <c r="T51" t="s">
        <v>424</v>
      </c>
      <c r="U51" t="s">
        <v>403</v>
      </c>
      <c r="V51" t="s">
        <v>179</v>
      </c>
      <c r="W51" t="s">
        <v>249</v>
      </c>
      <c r="X51" t="s">
        <v>348</v>
      </c>
      <c r="Y51" t="s">
        <v>490</v>
      </c>
      <c r="Z51" t="s">
        <v>491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>
        <v>8017823</v>
      </c>
      <c r="B52">
        <v>90865963</v>
      </c>
      <c r="C52" t="s">
        <v>298</v>
      </c>
      <c r="D52" t="s">
        <v>270</v>
      </c>
      <c r="E52" t="s">
        <v>298</v>
      </c>
      <c r="F52" t="s">
        <v>202</v>
      </c>
      <c r="G52" t="s">
        <v>492</v>
      </c>
      <c r="H52" t="s">
        <v>318</v>
      </c>
      <c r="I52" t="s">
        <v>302</v>
      </c>
      <c r="J52" t="s">
        <v>338</v>
      </c>
      <c r="K52" t="s">
        <v>307</v>
      </c>
      <c r="L52" t="s">
        <v>383</v>
      </c>
      <c r="M52" t="s">
        <v>183</v>
      </c>
      <c r="N52" t="s">
        <v>398</v>
      </c>
      <c r="O52" t="s">
        <v>192</v>
      </c>
      <c r="P52" t="s">
        <v>186</v>
      </c>
      <c r="Q52" t="s">
        <v>424</v>
      </c>
      <c r="R52" t="s">
        <v>347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>
        <v>8096365</v>
      </c>
      <c r="B53">
        <v>90865967</v>
      </c>
      <c r="C53" t="s">
        <v>493</v>
      </c>
      <c r="D53" t="s">
        <v>270</v>
      </c>
      <c r="E53" t="s">
        <v>494</v>
      </c>
      <c r="F53" t="s">
        <v>493</v>
      </c>
      <c r="G53" t="s">
        <v>229</v>
      </c>
      <c r="H53" t="s">
        <v>238</v>
      </c>
      <c r="I53" t="s">
        <v>296</v>
      </c>
      <c r="J53" t="s">
        <v>495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>
        <v>649082</v>
      </c>
      <c r="B54">
        <v>90865985</v>
      </c>
      <c r="C54" t="s">
        <v>203</v>
      </c>
      <c r="D54" t="s">
        <v>270</v>
      </c>
      <c r="E54" t="s">
        <v>271</v>
      </c>
      <c r="F54" t="s">
        <v>202</v>
      </c>
      <c r="G54" t="s">
        <v>332</v>
      </c>
      <c r="H54" t="s">
        <v>298</v>
      </c>
      <c r="I54" t="s">
        <v>496</v>
      </c>
      <c r="J54" t="s">
        <v>189</v>
      </c>
      <c r="K54" t="s">
        <v>201</v>
      </c>
      <c r="L54" t="s">
        <v>347</v>
      </c>
      <c r="M54" t="s">
        <v>383</v>
      </c>
      <c r="N54" t="s">
        <v>229</v>
      </c>
      <c r="O54" t="s">
        <v>389</v>
      </c>
      <c r="P54" t="s">
        <v>249</v>
      </c>
      <c r="Q54" t="s">
        <v>391</v>
      </c>
      <c r="R54" t="s">
        <v>460</v>
      </c>
      <c r="S54" t="s">
        <v>183</v>
      </c>
      <c r="T54" t="s">
        <v>304</v>
      </c>
      <c r="U54" t="s">
        <v>497</v>
      </c>
      <c r="V54" t="s">
        <v>498</v>
      </c>
      <c r="W54" t="s">
        <v>289</v>
      </c>
      <c r="X54" t="s">
        <v>287</v>
      </c>
      <c r="Y54" t="s">
        <v>499</v>
      </c>
      <c r="Z54" t="s">
        <v>469</v>
      </c>
      <c r="AA54" t="s">
        <v>500</v>
      </c>
      <c r="AB54" t="s">
        <v>345</v>
      </c>
      <c r="AC54" t="s">
        <v>501</v>
      </c>
      <c r="AD54" t="s">
        <v>405</v>
      </c>
      <c r="AE54" t="s">
        <v>502</v>
      </c>
      <c r="AF54" t="s">
        <v>503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>
        <v>8037244</v>
      </c>
      <c r="B55">
        <v>90865989</v>
      </c>
      <c r="C55" t="s">
        <v>365</v>
      </c>
      <c r="D55" t="s">
        <v>270</v>
      </c>
      <c r="E55" t="s">
        <v>331</v>
      </c>
      <c r="F55" t="s">
        <v>298</v>
      </c>
      <c r="G55" t="s">
        <v>200</v>
      </c>
      <c r="H55" t="s">
        <v>312</v>
      </c>
      <c r="I55" t="s">
        <v>327</v>
      </c>
      <c r="J55" t="s">
        <v>504</v>
      </c>
      <c r="K55" t="s">
        <v>505</v>
      </c>
      <c r="L55" t="s">
        <v>344</v>
      </c>
      <c r="M55" t="s">
        <v>229</v>
      </c>
      <c r="N55" t="s">
        <v>301</v>
      </c>
      <c r="O55" t="s">
        <v>362</v>
      </c>
      <c r="P55" t="s">
        <v>186</v>
      </c>
      <c r="Q55" t="s">
        <v>338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>
        <v>743024</v>
      </c>
      <c r="B56">
        <v>90865998</v>
      </c>
      <c r="C56" t="s">
        <v>183</v>
      </c>
      <c r="D56" t="s">
        <v>184</v>
      </c>
      <c r="E56" t="s">
        <v>270</v>
      </c>
      <c r="F56" t="s">
        <v>298</v>
      </c>
      <c r="G56" t="s">
        <v>414</v>
      </c>
      <c r="H56" t="s">
        <v>506</v>
      </c>
      <c r="I56" t="s">
        <v>300</v>
      </c>
      <c r="J56" t="s">
        <v>301</v>
      </c>
      <c r="K56" t="s">
        <v>186</v>
      </c>
      <c r="L56" t="s">
        <v>326</v>
      </c>
      <c r="M56" t="s">
        <v>315</v>
      </c>
      <c r="N56" t="s">
        <v>507</v>
      </c>
      <c r="O56" t="s">
        <v>325</v>
      </c>
      <c r="P56" t="s">
        <v>508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>
        <v>413694</v>
      </c>
      <c r="B57">
        <v>90866046</v>
      </c>
      <c r="C57" t="s">
        <v>191</v>
      </c>
      <c r="D57" t="s">
        <v>270</v>
      </c>
      <c r="E57" t="s">
        <v>298</v>
      </c>
      <c r="F57" t="s">
        <v>342</v>
      </c>
      <c r="G57" t="s">
        <v>469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>
        <v>8113638</v>
      </c>
      <c r="B58">
        <v>90866098</v>
      </c>
      <c r="C58" t="s">
        <v>365</v>
      </c>
      <c r="D58" t="s">
        <v>270</v>
      </c>
      <c r="E58" t="s">
        <v>298</v>
      </c>
      <c r="F58" t="s">
        <v>352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>
        <v>8113641</v>
      </c>
      <c r="B59">
        <v>90866136</v>
      </c>
      <c r="C59" t="s">
        <v>183</v>
      </c>
      <c r="D59" t="s">
        <v>332</v>
      </c>
      <c r="E59" t="s">
        <v>270</v>
      </c>
      <c r="F59" t="s">
        <v>273</v>
      </c>
      <c r="G59" t="s">
        <v>271</v>
      </c>
      <c r="H59" t="s">
        <v>202</v>
      </c>
      <c r="I59" t="s">
        <v>366</v>
      </c>
      <c r="J59" t="s">
        <v>298</v>
      </c>
      <c r="K59" t="s">
        <v>509</v>
      </c>
      <c r="L59" t="s">
        <v>352</v>
      </c>
      <c r="M59" t="s">
        <v>312</v>
      </c>
      <c r="N59" t="s">
        <v>189</v>
      </c>
      <c r="O59" t="s">
        <v>201</v>
      </c>
      <c r="P59" t="s">
        <v>510</v>
      </c>
      <c r="Q59" t="s">
        <v>276</v>
      </c>
      <c r="R59" t="s">
        <v>480</v>
      </c>
      <c r="S59" t="s">
        <v>460</v>
      </c>
      <c r="T59" t="s">
        <v>254</v>
      </c>
      <c r="U59" t="s">
        <v>329</v>
      </c>
      <c r="V59" t="s">
        <v>511</v>
      </c>
      <c r="W59" t="s">
        <v>391</v>
      </c>
      <c r="X59" t="s">
        <v>474</v>
      </c>
      <c r="Y59" t="s">
        <v>344</v>
      </c>
      <c r="Z59" t="s">
        <v>296</v>
      </c>
      <c r="AA59" t="s">
        <v>306</v>
      </c>
      <c r="AB59" t="s">
        <v>186</v>
      </c>
      <c r="AC59" t="s">
        <v>330</v>
      </c>
      <c r="AD59" t="s">
        <v>249</v>
      </c>
      <c r="AE59" t="s">
        <v>338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>
        <v>547104</v>
      </c>
      <c r="B60">
        <v>90866145</v>
      </c>
      <c r="C60" t="s">
        <v>365</v>
      </c>
      <c r="D60" t="s">
        <v>270</v>
      </c>
      <c r="E60" t="s">
        <v>202</v>
      </c>
      <c r="F60" t="s">
        <v>298</v>
      </c>
      <c r="G60" t="s">
        <v>201</v>
      </c>
      <c r="H60" t="s">
        <v>277</v>
      </c>
      <c r="I60" t="s">
        <v>417</v>
      </c>
      <c r="J60" t="s">
        <v>287</v>
      </c>
      <c r="K60" t="s">
        <v>300</v>
      </c>
      <c r="L60" t="s">
        <v>504</v>
      </c>
      <c r="M60" t="s">
        <v>186</v>
      </c>
      <c r="N60" t="s">
        <v>247</v>
      </c>
      <c r="O60" t="s">
        <v>249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>
        <v>338135</v>
      </c>
      <c r="B61">
        <v>90866197</v>
      </c>
      <c r="C61" t="s">
        <v>238</v>
      </c>
      <c r="D61" t="s">
        <v>332</v>
      </c>
      <c r="E61" t="s">
        <v>270</v>
      </c>
      <c r="F61" t="s">
        <v>298</v>
      </c>
      <c r="G61" t="s">
        <v>352</v>
      </c>
      <c r="H61" t="s">
        <v>189</v>
      </c>
      <c r="I61" t="s">
        <v>512</v>
      </c>
      <c r="J61" t="s">
        <v>323</v>
      </c>
      <c r="K61" t="s">
        <v>513</v>
      </c>
      <c r="L61" t="s">
        <v>296</v>
      </c>
      <c r="M61" t="s">
        <v>287</v>
      </c>
      <c r="N61" t="s">
        <v>229</v>
      </c>
      <c r="O61" t="s">
        <v>307</v>
      </c>
      <c r="P61" t="s">
        <v>262</v>
      </c>
      <c r="Q61" t="s">
        <v>249</v>
      </c>
      <c r="R61" t="s">
        <v>511</v>
      </c>
      <c r="S61" t="s">
        <v>514</v>
      </c>
      <c r="T61" t="s">
        <v>410</v>
      </c>
      <c r="U61" t="s">
        <v>391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>
        <v>8113651</v>
      </c>
      <c r="B62">
        <v>90866207</v>
      </c>
      <c r="C62" t="s">
        <v>270</v>
      </c>
      <c r="D62" t="s">
        <v>270</v>
      </c>
      <c r="E62" t="s">
        <v>298</v>
      </c>
      <c r="F62" t="s">
        <v>277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>
        <v>606366</v>
      </c>
      <c r="B63">
        <v>90866235</v>
      </c>
      <c r="C63" t="s">
        <v>203</v>
      </c>
      <c r="D63" t="s">
        <v>270</v>
      </c>
      <c r="E63" t="s">
        <v>298</v>
      </c>
      <c r="F63" t="s">
        <v>515</v>
      </c>
      <c r="G63" t="s">
        <v>516</v>
      </c>
      <c r="H63" t="s">
        <v>355</v>
      </c>
      <c r="I63" t="s">
        <v>320</v>
      </c>
      <c r="J63" t="s">
        <v>196</v>
      </c>
      <c r="K63" t="s">
        <v>323</v>
      </c>
      <c r="L63" t="s">
        <v>337</v>
      </c>
      <c r="M63" t="s">
        <v>322</v>
      </c>
      <c r="N63" t="s">
        <v>344</v>
      </c>
      <c r="O63" t="s">
        <v>287</v>
      </c>
      <c r="P63" t="s">
        <v>328</v>
      </c>
      <c r="Q63" t="s">
        <v>183</v>
      </c>
      <c r="R63" t="s">
        <v>517</v>
      </c>
      <c r="S63" t="s">
        <v>518</v>
      </c>
      <c r="T63" t="s">
        <v>448</v>
      </c>
      <c r="U63" t="s">
        <v>304</v>
      </c>
      <c r="V63" t="s">
        <v>380</v>
      </c>
      <c r="W63" t="s">
        <v>329</v>
      </c>
      <c r="X63" t="s">
        <v>519</v>
      </c>
      <c r="Y63" t="s">
        <v>499</v>
      </c>
      <c r="Z63" t="s">
        <v>520</v>
      </c>
      <c r="AA63" t="s">
        <v>415</v>
      </c>
      <c r="AB63" t="s">
        <v>521</v>
      </c>
      <c r="AC63" t="s">
        <v>407</v>
      </c>
      <c r="AD63" t="s">
        <v>238</v>
      </c>
      <c r="AE63" t="s">
        <v>488</v>
      </c>
      <c r="AF63" t="s">
        <v>345</v>
      </c>
      <c r="AG63" t="s">
        <v>522</v>
      </c>
      <c r="AH63" t="s">
        <v>523</v>
      </c>
      <c r="AI63" t="s">
        <v>293</v>
      </c>
      <c r="AJ63" t="s">
        <v>472</v>
      </c>
      <c r="AK63" t="s">
        <v>379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>
        <v>453254</v>
      </c>
      <c r="B64">
        <v>90866246</v>
      </c>
      <c r="C64" t="s">
        <v>298</v>
      </c>
      <c r="D64" t="s">
        <v>270</v>
      </c>
      <c r="E64" t="s">
        <v>331</v>
      </c>
      <c r="F64" t="s">
        <v>298</v>
      </c>
      <c r="G64" t="s">
        <v>296</v>
      </c>
      <c r="H64" t="s">
        <v>249</v>
      </c>
      <c r="I64" t="s">
        <v>350</v>
      </c>
      <c r="J64" t="s">
        <v>355</v>
      </c>
      <c r="K64" t="s">
        <v>183</v>
      </c>
      <c r="L64" t="s">
        <v>302</v>
      </c>
      <c r="M64" t="s">
        <v>398</v>
      </c>
      <c r="N64" t="s">
        <v>311</v>
      </c>
      <c r="O64" t="s">
        <v>307</v>
      </c>
      <c r="P64" t="s">
        <v>524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>
        <v>8113658</v>
      </c>
      <c r="B65">
        <v>90866255</v>
      </c>
      <c r="C65" t="s">
        <v>270</v>
      </c>
      <c r="D65" t="s">
        <v>270</v>
      </c>
      <c r="E65" t="s">
        <v>202</v>
      </c>
      <c r="F65" t="s">
        <v>298</v>
      </c>
      <c r="G65" t="s">
        <v>318</v>
      </c>
      <c r="H65" t="s">
        <v>229</v>
      </c>
      <c r="I65" t="s">
        <v>321</v>
      </c>
      <c r="J65" t="s">
        <v>327</v>
      </c>
      <c r="K65" t="s">
        <v>296</v>
      </c>
      <c r="L65" t="s">
        <v>302</v>
      </c>
      <c r="M65" t="s">
        <v>328</v>
      </c>
      <c r="N65" t="s">
        <v>525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>
        <v>746242</v>
      </c>
      <c r="B66">
        <v>90866258</v>
      </c>
      <c r="C66" t="s">
        <v>238</v>
      </c>
      <c r="D66" t="s">
        <v>332</v>
      </c>
      <c r="E66" t="s">
        <v>270</v>
      </c>
      <c r="F66" t="s">
        <v>298</v>
      </c>
      <c r="G66" t="s">
        <v>352</v>
      </c>
      <c r="H66" t="s">
        <v>189</v>
      </c>
      <c r="I66" t="s">
        <v>321</v>
      </c>
      <c r="J66" t="s">
        <v>229</v>
      </c>
      <c r="K66" t="s">
        <v>407</v>
      </c>
      <c r="L66" t="s">
        <v>526</v>
      </c>
      <c r="M66" t="s">
        <v>389</v>
      </c>
      <c r="N66" t="s">
        <v>527</v>
      </c>
      <c r="O66" t="s">
        <v>354</v>
      </c>
      <c r="P66" t="s">
        <v>296</v>
      </c>
      <c r="Q66" t="s">
        <v>528</v>
      </c>
      <c r="R66" t="s">
        <v>529</v>
      </c>
      <c r="S66" t="s">
        <v>530</v>
      </c>
      <c r="T66" t="s">
        <v>329</v>
      </c>
      <c r="U66" t="s">
        <v>355</v>
      </c>
      <c r="V66" t="s">
        <v>531</v>
      </c>
      <c r="W66" t="s">
        <v>532</v>
      </c>
      <c r="X66" t="s">
        <v>442</v>
      </c>
      <c r="Y66" t="s">
        <v>188</v>
      </c>
      <c r="Z66" t="s">
        <v>533</v>
      </c>
      <c r="AA66" t="s">
        <v>534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>
        <v>614765</v>
      </c>
      <c r="B67">
        <v>90866271</v>
      </c>
      <c r="C67" t="s">
        <v>365</v>
      </c>
      <c r="D67" t="s">
        <v>270</v>
      </c>
      <c r="E67" t="s">
        <v>298</v>
      </c>
      <c r="F67" t="s">
        <v>475</v>
      </c>
      <c r="G67" t="s">
        <v>287</v>
      </c>
      <c r="H67" t="s">
        <v>535</v>
      </c>
      <c r="I67" t="s">
        <v>536</v>
      </c>
      <c r="J67" t="s">
        <v>398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>
        <v>131410</v>
      </c>
      <c r="B68">
        <v>90866281</v>
      </c>
      <c r="C68" t="s">
        <v>399</v>
      </c>
      <c r="D68" t="s">
        <v>270</v>
      </c>
      <c r="E68" t="s">
        <v>399</v>
      </c>
      <c r="F68" t="s">
        <v>396</v>
      </c>
      <c r="G68" t="s">
        <v>537</v>
      </c>
      <c r="H68" t="s">
        <v>355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>
        <v>8113661</v>
      </c>
      <c r="B69">
        <v>90866284</v>
      </c>
      <c r="C69" t="s">
        <v>298</v>
      </c>
      <c r="D69" t="s">
        <v>332</v>
      </c>
      <c r="E69" t="s">
        <v>270</v>
      </c>
      <c r="F69" t="s">
        <v>298</v>
      </c>
      <c r="G69" t="s">
        <v>347</v>
      </c>
      <c r="H69" t="s">
        <v>538</v>
      </c>
      <c r="I69" t="s">
        <v>247</v>
      </c>
      <c r="J69" t="s">
        <v>229</v>
      </c>
      <c r="K69" t="s">
        <v>415</v>
      </c>
      <c r="L69" t="s">
        <v>183</v>
      </c>
      <c r="M69" t="s">
        <v>383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>
        <v>616859</v>
      </c>
      <c r="B70">
        <v>90866305</v>
      </c>
      <c r="C70" t="s">
        <v>203</v>
      </c>
      <c r="D70" t="s">
        <v>270</v>
      </c>
      <c r="E70" t="s">
        <v>298</v>
      </c>
      <c r="F70" t="s">
        <v>202</v>
      </c>
      <c r="G70" t="s">
        <v>355</v>
      </c>
      <c r="H70" t="s">
        <v>327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>
        <v>736309</v>
      </c>
      <c r="B71">
        <v>90866311</v>
      </c>
      <c r="C71" t="s">
        <v>298</v>
      </c>
      <c r="D71" t="s">
        <v>332</v>
      </c>
      <c r="E71" t="s">
        <v>270</v>
      </c>
      <c r="F71" t="s">
        <v>298</v>
      </c>
      <c r="G71" t="s">
        <v>475</v>
      </c>
      <c r="H71" t="s">
        <v>229</v>
      </c>
      <c r="I71" t="s">
        <v>183</v>
      </c>
      <c r="J71" t="s">
        <v>307</v>
      </c>
      <c r="K71" t="s">
        <v>322</v>
      </c>
      <c r="L71" t="s">
        <v>539</v>
      </c>
      <c r="M71" t="s">
        <v>490</v>
      </c>
      <c r="N71" t="s">
        <v>304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>
        <v>8016223</v>
      </c>
      <c r="B72">
        <v>90866349</v>
      </c>
      <c r="C72" t="s">
        <v>307</v>
      </c>
      <c r="D72" t="s">
        <v>270</v>
      </c>
      <c r="E72" t="s">
        <v>298</v>
      </c>
      <c r="F72" t="s">
        <v>302</v>
      </c>
      <c r="G72" t="s">
        <v>528</v>
      </c>
      <c r="H72" t="s">
        <v>287</v>
      </c>
      <c r="I72" t="s">
        <v>229</v>
      </c>
      <c r="J72" t="s">
        <v>307</v>
      </c>
      <c r="K72" t="s">
        <v>365</v>
      </c>
      <c r="L72" t="s">
        <v>329</v>
      </c>
      <c r="M72" t="s">
        <v>540</v>
      </c>
      <c r="N72" t="s">
        <v>238</v>
      </c>
      <c r="O72" t="s">
        <v>428</v>
      </c>
      <c r="P72" t="s">
        <v>405</v>
      </c>
      <c r="Q72" t="s">
        <v>292</v>
      </c>
      <c r="R72" t="s">
        <v>541</v>
      </c>
      <c r="S72" t="s">
        <v>462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>
        <v>783210</v>
      </c>
      <c r="B73">
        <v>90866399</v>
      </c>
      <c r="C73" t="s">
        <v>270</v>
      </c>
      <c r="D73" t="s">
        <v>332</v>
      </c>
      <c r="E73" t="s">
        <v>270</v>
      </c>
      <c r="F73" t="s">
        <v>414</v>
      </c>
      <c r="G73" t="s">
        <v>298</v>
      </c>
      <c r="H73" t="s">
        <v>542</v>
      </c>
      <c r="I73" t="s">
        <v>334</v>
      </c>
      <c r="J73" t="s">
        <v>205</v>
      </c>
      <c r="K73" t="s">
        <v>201</v>
      </c>
      <c r="L73" t="s">
        <v>189</v>
      </c>
      <c r="M73" t="s">
        <v>468</v>
      </c>
      <c r="N73" t="s">
        <v>543</v>
      </c>
      <c r="O73" t="s">
        <v>255</v>
      </c>
      <c r="P73" t="s">
        <v>321</v>
      </c>
      <c r="Q73" t="s">
        <v>304</v>
      </c>
      <c r="R73" t="s">
        <v>407</v>
      </c>
      <c r="S73" t="s">
        <v>329</v>
      </c>
      <c r="T73" t="s">
        <v>544</v>
      </c>
      <c r="U73" t="s">
        <v>355</v>
      </c>
      <c r="V73" t="s">
        <v>238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>
        <v>190891</v>
      </c>
      <c r="B74">
        <v>90866423</v>
      </c>
      <c r="C74" t="s">
        <v>238</v>
      </c>
      <c r="D74" t="s">
        <v>270</v>
      </c>
      <c r="E74" t="s">
        <v>298</v>
      </c>
      <c r="F74" t="s">
        <v>352</v>
      </c>
      <c r="G74" t="s">
        <v>186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>
        <v>593204</v>
      </c>
      <c r="B75">
        <v>90866426</v>
      </c>
      <c r="C75" t="s">
        <v>183</v>
      </c>
      <c r="D75" t="s">
        <v>270</v>
      </c>
      <c r="E75" t="s">
        <v>273</v>
      </c>
      <c r="F75" t="s">
        <v>332</v>
      </c>
      <c r="G75" t="s">
        <v>271</v>
      </c>
      <c r="H75" t="s">
        <v>298</v>
      </c>
      <c r="I75" t="s">
        <v>189</v>
      </c>
      <c r="J75" t="s">
        <v>545</v>
      </c>
      <c r="K75" t="s">
        <v>335</v>
      </c>
      <c r="L75" t="s">
        <v>301</v>
      </c>
      <c r="M75" t="s">
        <v>300</v>
      </c>
      <c r="N75" t="s">
        <v>375</v>
      </c>
      <c r="O75" t="s">
        <v>320</v>
      </c>
      <c r="P75" t="s">
        <v>249</v>
      </c>
      <c r="Q75" t="s">
        <v>196</v>
      </c>
      <c r="R75" t="s">
        <v>546</v>
      </c>
      <c r="S75" t="s">
        <v>547</v>
      </c>
      <c r="T75" t="s">
        <v>254</v>
      </c>
      <c r="U75" t="s">
        <v>407</v>
      </c>
      <c r="V75" t="s">
        <v>548</v>
      </c>
      <c r="W75" t="s">
        <v>287</v>
      </c>
      <c r="X75" t="s">
        <v>183</v>
      </c>
      <c r="Y75" t="s">
        <v>504</v>
      </c>
      <c r="Z75" t="s">
        <v>445</v>
      </c>
      <c r="AA75" t="s">
        <v>330</v>
      </c>
      <c r="AB75" t="s">
        <v>448</v>
      </c>
      <c r="AC75" t="s">
        <v>296</v>
      </c>
      <c r="AD75" t="s">
        <v>304</v>
      </c>
      <c r="AE75" t="s">
        <v>355</v>
      </c>
      <c r="AF75" t="s">
        <v>329</v>
      </c>
      <c r="AG75" t="s">
        <v>549</v>
      </c>
      <c r="AH75" t="s">
        <v>495</v>
      </c>
      <c r="AI75" t="s">
        <v>292</v>
      </c>
      <c r="AJ75" t="s">
        <v>550</v>
      </c>
      <c r="AK75" t="s">
        <v>267</v>
      </c>
      <c r="AL75" t="s">
        <v>325</v>
      </c>
      <c r="AM75" t="s">
        <v>350</v>
      </c>
      <c r="AN75" t="s">
        <v>247</v>
      </c>
      <c r="AO75" t="s">
        <v>340</v>
      </c>
      <c r="AP75" t="s">
        <v>347</v>
      </c>
    </row>
    <row r="76" spans="1:42">
      <c r="A76">
        <v>580983</v>
      </c>
      <c r="B76">
        <v>90866440</v>
      </c>
      <c r="C76" t="s">
        <v>203</v>
      </c>
      <c r="D76" t="s">
        <v>332</v>
      </c>
      <c r="E76" t="s">
        <v>270</v>
      </c>
      <c r="F76" t="s">
        <v>298</v>
      </c>
      <c r="G76" t="s">
        <v>186</v>
      </c>
      <c r="H76" t="s">
        <v>355</v>
      </c>
      <c r="I76" t="s">
        <v>383</v>
      </c>
      <c r="J76" t="s">
        <v>238</v>
      </c>
      <c r="K76" t="s">
        <v>183</v>
      </c>
      <c r="L76" t="s">
        <v>247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>
        <v>8113695</v>
      </c>
      <c r="B77">
        <v>90866442</v>
      </c>
      <c r="C77" t="s">
        <v>238</v>
      </c>
      <c r="D77" t="s">
        <v>270</v>
      </c>
      <c r="E77" t="s">
        <v>400</v>
      </c>
      <c r="F77" t="s">
        <v>321</v>
      </c>
      <c r="G77" t="s">
        <v>287</v>
      </c>
      <c r="H77" t="s">
        <v>325</v>
      </c>
      <c r="I77" t="s">
        <v>229</v>
      </c>
      <c r="J77" t="s">
        <v>292</v>
      </c>
      <c r="K77" t="s">
        <v>310</v>
      </c>
      <c r="L77" t="s">
        <v>309</v>
      </c>
      <c r="M77" t="s">
        <v>454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>
        <v>8114498</v>
      </c>
      <c r="B78">
        <v>90866467</v>
      </c>
      <c r="C78" t="s">
        <v>183</v>
      </c>
      <c r="D78" t="s">
        <v>184</v>
      </c>
      <c r="E78" t="s">
        <v>298</v>
      </c>
      <c r="F78" t="s">
        <v>400</v>
      </c>
      <c r="G78" t="s">
        <v>270</v>
      </c>
      <c r="H78" t="s">
        <v>366</v>
      </c>
      <c r="I78" t="s">
        <v>202</v>
      </c>
      <c r="J78" t="s">
        <v>551</v>
      </c>
      <c r="K78" t="s">
        <v>277</v>
      </c>
      <c r="L78" t="s">
        <v>552</v>
      </c>
      <c r="M78" t="s">
        <v>189</v>
      </c>
      <c r="N78" t="s">
        <v>427</v>
      </c>
      <c r="O78" t="s">
        <v>312</v>
      </c>
      <c r="P78" t="s">
        <v>553</v>
      </c>
      <c r="Q78" t="s">
        <v>287</v>
      </c>
      <c r="R78" t="s">
        <v>186</v>
      </c>
      <c r="S78" t="s">
        <v>304</v>
      </c>
      <c r="T78" t="s">
        <v>300</v>
      </c>
      <c r="U78" t="s">
        <v>439</v>
      </c>
      <c r="V78" t="s">
        <v>345</v>
      </c>
      <c r="W78" t="s">
        <v>285</v>
      </c>
      <c r="X78" t="s">
        <v>296</v>
      </c>
      <c r="Y78" t="s">
        <v>416</v>
      </c>
      <c r="Z78" t="s">
        <v>291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>
        <v>462677</v>
      </c>
      <c r="B79">
        <v>90866468</v>
      </c>
      <c r="C79" t="s">
        <v>191</v>
      </c>
      <c r="D79" t="s">
        <v>270</v>
      </c>
      <c r="E79" t="s">
        <v>183</v>
      </c>
      <c r="F79" t="s">
        <v>238</v>
      </c>
      <c r="G79" t="s">
        <v>327</v>
      </c>
      <c r="H79" t="s">
        <v>355</v>
      </c>
      <c r="I79" t="s">
        <v>554</v>
      </c>
      <c r="J79" t="s">
        <v>321</v>
      </c>
      <c r="K79" t="s">
        <v>348</v>
      </c>
      <c r="L79" t="s">
        <v>191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>
        <v>734773</v>
      </c>
      <c r="B80">
        <v>90866469</v>
      </c>
      <c r="C80" t="s">
        <v>238</v>
      </c>
      <c r="D80" t="s">
        <v>270</v>
      </c>
      <c r="E80" t="s">
        <v>298</v>
      </c>
      <c r="F80" t="s">
        <v>321</v>
      </c>
      <c r="G80" t="s">
        <v>287</v>
      </c>
      <c r="H80" t="s">
        <v>229</v>
      </c>
      <c r="I80" t="s">
        <v>238</v>
      </c>
      <c r="J80" t="s">
        <v>186</v>
      </c>
      <c r="K80" t="s">
        <v>307</v>
      </c>
      <c r="L80" t="s">
        <v>405</v>
      </c>
      <c r="M80" t="s">
        <v>348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>
        <v>83509</v>
      </c>
      <c r="B81">
        <v>90866480</v>
      </c>
      <c r="C81" t="s">
        <v>203</v>
      </c>
      <c r="D81" t="s">
        <v>270</v>
      </c>
      <c r="E81" t="s">
        <v>298</v>
      </c>
      <c r="F81" t="s">
        <v>201</v>
      </c>
      <c r="G81" t="s">
        <v>292</v>
      </c>
      <c r="H81" t="s">
        <v>229</v>
      </c>
      <c r="I81" t="s">
        <v>287</v>
      </c>
      <c r="J81" t="s">
        <v>327</v>
      </c>
      <c r="K81" t="s">
        <v>555</v>
      </c>
      <c r="L81" t="s">
        <v>238</v>
      </c>
      <c r="M81" t="s">
        <v>448</v>
      </c>
      <c r="N81" t="s">
        <v>328</v>
      </c>
      <c r="O81" t="s">
        <v>468</v>
      </c>
      <c r="P81" t="s">
        <v>191</v>
      </c>
      <c r="Q81" t="s">
        <v>477</v>
      </c>
      <c r="R81" t="s">
        <v>556</v>
      </c>
      <c r="S81" t="s">
        <v>211</v>
      </c>
      <c r="T81" t="s">
        <v>390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>
        <v>573240</v>
      </c>
      <c r="B82">
        <v>90866502</v>
      </c>
      <c r="C82" t="s">
        <v>183</v>
      </c>
      <c r="D82" t="s">
        <v>184</v>
      </c>
      <c r="E82" t="s">
        <v>270</v>
      </c>
      <c r="F82" t="s">
        <v>400</v>
      </c>
      <c r="G82" t="s">
        <v>298</v>
      </c>
      <c r="H82" t="s">
        <v>321</v>
      </c>
      <c r="I82" t="s">
        <v>287</v>
      </c>
      <c r="J82" t="s">
        <v>186</v>
      </c>
      <c r="K82" t="s">
        <v>229</v>
      </c>
      <c r="L82" t="s">
        <v>183</v>
      </c>
      <c r="M82" t="s">
        <v>383</v>
      </c>
      <c r="N82" t="s">
        <v>365</v>
      </c>
      <c r="O82" t="s">
        <v>307</v>
      </c>
      <c r="P82" t="s">
        <v>454</v>
      </c>
      <c r="Q82" t="s">
        <v>238</v>
      </c>
      <c r="R82" t="s">
        <v>557</v>
      </c>
      <c r="S82" t="s">
        <v>309</v>
      </c>
      <c r="T82" t="s">
        <v>296</v>
      </c>
      <c r="U82" t="s">
        <v>533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>
        <v>681311</v>
      </c>
      <c r="B83">
        <v>90866504</v>
      </c>
      <c r="C83" t="s">
        <v>270</v>
      </c>
      <c r="D83" t="s">
        <v>332</v>
      </c>
      <c r="E83" t="s">
        <v>270</v>
      </c>
      <c r="F83" t="s">
        <v>202</v>
      </c>
      <c r="G83" t="s">
        <v>301</v>
      </c>
      <c r="H83" t="s">
        <v>298</v>
      </c>
      <c r="I83" t="s">
        <v>312</v>
      </c>
      <c r="J83" t="s">
        <v>189</v>
      </c>
      <c r="K83" t="s">
        <v>277</v>
      </c>
      <c r="L83" t="s">
        <v>355</v>
      </c>
      <c r="M83" t="s">
        <v>329</v>
      </c>
      <c r="N83" t="s">
        <v>314</v>
      </c>
      <c r="O83" t="s">
        <v>363</v>
      </c>
      <c r="P83" t="s">
        <v>558</v>
      </c>
      <c r="Q83" t="s">
        <v>247</v>
      </c>
      <c r="R83" t="s">
        <v>360</v>
      </c>
      <c r="S83" t="s">
        <v>403</v>
      </c>
      <c r="T83" t="s">
        <v>179</v>
      </c>
      <c r="U83" t="s">
        <v>439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>
        <v>8113705</v>
      </c>
      <c r="B84">
        <v>90866506</v>
      </c>
      <c r="C84" t="s">
        <v>238</v>
      </c>
      <c r="D84" t="s">
        <v>559</v>
      </c>
      <c r="E84" t="s">
        <v>270</v>
      </c>
      <c r="F84" t="s">
        <v>298</v>
      </c>
      <c r="G84" t="s">
        <v>493</v>
      </c>
      <c r="H84" t="s">
        <v>403</v>
      </c>
      <c r="I84" t="s">
        <v>372</v>
      </c>
      <c r="J84" t="s">
        <v>350</v>
      </c>
      <c r="K84" t="s">
        <v>321</v>
      </c>
      <c r="L84" t="s">
        <v>424</v>
      </c>
      <c r="M84" t="s">
        <v>229</v>
      </c>
      <c r="N84" t="s">
        <v>385</v>
      </c>
      <c r="O84" t="s">
        <v>287</v>
      </c>
      <c r="P84" t="s">
        <v>391</v>
      </c>
      <c r="Q84" t="s">
        <v>309</v>
      </c>
      <c r="R84" t="s">
        <v>342</v>
      </c>
      <c r="S84" t="s">
        <v>461</v>
      </c>
      <c r="T84" t="s">
        <v>389</v>
      </c>
      <c r="U84" t="s">
        <v>398</v>
      </c>
      <c r="V84" t="s">
        <v>296</v>
      </c>
      <c r="W84" t="s">
        <v>533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>
        <v>8084920</v>
      </c>
      <c r="B85">
        <v>90866510</v>
      </c>
      <c r="C85" t="s">
        <v>203</v>
      </c>
      <c r="D85" t="s">
        <v>332</v>
      </c>
      <c r="E85" t="s">
        <v>270</v>
      </c>
      <c r="F85" t="s">
        <v>298</v>
      </c>
      <c r="G85" t="s">
        <v>302</v>
      </c>
      <c r="H85" t="s">
        <v>238</v>
      </c>
      <c r="I85" t="s">
        <v>229</v>
      </c>
      <c r="J85" t="s">
        <v>325</v>
      </c>
      <c r="K85" t="s">
        <v>321</v>
      </c>
      <c r="L85" t="s">
        <v>391</v>
      </c>
      <c r="M85" t="s">
        <v>291</v>
      </c>
      <c r="N85" t="s">
        <v>287</v>
      </c>
      <c r="O85" t="s">
        <v>310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>
        <v>710390</v>
      </c>
      <c r="B86">
        <v>90866526</v>
      </c>
      <c r="C86" t="s">
        <v>270</v>
      </c>
      <c r="D86" t="s">
        <v>332</v>
      </c>
      <c r="E86" t="s">
        <v>202</v>
      </c>
      <c r="F86" t="s">
        <v>270</v>
      </c>
      <c r="G86" t="s">
        <v>298</v>
      </c>
      <c r="H86" t="s">
        <v>312</v>
      </c>
      <c r="I86" t="s">
        <v>277</v>
      </c>
      <c r="J86" t="s">
        <v>201</v>
      </c>
      <c r="K86" t="s">
        <v>328</v>
      </c>
      <c r="L86" t="s">
        <v>560</v>
      </c>
      <c r="M86" t="s">
        <v>439</v>
      </c>
      <c r="N86" t="s">
        <v>454</v>
      </c>
      <c r="O86" t="s">
        <v>255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>
        <v>8113710</v>
      </c>
      <c r="B87">
        <v>90866531</v>
      </c>
      <c r="C87" t="s">
        <v>302</v>
      </c>
      <c r="D87" t="s">
        <v>270</v>
      </c>
      <c r="E87" t="s">
        <v>298</v>
      </c>
      <c r="F87" t="s">
        <v>302</v>
      </c>
      <c r="G87" t="s">
        <v>307</v>
      </c>
      <c r="H87" t="s">
        <v>238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>
        <v>909429</v>
      </c>
      <c r="B88">
        <v>90866538</v>
      </c>
      <c r="C88" t="s">
        <v>183</v>
      </c>
      <c r="D88" t="s">
        <v>332</v>
      </c>
      <c r="E88" t="s">
        <v>270</v>
      </c>
      <c r="F88" t="s">
        <v>298</v>
      </c>
      <c r="G88" t="s">
        <v>202</v>
      </c>
      <c r="H88" t="s">
        <v>347</v>
      </c>
      <c r="I88" t="s">
        <v>465</v>
      </c>
      <c r="J88" t="s">
        <v>287</v>
      </c>
      <c r="K88" t="s">
        <v>229</v>
      </c>
      <c r="L88" t="s">
        <v>321</v>
      </c>
      <c r="M88" t="s">
        <v>561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>
        <v>123484</v>
      </c>
      <c r="B89">
        <v>90866643</v>
      </c>
      <c r="C89" t="s">
        <v>183</v>
      </c>
      <c r="D89" t="s">
        <v>270</v>
      </c>
      <c r="E89" t="s">
        <v>298</v>
      </c>
      <c r="F89" t="s">
        <v>202</v>
      </c>
      <c r="G89" t="s">
        <v>273</v>
      </c>
      <c r="H89" t="s">
        <v>189</v>
      </c>
      <c r="I89" t="s">
        <v>277</v>
      </c>
      <c r="J89" t="s">
        <v>301</v>
      </c>
      <c r="K89" t="s">
        <v>351</v>
      </c>
      <c r="L89" t="s">
        <v>329</v>
      </c>
      <c r="M89" t="s">
        <v>562</v>
      </c>
      <c r="N89" t="s">
        <v>563</v>
      </c>
      <c r="O89" t="s">
        <v>564</v>
      </c>
      <c r="P89" t="s">
        <v>565</v>
      </c>
      <c r="Q89" t="s">
        <v>488</v>
      </c>
      <c r="R89" t="s">
        <v>279</v>
      </c>
      <c r="S89" t="s">
        <v>249</v>
      </c>
      <c r="T89" t="s">
        <v>188</v>
      </c>
      <c r="U89" t="s">
        <v>389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>
        <v>737131</v>
      </c>
      <c r="B90">
        <v>90866652</v>
      </c>
      <c r="C90" t="s">
        <v>184</v>
      </c>
      <c r="D90" t="s">
        <v>184</v>
      </c>
      <c r="E90" t="s">
        <v>298</v>
      </c>
      <c r="F90" t="s">
        <v>202</v>
      </c>
      <c r="G90" t="s">
        <v>273</v>
      </c>
      <c r="H90" t="s">
        <v>271</v>
      </c>
      <c r="I90" t="s">
        <v>270</v>
      </c>
      <c r="J90" t="s">
        <v>189</v>
      </c>
      <c r="K90" t="s">
        <v>277</v>
      </c>
      <c r="L90" t="s">
        <v>201</v>
      </c>
      <c r="M90" t="s">
        <v>566</v>
      </c>
      <c r="N90" t="s">
        <v>301</v>
      </c>
      <c r="O90" t="s">
        <v>300</v>
      </c>
      <c r="P90" t="s">
        <v>247</v>
      </c>
      <c r="Q90" t="s">
        <v>215</v>
      </c>
      <c r="R90" t="s">
        <v>567</v>
      </c>
      <c r="S90" t="s">
        <v>568</v>
      </c>
      <c r="T90" t="s">
        <v>329</v>
      </c>
      <c r="U90" t="s">
        <v>249</v>
      </c>
      <c r="V90" t="s">
        <v>355</v>
      </c>
      <c r="W90" t="s">
        <v>569</v>
      </c>
      <c r="X90" t="s">
        <v>570</v>
      </c>
      <c r="Y90" t="s">
        <v>229</v>
      </c>
      <c r="Z90" t="s">
        <v>424</v>
      </c>
      <c r="AA90" t="s">
        <v>389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>
        <v>8113726</v>
      </c>
      <c r="B91">
        <v>90866667</v>
      </c>
      <c r="C91" t="s">
        <v>571</v>
      </c>
      <c r="D91" t="s">
        <v>571</v>
      </c>
      <c r="E91" t="s">
        <v>270</v>
      </c>
      <c r="F91" t="s">
        <v>571</v>
      </c>
      <c r="G91" t="s">
        <v>229</v>
      </c>
      <c r="H91" t="s">
        <v>325</v>
      </c>
      <c r="I91" t="s">
        <v>572</v>
      </c>
      <c r="J91" t="s">
        <v>423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>
        <v>8045521</v>
      </c>
      <c r="B92">
        <v>90866669</v>
      </c>
      <c r="C92" t="s">
        <v>183</v>
      </c>
      <c r="D92" t="s">
        <v>270</v>
      </c>
      <c r="E92" t="s">
        <v>202</v>
      </c>
      <c r="F92" t="s">
        <v>298</v>
      </c>
      <c r="G92" t="s">
        <v>352</v>
      </c>
      <c r="H92" t="s">
        <v>391</v>
      </c>
      <c r="I92" t="s">
        <v>296</v>
      </c>
      <c r="J92" t="s">
        <v>321</v>
      </c>
      <c r="K92" t="s">
        <v>390</v>
      </c>
      <c r="L92" t="s">
        <v>348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>
        <v>8113727</v>
      </c>
      <c r="B93">
        <v>90866670</v>
      </c>
      <c r="C93" t="s">
        <v>183</v>
      </c>
      <c r="D93" t="s">
        <v>270</v>
      </c>
      <c r="E93" t="s">
        <v>298</v>
      </c>
      <c r="F93" t="s">
        <v>202</v>
      </c>
      <c r="G93" t="s">
        <v>352</v>
      </c>
      <c r="H93" t="s">
        <v>573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>
        <v>8113729</v>
      </c>
      <c r="B94">
        <v>90866688</v>
      </c>
      <c r="C94" t="s">
        <v>383</v>
      </c>
      <c r="D94" t="s">
        <v>383</v>
      </c>
      <c r="E94" t="s">
        <v>270</v>
      </c>
      <c r="F94" t="s">
        <v>383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>
        <v>174922</v>
      </c>
      <c r="B95">
        <v>90866721</v>
      </c>
      <c r="C95" t="s">
        <v>238</v>
      </c>
      <c r="D95" t="s">
        <v>270</v>
      </c>
      <c r="E95" t="s">
        <v>298</v>
      </c>
      <c r="F95" t="s">
        <v>202</v>
      </c>
      <c r="G95" t="s">
        <v>355</v>
      </c>
      <c r="H95" t="s">
        <v>348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>
        <v>8113735</v>
      </c>
      <c r="B96">
        <v>90866726</v>
      </c>
      <c r="C96" t="s">
        <v>183</v>
      </c>
      <c r="D96" t="s">
        <v>270</v>
      </c>
      <c r="E96" t="s">
        <v>183</v>
      </c>
      <c r="F96" t="s">
        <v>383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>
        <v>8060817</v>
      </c>
      <c r="B97">
        <v>90866758</v>
      </c>
      <c r="C97" t="s">
        <v>203</v>
      </c>
      <c r="D97" t="s">
        <v>332</v>
      </c>
      <c r="E97" t="s">
        <v>270</v>
      </c>
      <c r="F97" t="s">
        <v>298</v>
      </c>
      <c r="G97" t="s">
        <v>347</v>
      </c>
      <c r="H97" t="s">
        <v>238</v>
      </c>
      <c r="I97" t="s">
        <v>469</v>
      </c>
      <c r="J97" t="s">
        <v>342</v>
      </c>
      <c r="K97" t="s">
        <v>183</v>
      </c>
      <c r="L97" t="s">
        <v>191</v>
      </c>
      <c r="M97" t="s">
        <v>574</v>
      </c>
      <c r="N97" t="s">
        <v>454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>
        <v>8113739</v>
      </c>
      <c r="B98">
        <v>90866762</v>
      </c>
      <c r="C98" t="s">
        <v>235</v>
      </c>
      <c r="D98" t="s">
        <v>270</v>
      </c>
      <c r="E98" t="s">
        <v>575</v>
      </c>
      <c r="F98" t="s">
        <v>235</v>
      </c>
      <c r="G98" t="s">
        <v>409</v>
      </c>
      <c r="H98" t="s">
        <v>424</v>
      </c>
      <c r="I98" t="s">
        <v>171</v>
      </c>
      <c r="J98" t="s">
        <v>321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>
        <v>8113592</v>
      </c>
      <c r="B99">
        <v>90866763</v>
      </c>
      <c r="C99" t="s">
        <v>203</v>
      </c>
      <c r="D99" t="s">
        <v>270</v>
      </c>
      <c r="E99" t="s">
        <v>298</v>
      </c>
      <c r="F99" t="s">
        <v>400</v>
      </c>
      <c r="G99" t="s">
        <v>202</v>
      </c>
      <c r="H99" t="s">
        <v>201</v>
      </c>
      <c r="I99" t="s">
        <v>311</v>
      </c>
      <c r="J99" t="s">
        <v>329</v>
      </c>
      <c r="K99" t="s">
        <v>296</v>
      </c>
      <c r="L99" t="s">
        <v>360</v>
      </c>
      <c r="M99" t="s">
        <v>576</v>
      </c>
      <c r="N99" t="s">
        <v>192</v>
      </c>
      <c r="O99" t="s">
        <v>286</v>
      </c>
      <c r="P99" t="s">
        <v>416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>
        <v>669464</v>
      </c>
      <c r="B100">
        <v>90866764</v>
      </c>
      <c r="C100" t="s">
        <v>184</v>
      </c>
      <c r="D100" t="s">
        <v>184</v>
      </c>
      <c r="E100" t="s">
        <v>298</v>
      </c>
      <c r="F100" t="s">
        <v>270</v>
      </c>
      <c r="G100" t="s">
        <v>352</v>
      </c>
      <c r="H100" t="s">
        <v>186</v>
      </c>
      <c r="I100" t="s">
        <v>398</v>
      </c>
      <c r="J100" t="s">
        <v>577</v>
      </c>
      <c r="K100" t="s">
        <v>424</v>
      </c>
      <c r="L100" t="s">
        <v>291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>
        <v>8102496</v>
      </c>
      <c r="B101">
        <v>90866770</v>
      </c>
      <c r="C101" t="s">
        <v>191</v>
      </c>
      <c r="D101" t="s">
        <v>270</v>
      </c>
      <c r="E101" t="s">
        <v>298</v>
      </c>
      <c r="F101" t="s">
        <v>352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>
        <v>638517</v>
      </c>
      <c r="B102">
        <v>90866774</v>
      </c>
      <c r="C102" t="s">
        <v>238</v>
      </c>
      <c r="D102" t="s">
        <v>332</v>
      </c>
      <c r="E102" t="s">
        <v>270</v>
      </c>
      <c r="F102" t="s">
        <v>273</v>
      </c>
      <c r="G102" t="s">
        <v>202</v>
      </c>
      <c r="H102" t="s">
        <v>298</v>
      </c>
      <c r="I102" t="s">
        <v>272</v>
      </c>
      <c r="J102" t="s">
        <v>414</v>
      </c>
      <c r="K102" t="s">
        <v>301</v>
      </c>
      <c r="L102" t="s">
        <v>300</v>
      </c>
      <c r="M102" t="s">
        <v>578</v>
      </c>
      <c r="N102" t="s">
        <v>579</v>
      </c>
      <c r="O102" t="s">
        <v>277</v>
      </c>
      <c r="P102" t="s">
        <v>201</v>
      </c>
      <c r="Q102" t="s">
        <v>312</v>
      </c>
      <c r="R102" t="s">
        <v>580</v>
      </c>
      <c r="S102" t="s">
        <v>581</v>
      </c>
      <c r="T102" t="s">
        <v>582</v>
      </c>
      <c r="U102" t="s">
        <v>287</v>
      </c>
      <c r="V102" t="s">
        <v>303</v>
      </c>
      <c r="W102" t="s">
        <v>291</v>
      </c>
      <c r="X102" t="s">
        <v>472</v>
      </c>
      <c r="Y102" t="s">
        <v>215</v>
      </c>
      <c r="Z102" t="s">
        <v>327</v>
      </c>
      <c r="AA102" t="s">
        <v>296</v>
      </c>
      <c r="AB102" t="s">
        <v>403</v>
      </c>
      <c r="AC102" t="s">
        <v>247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>
        <v>8113743</v>
      </c>
      <c r="B103">
        <v>90866781</v>
      </c>
      <c r="C103" t="s">
        <v>238</v>
      </c>
      <c r="D103" t="s">
        <v>184</v>
      </c>
      <c r="E103" t="s">
        <v>400</v>
      </c>
      <c r="F103" t="s">
        <v>270</v>
      </c>
      <c r="G103" t="s">
        <v>202</v>
      </c>
      <c r="H103" t="s">
        <v>583</v>
      </c>
      <c r="I103" t="s">
        <v>321</v>
      </c>
      <c r="J103" t="s">
        <v>287</v>
      </c>
      <c r="K103" t="s">
        <v>286</v>
      </c>
      <c r="L103" t="s">
        <v>454</v>
      </c>
      <c r="M103" t="s">
        <v>309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>
        <v>680767</v>
      </c>
      <c r="B104">
        <v>90866789</v>
      </c>
      <c r="C104" t="s">
        <v>203</v>
      </c>
      <c r="D104" t="s">
        <v>203</v>
      </c>
      <c r="E104" t="s">
        <v>270</v>
      </c>
      <c r="F104" t="s">
        <v>298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>
        <v>8113746</v>
      </c>
      <c r="B105">
        <v>90866795</v>
      </c>
      <c r="C105" t="s">
        <v>391</v>
      </c>
      <c r="D105" t="s">
        <v>270</v>
      </c>
      <c r="E105" t="s">
        <v>298</v>
      </c>
      <c r="F105" t="s">
        <v>300</v>
      </c>
      <c r="G105" t="s">
        <v>186</v>
      </c>
      <c r="H105" t="s">
        <v>287</v>
      </c>
      <c r="I105" t="s">
        <v>350</v>
      </c>
      <c r="J105" t="s">
        <v>584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>
        <v>8045535</v>
      </c>
      <c r="B106">
        <v>90866814</v>
      </c>
      <c r="C106" t="s">
        <v>183</v>
      </c>
      <c r="D106" t="s">
        <v>270</v>
      </c>
      <c r="E106" t="s">
        <v>298</v>
      </c>
      <c r="F106" t="s">
        <v>443</v>
      </c>
      <c r="G106" t="s">
        <v>229</v>
      </c>
      <c r="H106" t="s">
        <v>322</v>
      </c>
      <c r="I106" t="s">
        <v>348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>
        <v>8113752</v>
      </c>
      <c r="B107">
        <v>90866816</v>
      </c>
      <c r="C107" t="s">
        <v>198</v>
      </c>
      <c r="D107" t="s">
        <v>198</v>
      </c>
      <c r="E107" t="s">
        <v>270</v>
      </c>
      <c r="F107" t="s">
        <v>585</v>
      </c>
      <c r="G107" t="s">
        <v>586</v>
      </c>
      <c r="H107" t="s">
        <v>537</v>
      </c>
      <c r="I107" t="s">
        <v>569</v>
      </c>
      <c r="J107" t="s">
        <v>306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>
        <v>670167</v>
      </c>
      <c r="B108">
        <v>90866830</v>
      </c>
      <c r="C108" t="s">
        <v>365</v>
      </c>
      <c r="D108" t="s">
        <v>332</v>
      </c>
      <c r="E108" t="s">
        <v>270</v>
      </c>
      <c r="F108" t="s">
        <v>298</v>
      </c>
      <c r="G108" t="s">
        <v>202</v>
      </c>
      <c r="H108" t="s">
        <v>366</v>
      </c>
      <c r="I108" t="s">
        <v>301</v>
      </c>
      <c r="J108" t="s">
        <v>271</v>
      </c>
      <c r="K108" t="s">
        <v>414</v>
      </c>
      <c r="L108" t="s">
        <v>587</v>
      </c>
      <c r="M108" t="s">
        <v>260</v>
      </c>
      <c r="N108" t="s">
        <v>277</v>
      </c>
      <c r="O108" t="s">
        <v>415</v>
      </c>
      <c r="P108" t="s">
        <v>289</v>
      </c>
      <c r="Q108" t="s">
        <v>329</v>
      </c>
      <c r="R108" t="s">
        <v>588</v>
      </c>
      <c r="S108" t="s">
        <v>362</v>
      </c>
      <c r="T108" t="s">
        <v>394</v>
      </c>
      <c r="U108" t="s">
        <v>439</v>
      </c>
      <c r="V108" t="s">
        <v>309</v>
      </c>
      <c r="W108" t="s">
        <v>279</v>
      </c>
      <c r="X108" t="s">
        <v>589</v>
      </c>
      <c r="Y108" t="s">
        <v>291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>
        <v>479945</v>
      </c>
      <c r="B109">
        <v>90866837</v>
      </c>
      <c r="C109" t="s">
        <v>385</v>
      </c>
      <c r="D109" t="s">
        <v>332</v>
      </c>
      <c r="E109" t="s">
        <v>270</v>
      </c>
      <c r="F109" t="s">
        <v>298</v>
      </c>
      <c r="G109" t="s">
        <v>219</v>
      </c>
      <c r="H109" t="s">
        <v>337</v>
      </c>
      <c r="I109" t="s">
        <v>249</v>
      </c>
      <c r="J109" t="s">
        <v>229</v>
      </c>
      <c r="K109" t="s">
        <v>590</v>
      </c>
      <c r="L109" t="s">
        <v>591</v>
      </c>
      <c r="M109" t="s">
        <v>186</v>
      </c>
      <c r="N109" t="s">
        <v>306</v>
      </c>
      <c r="O109" t="s">
        <v>329</v>
      </c>
      <c r="P109" t="s">
        <v>188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>
        <v>8038556</v>
      </c>
      <c r="B110">
        <v>90866838</v>
      </c>
      <c r="C110" t="s">
        <v>183</v>
      </c>
      <c r="D110" t="s">
        <v>270</v>
      </c>
      <c r="E110" t="s">
        <v>298</v>
      </c>
      <c r="F110" t="s">
        <v>373</v>
      </c>
      <c r="G110" t="s">
        <v>202</v>
      </c>
      <c r="H110" t="s">
        <v>374</v>
      </c>
      <c r="I110" t="s">
        <v>592</v>
      </c>
      <c r="J110" t="s">
        <v>301</v>
      </c>
      <c r="K110" t="s">
        <v>349</v>
      </c>
      <c r="L110" t="s">
        <v>376</v>
      </c>
      <c r="M110" t="s">
        <v>593</v>
      </c>
      <c r="N110" t="s">
        <v>594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>
        <v>8113754</v>
      </c>
      <c r="B111">
        <v>90866839</v>
      </c>
      <c r="C111" t="s">
        <v>595</v>
      </c>
      <c r="D111" t="s">
        <v>270</v>
      </c>
      <c r="E111" t="s">
        <v>201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>
        <v>592659</v>
      </c>
      <c r="B112">
        <v>90866873</v>
      </c>
      <c r="C112" t="s">
        <v>595</v>
      </c>
      <c r="D112" t="s">
        <v>270</v>
      </c>
      <c r="E112" t="s">
        <v>596</v>
      </c>
      <c r="F112" t="s">
        <v>201</v>
      </c>
      <c r="G112" t="s">
        <v>296</v>
      </c>
      <c r="H112" t="s">
        <v>186</v>
      </c>
      <c r="I112" t="s">
        <v>302</v>
      </c>
      <c r="J112" t="s">
        <v>338</v>
      </c>
      <c r="K112" t="s">
        <v>528</v>
      </c>
      <c r="L112" t="s">
        <v>292</v>
      </c>
      <c r="M112" t="s">
        <v>342</v>
      </c>
      <c r="N112" t="s">
        <v>287</v>
      </c>
      <c r="O112" t="s">
        <v>321</v>
      </c>
      <c r="P112" t="s">
        <v>472</v>
      </c>
      <c r="Q112" t="s">
        <v>229</v>
      </c>
      <c r="R112" t="s">
        <v>391</v>
      </c>
      <c r="S112" t="s">
        <v>597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>
        <v>8113765</v>
      </c>
      <c r="B113">
        <v>90866924</v>
      </c>
      <c r="C113" t="s">
        <v>598</v>
      </c>
      <c r="D113" t="s">
        <v>270</v>
      </c>
      <c r="E113" t="s">
        <v>298</v>
      </c>
      <c r="F113" t="s">
        <v>599</v>
      </c>
      <c r="G113" t="s">
        <v>454</v>
      </c>
      <c r="H113" t="s">
        <v>302</v>
      </c>
      <c r="I113" t="s">
        <v>229</v>
      </c>
      <c r="J113" t="s">
        <v>321</v>
      </c>
      <c r="K113" t="s">
        <v>309</v>
      </c>
      <c r="L113" t="s">
        <v>405</v>
      </c>
      <c r="M113" t="s">
        <v>560</v>
      </c>
      <c r="N113" t="s">
        <v>287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>
        <v>8036398</v>
      </c>
      <c r="B114">
        <v>90866934</v>
      </c>
      <c r="C114" t="s">
        <v>383</v>
      </c>
      <c r="D114" t="s">
        <v>270</v>
      </c>
      <c r="E114" t="s">
        <v>298</v>
      </c>
      <c r="F114" t="s">
        <v>600</v>
      </c>
      <c r="G114" t="s">
        <v>327</v>
      </c>
      <c r="H114" t="s">
        <v>355</v>
      </c>
      <c r="I114" t="s">
        <v>186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>
        <v>335596</v>
      </c>
      <c r="B115">
        <v>90866950</v>
      </c>
      <c r="C115" t="s">
        <v>238</v>
      </c>
      <c r="D115" t="s">
        <v>270</v>
      </c>
      <c r="E115" t="s">
        <v>298</v>
      </c>
      <c r="F115" t="s">
        <v>271</v>
      </c>
      <c r="G115" t="s">
        <v>273</v>
      </c>
      <c r="H115" t="s">
        <v>332</v>
      </c>
      <c r="I115" t="s">
        <v>202</v>
      </c>
      <c r="J115" t="s">
        <v>601</v>
      </c>
      <c r="K115" t="s">
        <v>301</v>
      </c>
      <c r="L115" t="s">
        <v>300</v>
      </c>
      <c r="M115" t="s">
        <v>318</v>
      </c>
      <c r="N115" t="s">
        <v>201</v>
      </c>
      <c r="O115" t="s">
        <v>189</v>
      </c>
      <c r="P115" t="s">
        <v>287</v>
      </c>
      <c r="Q115" t="s">
        <v>602</v>
      </c>
      <c r="R115" t="s">
        <v>603</v>
      </c>
      <c r="S115" t="s">
        <v>604</v>
      </c>
      <c r="T115" t="s">
        <v>381</v>
      </c>
      <c r="U115" t="s">
        <v>472</v>
      </c>
      <c r="V115" t="s">
        <v>322</v>
      </c>
      <c r="W115" t="s">
        <v>605</v>
      </c>
      <c r="X115" t="s">
        <v>403</v>
      </c>
      <c r="Y115" t="s">
        <v>290</v>
      </c>
      <c r="Z115" t="s">
        <v>606</v>
      </c>
      <c r="AA115" t="s">
        <v>291</v>
      </c>
      <c r="AB115" t="s">
        <v>254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>
        <v>435014</v>
      </c>
      <c r="B116">
        <v>90866953</v>
      </c>
      <c r="C116" t="s">
        <v>365</v>
      </c>
      <c r="D116" t="s">
        <v>270</v>
      </c>
      <c r="E116" t="s">
        <v>298</v>
      </c>
      <c r="F116" t="s">
        <v>188</v>
      </c>
      <c r="G116" t="s">
        <v>296</v>
      </c>
      <c r="H116" t="s">
        <v>340</v>
      </c>
      <c r="I116" t="s">
        <v>238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>
        <v>461555</v>
      </c>
      <c r="B117">
        <v>90866963</v>
      </c>
      <c r="C117" t="s">
        <v>383</v>
      </c>
      <c r="D117" t="s">
        <v>270</v>
      </c>
      <c r="E117" t="s">
        <v>298</v>
      </c>
      <c r="F117" t="s">
        <v>202</v>
      </c>
      <c r="G117" t="s">
        <v>366</v>
      </c>
      <c r="H117" t="s">
        <v>496</v>
      </c>
      <c r="I117" t="s">
        <v>238</v>
      </c>
      <c r="J117" t="s">
        <v>607</v>
      </c>
      <c r="K117" t="s">
        <v>354</v>
      </c>
      <c r="L117" t="s">
        <v>355</v>
      </c>
      <c r="M117" t="s">
        <v>468</v>
      </c>
      <c r="N117" t="s">
        <v>439</v>
      </c>
      <c r="O117" t="s">
        <v>497</v>
      </c>
      <c r="P117" t="s">
        <v>300</v>
      </c>
      <c r="Q117" t="s">
        <v>329</v>
      </c>
      <c r="R117" t="s">
        <v>608</v>
      </c>
      <c r="S117" t="s">
        <v>220</v>
      </c>
      <c r="T117" t="s">
        <v>609</v>
      </c>
      <c r="U117" t="s">
        <v>215</v>
      </c>
      <c r="V117" t="s">
        <v>247</v>
      </c>
      <c r="W117" t="s">
        <v>179</v>
      </c>
      <c r="X117" t="s">
        <v>610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>
        <v>170544</v>
      </c>
      <c r="B118">
        <v>90866975</v>
      </c>
      <c r="C118" t="s">
        <v>238</v>
      </c>
      <c r="D118" t="s">
        <v>270</v>
      </c>
      <c r="E118" t="s">
        <v>298</v>
      </c>
      <c r="F118" t="s">
        <v>457</v>
      </c>
      <c r="G118" t="s">
        <v>202</v>
      </c>
      <c r="H118" t="s">
        <v>553</v>
      </c>
      <c r="I118" t="s">
        <v>516</v>
      </c>
      <c r="J118" t="s">
        <v>290</v>
      </c>
      <c r="K118" t="s">
        <v>611</v>
      </c>
      <c r="L118" t="s">
        <v>389</v>
      </c>
      <c r="M118" t="s">
        <v>320</v>
      </c>
      <c r="N118" t="s">
        <v>287</v>
      </c>
      <c r="O118" t="s">
        <v>325</v>
      </c>
      <c r="P118" t="s">
        <v>323</v>
      </c>
      <c r="Q118" t="s">
        <v>441</v>
      </c>
      <c r="R118" t="s">
        <v>329</v>
      </c>
      <c r="S118" t="s">
        <v>612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>
        <v>103279</v>
      </c>
      <c r="B119">
        <v>90866980</v>
      </c>
      <c r="C119" t="s">
        <v>383</v>
      </c>
      <c r="D119" t="s">
        <v>270</v>
      </c>
      <c r="E119" t="s">
        <v>298</v>
      </c>
      <c r="F119" t="s">
        <v>352</v>
      </c>
      <c r="G119" t="s">
        <v>348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>
        <v>723587</v>
      </c>
      <c r="B120">
        <v>90866986</v>
      </c>
      <c r="C120" t="s">
        <v>613</v>
      </c>
      <c r="D120" t="s">
        <v>614</v>
      </c>
      <c r="E120" t="s">
        <v>615</v>
      </c>
      <c r="F120" t="s">
        <v>270</v>
      </c>
      <c r="G120" t="s">
        <v>372</v>
      </c>
      <c r="H120" t="s">
        <v>273</v>
      </c>
      <c r="I120" t="s">
        <v>298</v>
      </c>
      <c r="J120" t="s">
        <v>352</v>
      </c>
      <c r="K120" t="s">
        <v>616</v>
      </c>
      <c r="L120" t="s">
        <v>189</v>
      </c>
      <c r="M120" t="s">
        <v>426</v>
      </c>
      <c r="N120" t="s">
        <v>351</v>
      </c>
      <c r="O120" t="s">
        <v>321</v>
      </c>
      <c r="P120" t="s">
        <v>279</v>
      </c>
      <c r="Q120" t="s">
        <v>359</v>
      </c>
      <c r="R120" t="s">
        <v>229</v>
      </c>
      <c r="S120" t="s">
        <v>617</v>
      </c>
      <c r="T120" t="s">
        <v>382</v>
      </c>
      <c r="U120" t="s">
        <v>186</v>
      </c>
      <c r="V120" t="s">
        <v>355</v>
      </c>
      <c r="W120" t="s">
        <v>293</v>
      </c>
      <c r="X120" t="s">
        <v>618</v>
      </c>
      <c r="Y120" t="s">
        <v>619</v>
      </c>
      <c r="Z120" t="s">
        <v>620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>
        <v>573479</v>
      </c>
      <c r="B121">
        <v>90867055</v>
      </c>
      <c r="C121" t="s">
        <v>263</v>
      </c>
      <c r="D121" t="s">
        <v>270</v>
      </c>
      <c r="E121" t="s">
        <v>298</v>
      </c>
      <c r="F121" t="s">
        <v>352</v>
      </c>
      <c r="G121" t="s">
        <v>321</v>
      </c>
      <c r="H121" t="s">
        <v>229</v>
      </c>
      <c r="I121" t="s">
        <v>621</v>
      </c>
      <c r="J121" t="s">
        <v>405</v>
      </c>
      <c r="K121" t="s">
        <v>383</v>
      </c>
      <c r="L121" t="s">
        <v>540</v>
      </c>
      <c r="M121" t="s">
        <v>381</v>
      </c>
      <c r="N121" t="s">
        <v>550</v>
      </c>
      <c r="O121" t="s">
        <v>622</v>
      </c>
      <c r="P121" t="s">
        <v>391</v>
      </c>
      <c r="Q121" t="s">
        <v>386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>
        <v>8113772</v>
      </c>
      <c r="B122">
        <v>90867058</v>
      </c>
      <c r="C122" t="s">
        <v>600</v>
      </c>
      <c r="D122" t="s">
        <v>184</v>
      </c>
      <c r="E122" t="s">
        <v>270</v>
      </c>
      <c r="F122" t="s">
        <v>298</v>
      </c>
      <c r="G122" t="s">
        <v>352</v>
      </c>
      <c r="H122" t="s">
        <v>238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>
        <v>109013</v>
      </c>
      <c r="B123">
        <v>90867064</v>
      </c>
      <c r="C123" t="s">
        <v>623</v>
      </c>
      <c r="D123" t="s">
        <v>623</v>
      </c>
      <c r="E123" t="s">
        <v>624</v>
      </c>
      <c r="F123" t="s">
        <v>625</v>
      </c>
      <c r="G123" t="s">
        <v>619</v>
      </c>
      <c r="H123" t="s">
        <v>626</v>
      </c>
      <c r="I123" t="s">
        <v>627</v>
      </c>
      <c r="J123" t="s">
        <v>628</v>
      </c>
      <c r="K123" t="s">
        <v>270</v>
      </c>
      <c r="L123" t="s">
        <v>203</v>
      </c>
      <c r="M123" t="s">
        <v>351</v>
      </c>
      <c r="N123" t="s">
        <v>229</v>
      </c>
      <c r="O123" t="s">
        <v>287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>
        <v>989491</v>
      </c>
      <c r="B124">
        <v>90867066</v>
      </c>
      <c r="C124" t="s">
        <v>238</v>
      </c>
      <c r="D124" t="s">
        <v>270</v>
      </c>
      <c r="E124" t="s">
        <v>332</v>
      </c>
      <c r="F124" t="s">
        <v>298</v>
      </c>
      <c r="G124" t="s">
        <v>271</v>
      </c>
      <c r="H124" t="s">
        <v>202</v>
      </c>
      <c r="I124" t="s">
        <v>301</v>
      </c>
      <c r="J124" t="s">
        <v>300</v>
      </c>
      <c r="K124" t="s">
        <v>629</v>
      </c>
      <c r="L124" t="s">
        <v>189</v>
      </c>
      <c r="M124" t="s">
        <v>352</v>
      </c>
      <c r="N124" t="s">
        <v>275</v>
      </c>
      <c r="O124" t="s">
        <v>205</v>
      </c>
      <c r="P124" t="s">
        <v>312</v>
      </c>
      <c r="Q124" t="s">
        <v>255</v>
      </c>
      <c r="R124" t="s">
        <v>287</v>
      </c>
      <c r="S124" t="s">
        <v>329</v>
      </c>
      <c r="T124" t="s">
        <v>591</v>
      </c>
      <c r="U124" t="s">
        <v>215</v>
      </c>
      <c r="V124" t="s">
        <v>186</v>
      </c>
      <c r="W124" t="s">
        <v>355</v>
      </c>
      <c r="X124" t="s">
        <v>403</v>
      </c>
      <c r="Y124" t="s">
        <v>249</v>
      </c>
      <c r="Z124" t="s">
        <v>379</v>
      </c>
      <c r="AA124" t="s">
        <v>408</v>
      </c>
      <c r="AB124" t="s">
        <v>229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>
        <v>8059499</v>
      </c>
      <c r="B125">
        <v>90867069</v>
      </c>
      <c r="C125" t="s">
        <v>184</v>
      </c>
      <c r="D125" t="s">
        <v>184</v>
      </c>
      <c r="E125" t="s">
        <v>202</v>
      </c>
      <c r="F125" t="s">
        <v>298</v>
      </c>
      <c r="G125" t="s">
        <v>270</v>
      </c>
      <c r="H125" t="s">
        <v>399</v>
      </c>
      <c r="I125" t="s">
        <v>201</v>
      </c>
      <c r="J125" t="s">
        <v>352</v>
      </c>
      <c r="K125" t="s">
        <v>189</v>
      </c>
      <c r="L125" t="s">
        <v>205</v>
      </c>
      <c r="M125" t="s">
        <v>220</v>
      </c>
      <c r="N125" t="s">
        <v>630</v>
      </c>
      <c r="O125" t="s">
        <v>249</v>
      </c>
      <c r="P125" t="s">
        <v>287</v>
      </c>
      <c r="Q125" t="s">
        <v>229</v>
      </c>
      <c r="R125" t="s">
        <v>321</v>
      </c>
      <c r="S125" t="s">
        <v>247</v>
      </c>
      <c r="T125" t="s">
        <v>296</v>
      </c>
      <c r="U125" t="s">
        <v>533</v>
      </c>
      <c r="V125" t="s">
        <v>544</v>
      </c>
      <c r="W125" t="s">
        <v>171</v>
      </c>
      <c r="X125" t="s">
        <v>324</v>
      </c>
      <c r="Y125" t="s">
        <v>338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>
        <v>575558</v>
      </c>
      <c r="B126">
        <v>90867070</v>
      </c>
      <c r="C126" t="s">
        <v>270</v>
      </c>
      <c r="D126" t="s">
        <v>270</v>
      </c>
      <c r="E126" t="s">
        <v>396</v>
      </c>
      <c r="F126" t="s">
        <v>186</v>
      </c>
      <c r="G126" t="s">
        <v>238</v>
      </c>
      <c r="H126" t="s">
        <v>606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>
        <v>8113778</v>
      </c>
      <c r="B127">
        <v>90867074</v>
      </c>
      <c r="C127" t="s">
        <v>273</v>
      </c>
      <c r="D127" t="s">
        <v>332</v>
      </c>
      <c r="E127" t="s">
        <v>270</v>
      </c>
      <c r="F127" t="s">
        <v>298</v>
      </c>
      <c r="G127" t="s">
        <v>273</v>
      </c>
      <c r="H127" t="s">
        <v>189</v>
      </c>
      <c r="I127" t="s">
        <v>553</v>
      </c>
      <c r="J127" t="s">
        <v>401</v>
      </c>
      <c r="K127" t="s">
        <v>301</v>
      </c>
      <c r="L127" t="s">
        <v>300</v>
      </c>
      <c r="M127" t="s">
        <v>277</v>
      </c>
      <c r="N127" t="s">
        <v>631</v>
      </c>
      <c r="O127" t="s">
        <v>632</v>
      </c>
      <c r="P127" t="s">
        <v>403</v>
      </c>
      <c r="Q127" t="s">
        <v>633</v>
      </c>
      <c r="R127" t="s">
        <v>323</v>
      </c>
      <c r="S127" t="s">
        <v>285</v>
      </c>
      <c r="T127" t="s">
        <v>634</v>
      </c>
      <c r="U127" t="s">
        <v>179</v>
      </c>
      <c r="V127" t="s">
        <v>287</v>
      </c>
      <c r="W127" t="s">
        <v>229</v>
      </c>
      <c r="X127" t="s">
        <v>469</v>
      </c>
      <c r="Y127" t="s">
        <v>635</v>
      </c>
      <c r="Z127" t="s">
        <v>344</v>
      </c>
      <c r="AA127" t="s">
        <v>247</v>
      </c>
      <c r="AB127" t="s">
        <v>292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>
        <v>496986</v>
      </c>
      <c r="B128">
        <v>90867075</v>
      </c>
      <c r="C128" t="s">
        <v>412</v>
      </c>
      <c r="D128" t="s">
        <v>332</v>
      </c>
      <c r="E128" t="s">
        <v>270</v>
      </c>
      <c r="F128" t="s">
        <v>298</v>
      </c>
      <c r="G128" t="s">
        <v>368</v>
      </c>
      <c r="H128" t="s">
        <v>205</v>
      </c>
      <c r="I128" t="s">
        <v>201</v>
      </c>
      <c r="J128" t="s">
        <v>352</v>
      </c>
      <c r="K128" t="s">
        <v>445</v>
      </c>
      <c r="L128" t="s">
        <v>229</v>
      </c>
      <c r="M128" t="s">
        <v>321</v>
      </c>
      <c r="N128" t="s">
        <v>381</v>
      </c>
      <c r="O128" t="s">
        <v>290</v>
      </c>
      <c r="P128" t="s">
        <v>544</v>
      </c>
      <c r="Q128" t="s">
        <v>328</v>
      </c>
      <c r="R128" t="s">
        <v>287</v>
      </c>
      <c r="S128" t="s">
        <v>322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>
        <v>581507</v>
      </c>
      <c r="B129">
        <v>90867087</v>
      </c>
      <c r="C129" t="s">
        <v>349</v>
      </c>
      <c r="D129" t="s">
        <v>332</v>
      </c>
      <c r="E129" t="s">
        <v>270</v>
      </c>
      <c r="F129" t="s">
        <v>298</v>
      </c>
      <c r="G129" t="s">
        <v>202</v>
      </c>
      <c r="H129" t="s">
        <v>296</v>
      </c>
      <c r="I129" t="s">
        <v>229</v>
      </c>
      <c r="J129" t="s">
        <v>327</v>
      </c>
      <c r="K129" t="s">
        <v>310</v>
      </c>
      <c r="L129" t="s">
        <v>405</v>
      </c>
      <c r="M129" t="s">
        <v>508</v>
      </c>
      <c r="N129" t="s">
        <v>308</v>
      </c>
      <c r="O129" t="s">
        <v>382</v>
      </c>
      <c r="P129" t="s">
        <v>190</v>
      </c>
      <c r="Q129" t="s">
        <v>398</v>
      </c>
      <c r="R129" t="s">
        <v>524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>
        <v>470825</v>
      </c>
      <c r="B130">
        <v>90867094</v>
      </c>
      <c r="C130" t="s">
        <v>365</v>
      </c>
      <c r="D130" t="s">
        <v>270</v>
      </c>
      <c r="E130" t="s">
        <v>298</v>
      </c>
      <c r="F130" t="s">
        <v>229</v>
      </c>
      <c r="G130" t="s">
        <v>321</v>
      </c>
      <c r="H130" t="s">
        <v>636</v>
      </c>
      <c r="I130" t="s">
        <v>309</v>
      </c>
      <c r="J130" t="s">
        <v>348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>
        <v>714736</v>
      </c>
      <c r="B131">
        <v>90867097</v>
      </c>
      <c r="C131" t="s">
        <v>365</v>
      </c>
      <c r="D131" t="s">
        <v>270</v>
      </c>
      <c r="E131" t="s">
        <v>298</v>
      </c>
      <c r="F131" t="s">
        <v>273</v>
      </c>
      <c r="G131" t="s">
        <v>302</v>
      </c>
      <c r="H131" t="s">
        <v>287</v>
      </c>
      <c r="I131" t="s">
        <v>229</v>
      </c>
      <c r="J131" t="s">
        <v>321</v>
      </c>
      <c r="K131" t="s">
        <v>309</v>
      </c>
      <c r="L131" t="s">
        <v>637</v>
      </c>
      <c r="M131" t="s">
        <v>638</v>
      </c>
      <c r="N131" t="s">
        <v>472</v>
      </c>
      <c r="O131" t="s">
        <v>350</v>
      </c>
      <c r="P131" t="s">
        <v>279</v>
      </c>
      <c r="Q131" t="s">
        <v>398</v>
      </c>
      <c r="R131" t="s">
        <v>327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>
        <v>697029</v>
      </c>
      <c r="B132">
        <v>90867100</v>
      </c>
      <c r="C132" t="s">
        <v>270</v>
      </c>
      <c r="D132" t="s">
        <v>270</v>
      </c>
      <c r="E132" t="s">
        <v>202</v>
      </c>
      <c r="F132" t="s">
        <v>366</v>
      </c>
      <c r="G132" t="s">
        <v>298</v>
      </c>
      <c r="H132" t="s">
        <v>312</v>
      </c>
      <c r="I132" t="s">
        <v>189</v>
      </c>
      <c r="J132" t="s">
        <v>319</v>
      </c>
      <c r="K132" t="s">
        <v>255</v>
      </c>
      <c r="L132" t="s">
        <v>296</v>
      </c>
      <c r="M132" t="s">
        <v>328</v>
      </c>
      <c r="N132" t="s">
        <v>249</v>
      </c>
      <c r="O132" t="s">
        <v>284</v>
      </c>
      <c r="P132" t="s">
        <v>281</v>
      </c>
      <c r="Q132" t="s">
        <v>248</v>
      </c>
      <c r="R132" t="s">
        <v>639</v>
      </c>
      <c r="S132" t="s">
        <v>291</v>
      </c>
      <c r="T132" t="s">
        <v>309</v>
      </c>
      <c r="U132" t="s">
        <v>439</v>
      </c>
      <c r="V132" t="s">
        <v>640</v>
      </c>
      <c r="W132" t="s">
        <v>436</v>
      </c>
      <c r="X132" t="s">
        <v>220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>
        <v>545331</v>
      </c>
      <c r="B133">
        <v>90867103</v>
      </c>
      <c r="C133" t="s">
        <v>238</v>
      </c>
      <c r="D133" t="s">
        <v>332</v>
      </c>
      <c r="E133" t="s">
        <v>270</v>
      </c>
      <c r="F133" t="s">
        <v>298</v>
      </c>
      <c r="G133" t="s">
        <v>273</v>
      </c>
      <c r="H133" t="s">
        <v>189</v>
      </c>
      <c r="I133" t="s">
        <v>641</v>
      </c>
      <c r="J133" t="s">
        <v>205</v>
      </c>
      <c r="K133" t="s">
        <v>642</v>
      </c>
      <c r="L133" t="s">
        <v>586</v>
      </c>
      <c r="M133" t="s">
        <v>418</v>
      </c>
      <c r="N133" t="s">
        <v>301</v>
      </c>
      <c r="O133" t="s">
        <v>300</v>
      </c>
      <c r="P133" t="s">
        <v>375</v>
      </c>
      <c r="Q133" t="s">
        <v>281</v>
      </c>
      <c r="R133" t="s">
        <v>643</v>
      </c>
      <c r="S133" t="s">
        <v>249</v>
      </c>
      <c r="T133" t="s">
        <v>455</v>
      </c>
      <c r="U133" t="s">
        <v>355</v>
      </c>
      <c r="V133" t="s">
        <v>310</v>
      </c>
      <c r="W133" t="s">
        <v>637</v>
      </c>
      <c r="X133" t="s">
        <v>462</v>
      </c>
      <c r="Y133" t="s">
        <v>292</v>
      </c>
      <c r="Z133" t="s">
        <v>325</v>
      </c>
      <c r="AA133" t="s">
        <v>589</v>
      </c>
      <c r="AB133" t="s">
        <v>248</v>
      </c>
      <c r="AC133" t="s">
        <v>291</v>
      </c>
      <c r="AD133" t="s">
        <v>339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>
        <v>211259</v>
      </c>
      <c r="B134">
        <v>90867113</v>
      </c>
      <c r="C134" t="s">
        <v>383</v>
      </c>
      <c r="D134" t="s">
        <v>270</v>
      </c>
      <c r="E134" t="s">
        <v>298</v>
      </c>
      <c r="F134" t="s">
        <v>352</v>
      </c>
      <c r="G134" t="s">
        <v>201</v>
      </c>
      <c r="H134" t="s">
        <v>229</v>
      </c>
      <c r="I134" t="s">
        <v>321</v>
      </c>
      <c r="J134" t="s">
        <v>186</v>
      </c>
      <c r="K134" t="s">
        <v>471</v>
      </c>
      <c r="L134" t="s">
        <v>465</v>
      </c>
      <c r="M134" t="s">
        <v>329</v>
      </c>
      <c r="N134" t="s">
        <v>644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>
        <v>690255</v>
      </c>
      <c r="B135">
        <v>90867117</v>
      </c>
      <c r="C135" t="s">
        <v>383</v>
      </c>
      <c r="D135" t="s">
        <v>383</v>
      </c>
      <c r="E135" t="s">
        <v>270</v>
      </c>
      <c r="F135" t="s">
        <v>383</v>
      </c>
      <c r="G135" t="s">
        <v>385</v>
      </c>
      <c r="H135" t="s">
        <v>645</v>
      </c>
      <c r="I135" t="s">
        <v>229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>
        <v>734314</v>
      </c>
      <c r="B136">
        <v>90867126</v>
      </c>
      <c r="C136" t="s">
        <v>270</v>
      </c>
      <c r="D136" t="s">
        <v>332</v>
      </c>
      <c r="E136" t="s">
        <v>298</v>
      </c>
      <c r="F136" t="s">
        <v>270</v>
      </c>
      <c r="G136" t="s">
        <v>202</v>
      </c>
      <c r="H136" t="s">
        <v>277</v>
      </c>
      <c r="I136" t="s">
        <v>260</v>
      </c>
      <c r="J136" t="s">
        <v>301</v>
      </c>
      <c r="K136" t="s">
        <v>300</v>
      </c>
      <c r="L136" t="s">
        <v>646</v>
      </c>
      <c r="M136" t="s">
        <v>647</v>
      </c>
      <c r="N136" t="s">
        <v>304</v>
      </c>
      <c r="O136" t="s">
        <v>344</v>
      </c>
      <c r="P136" t="s">
        <v>363</v>
      </c>
      <c r="Q136" t="s">
        <v>186</v>
      </c>
      <c r="R136" t="s">
        <v>247</v>
      </c>
      <c r="S136" t="s">
        <v>179</v>
      </c>
      <c r="T136" t="s">
        <v>439</v>
      </c>
      <c r="U136" t="s">
        <v>320</v>
      </c>
      <c r="V136" t="s">
        <v>196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>
        <v>8013306</v>
      </c>
      <c r="B137">
        <v>90867128</v>
      </c>
      <c r="C137" t="s">
        <v>383</v>
      </c>
      <c r="D137" t="s">
        <v>383</v>
      </c>
      <c r="E137" t="s">
        <v>270</v>
      </c>
      <c r="F137" t="s">
        <v>383</v>
      </c>
      <c r="G137" t="s">
        <v>307</v>
      </c>
      <c r="H137" t="s">
        <v>307</v>
      </c>
      <c r="I137" t="s">
        <v>229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>
        <v>143184</v>
      </c>
      <c r="B138">
        <v>90867135</v>
      </c>
      <c r="C138" t="s">
        <v>365</v>
      </c>
      <c r="D138" t="s">
        <v>332</v>
      </c>
      <c r="E138" t="s">
        <v>270</v>
      </c>
      <c r="F138" t="s">
        <v>298</v>
      </c>
      <c r="G138" t="s">
        <v>273</v>
      </c>
      <c r="H138" t="s">
        <v>230</v>
      </c>
      <c r="I138" t="s">
        <v>201</v>
      </c>
      <c r="J138" t="s">
        <v>229</v>
      </c>
      <c r="K138" t="s">
        <v>648</v>
      </c>
      <c r="L138" t="s">
        <v>186</v>
      </c>
      <c r="M138" t="s">
        <v>249</v>
      </c>
      <c r="N138" t="s">
        <v>294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>
        <v>8046130</v>
      </c>
      <c r="B139">
        <v>90867160</v>
      </c>
      <c r="C139" t="s">
        <v>332</v>
      </c>
      <c r="D139" t="s">
        <v>332</v>
      </c>
      <c r="E139" t="s">
        <v>270</v>
      </c>
      <c r="F139" t="s">
        <v>298</v>
      </c>
      <c r="G139" t="s">
        <v>229</v>
      </c>
      <c r="H139" t="s">
        <v>325</v>
      </c>
      <c r="I139" t="s">
        <v>441</v>
      </c>
      <c r="J139" t="s">
        <v>287</v>
      </c>
      <c r="K139" t="s">
        <v>289</v>
      </c>
      <c r="L139" t="s">
        <v>649</v>
      </c>
      <c r="M139" t="s">
        <v>650</v>
      </c>
      <c r="N139" t="s">
        <v>391</v>
      </c>
      <c r="O139" t="s">
        <v>398</v>
      </c>
      <c r="P139" t="s">
        <v>351</v>
      </c>
      <c r="Q139" t="s">
        <v>238</v>
      </c>
      <c r="R139" t="s">
        <v>186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>
        <v>179955</v>
      </c>
      <c r="B140">
        <v>90867163</v>
      </c>
      <c r="C140" t="s">
        <v>183</v>
      </c>
      <c r="D140" t="s">
        <v>270</v>
      </c>
      <c r="E140" t="s">
        <v>260</v>
      </c>
      <c r="F140" t="s">
        <v>205</v>
      </c>
      <c r="G140" t="s">
        <v>321</v>
      </c>
      <c r="H140" t="s">
        <v>351</v>
      </c>
      <c r="I140" t="s">
        <v>302</v>
      </c>
      <c r="J140" t="s">
        <v>183</v>
      </c>
      <c r="K140" t="s">
        <v>287</v>
      </c>
      <c r="L140" t="s">
        <v>229</v>
      </c>
      <c r="M140" t="s">
        <v>254</v>
      </c>
      <c r="N140" t="s">
        <v>651</v>
      </c>
      <c r="O140" t="s">
        <v>468</v>
      </c>
      <c r="P140" t="s">
        <v>540</v>
      </c>
      <c r="Q140" t="s">
        <v>652</v>
      </c>
      <c r="R140" t="s">
        <v>653</v>
      </c>
      <c r="S140" t="s">
        <v>654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>
        <v>435523</v>
      </c>
      <c r="B141">
        <v>90867190</v>
      </c>
      <c r="C141" t="s">
        <v>270</v>
      </c>
      <c r="D141" t="s">
        <v>332</v>
      </c>
      <c r="E141" t="s">
        <v>270</v>
      </c>
      <c r="F141" t="s">
        <v>202</v>
      </c>
      <c r="G141" t="s">
        <v>300</v>
      </c>
      <c r="H141" t="s">
        <v>301</v>
      </c>
      <c r="I141" t="s">
        <v>396</v>
      </c>
      <c r="J141" t="s">
        <v>352</v>
      </c>
      <c r="K141" t="s">
        <v>338</v>
      </c>
      <c r="L141" t="s">
        <v>186</v>
      </c>
      <c r="M141" t="s">
        <v>351</v>
      </c>
      <c r="N141" t="s">
        <v>391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>
        <v>905686</v>
      </c>
      <c r="B142">
        <v>90867199</v>
      </c>
      <c r="C142" t="s">
        <v>184</v>
      </c>
      <c r="D142" t="s">
        <v>332</v>
      </c>
      <c r="E142" t="s">
        <v>270</v>
      </c>
      <c r="F142" t="s">
        <v>298</v>
      </c>
      <c r="G142" t="s">
        <v>205</v>
      </c>
      <c r="H142" t="s">
        <v>352</v>
      </c>
      <c r="I142" t="s">
        <v>287</v>
      </c>
      <c r="J142" t="s">
        <v>407</v>
      </c>
      <c r="K142" t="s">
        <v>186</v>
      </c>
      <c r="L142" t="s">
        <v>544</v>
      </c>
      <c r="M142" t="s">
        <v>238</v>
      </c>
      <c r="N142" t="s">
        <v>292</v>
      </c>
      <c r="O142" t="s">
        <v>655</v>
      </c>
      <c r="P142" t="s">
        <v>307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>
        <v>439475</v>
      </c>
      <c r="B143">
        <v>90867217</v>
      </c>
      <c r="C143" t="s">
        <v>183</v>
      </c>
      <c r="D143" t="s">
        <v>270</v>
      </c>
      <c r="E143" t="s">
        <v>298</v>
      </c>
      <c r="F143" t="s">
        <v>189</v>
      </c>
      <c r="G143" t="s">
        <v>535</v>
      </c>
      <c r="H143" t="s">
        <v>229</v>
      </c>
      <c r="I143" t="s">
        <v>183</v>
      </c>
      <c r="J143" t="s">
        <v>383</v>
      </c>
      <c r="K143" t="s">
        <v>238</v>
      </c>
      <c r="L143" t="s">
        <v>405</v>
      </c>
      <c r="M143" t="s">
        <v>289</v>
      </c>
      <c r="N143" t="s">
        <v>296</v>
      </c>
      <c r="O143" t="s">
        <v>317</v>
      </c>
      <c r="P143" t="s">
        <v>191</v>
      </c>
      <c r="Q143" t="s">
        <v>255</v>
      </c>
      <c r="R143" t="s">
        <v>359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>
        <v>8113795</v>
      </c>
      <c r="B144">
        <v>90867228</v>
      </c>
      <c r="C144" t="s">
        <v>184</v>
      </c>
      <c r="D144" t="s">
        <v>184</v>
      </c>
      <c r="E144" t="s">
        <v>270</v>
      </c>
      <c r="F144" t="s">
        <v>271</v>
      </c>
      <c r="G144" t="s">
        <v>202</v>
      </c>
      <c r="H144" t="s">
        <v>298</v>
      </c>
      <c r="I144" t="s">
        <v>273</v>
      </c>
      <c r="J144" t="s">
        <v>656</v>
      </c>
      <c r="K144" t="s">
        <v>657</v>
      </c>
      <c r="L144" t="s">
        <v>201</v>
      </c>
      <c r="M144" t="s">
        <v>189</v>
      </c>
      <c r="N144" t="s">
        <v>658</v>
      </c>
      <c r="O144" t="s">
        <v>659</v>
      </c>
      <c r="P144" t="s">
        <v>220</v>
      </c>
      <c r="Q144" t="s">
        <v>249</v>
      </c>
      <c r="R144" t="s">
        <v>229</v>
      </c>
      <c r="S144" t="s">
        <v>325</v>
      </c>
      <c r="T144" t="s">
        <v>310</v>
      </c>
      <c r="U144" t="s">
        <v>660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>
        <v>8113797</v>
      </c>
      <c r="B145">
        <v>90867236</v>
      </c>
      <c r="C145" t="s">
        <v>412</v>
      </c>
      <c r="D145" t="s">
        <v>270</v>
      </c>
      <c r="E145" t="s">
        <v>298</v>
      </c>
      <c r="F145" t="s">
        <v>202</v>
      </c>
      <c r="G145" t="s">
        <v>372</v>
      </c>
      <c r="H145" t="s">
        <v>352</v>
      </c>
      <c r="I145" t="s">
        <v>296</v>
      </c>
      <c r="J145" t="s">
        <v>328</v>
      </c>
      <c r="K145" t="s">
        <v>186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>
        <v>8113798</v>
      </c>
      <c r="B146">
        <v>90867242</v>
      </c>
      <c r="C146" t="s">
        <v>183</v>
      </c>
      <c r="D146" t="s">
        <v>332</v>
      </c>
      <c r="E146" t="s">
        <v>270</v>
      </c>
      <c r="F146" t="s">
        <v>298</v>
      </c>
      <c r="G146" t="s">
        <v>352</v>
      </c>
      <c r="H146" t="s">
        <v>229</v>
      </c>
      <c r="I146" t="s">
        <v>296</v>
      </c>
      <c r="J146" t="s">
        <v>188</v>
      </c>
      <c r="K146" t="s">
        <v>338</v>
      </c>
      <c r="L146" t="s">
        <v>347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>
        <v>8113308</v>
      </c>
      <c r="B147">
        <v>90867249</v>
      </c>
      <c r="C147" t="s">
        <v>598</v>
      </c>
      <c r="D147" t="s">
        <v>332</v>
      </c>
      <c r="E147" t="s">
        <v>399</v>
      </c>
      <c r="F147" t="s">
        <v>270</v>
      </c>
      <c r="G147" t="s">
        <v>298</v>
      </c>
      <c r="H147" t="s">
        <v>219</v>
      </c>
      <c r="I147" t="s">
        <v>296</v>
      </c>
      <c r="J147" t="s">
        <v>188</v>
      </c>
      <c r="K147" t="s">
        <v>229</v>
      </c>
      <c r="L147" t="s">
        <v>350</v>
      </c>
      <c r="M147" t="s">
        <v>337</v>
      </c>
      <c r="N147" t="s">
        <v>338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>
        <v>8113799</v>
      </c>
      <c r="B148">
        <v>90867250</v>
      </c>
      <c r="C148" t="s">
        <v>184</v>
      </c>
      <c r="D148" t="s">
        <v>184</v>
      </c>
      <c r="E148" t="s">
        <v>270</v>
      </c>
      <c r="F148" t="s">
        <v>298</v>
      </c>
      <c r="G148" t="s">
        <v>352</v>
      </c>
      <c r="H148" t="s">
        <v>185</v>
      </c>
      <c r="I148" t="s">
        <v>186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>
        <v>702516</v>
      </c>
      <c r="B149">
        <v>90867252</v>
      </c>
      <c r="C149" t="s">
        <v>396</v>
      </c>
      <c r="D149" t="s">
        <v>270</v>
      </c>
      <c r="E149" t="s">
        <v>298</v>
      </c>
      <c r="F149" t="s">
        <v>273</v>
      </c>
      <c r="G149" t="s">
        <v>352</v>
      </c>
      <c r="H149" t="s">
        <v>302</v>
      </c>
      <c r="I149" t="s">
        <v>398</v>
      </c>
      <c r="J149" t="s">
        <v>350</v>
      </c>
      <c r="K149" t="s">
        <v>321</v>
      </c>
      <c r="L149" t="s">
        <v>329</v>
      </c>
      <c r="M149" t="s">
        <v>186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>
        <v>8113802</v>
      </c>
      <c r="B150">
        <v>90867259</v>
      </c>
      <c r="C150" t="s">
        <v>186</v>
      </c>
      <c r="D150" t="s">
        <v>270</v>
      </c>
      <c r="E150" t="s">
        <v>298</v>
      </c>
      <c r="F150" t="s">
        <v>188</v>
      </c>
      <c r="G150" t="s">
        <v>186</v>
      </c>
      <c r="H150" t="s">
        <v>348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>
        <v>188502</v>
      </c>
      <c r="B151">
        <v>90867260</v>
      </c>
      <c r="C151" t="s">
        <v>270</v>
      </c>
      <c r="D151" t="s">
        <v>270</v>
      </c>
      <c r="E151" t="s">
        <v>321</v>
      </c>
      <c r="F151" t="s">
        <v>229</v>
      </c>
      <c r="G151" t="s">
        <v>423</v>
      </c>
      <c r="H151" t="s">
        <v>296</v>
      </c>
      <c r="I151" t="s">
        <v>477</v>
      </c>
      <c r="J151" t="s">
        <v>661</v>
      </c>
      <c r="K151" t="s">
        <v>309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>
        <v>695475</v>
      </c>
      <c r="B152">
        <v>90867266</v>
      </c>
      <c r="C152" t="s">
        <v>365</v>
      </c>
      <c r="D152" t="s">
        <v>270</v>
      </c>
      <c r="E152" t="s">
        <v>298</v>
      </c>
      <c r="F152" t="s">
        <v>352</v>
      </c>
      <c r="G152" t="s">
        <v>318</v>
      </c>
      <c r="H152" t="s">
        <v>322</v>
      </c>
      <c r="I152" t="s">
        <v>186</v>
      </c>
      <c r="J152" t="s">
        <v>238</v>
      </c>
      <c r="K152" t="s">
        <v>590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>
        <v>337944</v>
      </c>
      <c r="B153">
        <v>90867276</v>
      </c>
      <c r="C153" t="s">
        <v>662</v>
      </c>
      <c r="D153" t="s">
        <v>663</v>
      </c>
      <c r="E153" t="s">
        <v>270</v>
      </c>
      <c r="F153" t="s">
        <v>414</v>
      </c>
      <c r="G153" t="s">
        <v>664</v>
      </c>
      <c r="H153" t="s">
        <v>665</v>
      </c>
      <c r="I153" t="s">
        <v>399</v>
      </c>
      <c r="J153" t="s">
        <v>189</v>
      </c>
      <c r="K153" t="s">
        <v>277</v>
      </c>
      <c r="L153" t="s">
        <v>666</v>
      </c>
      <c r="M153" t="s">
        <v>334</v>
      </c>
      <c r="N153" t="s">
        <v>276</v>
      </c>
      <c r="O153" t="s">
        <v>219</v>
      </c>
      <c r="P153" t="s">
        <v>667</v>
      </c>
      <c r="Q153" t="s">
        <v>437</v>
      </c>
      <c r="R153" t="s">
        <v>668</v>
      </c>
      <c r="S153" t="s">
        <v>465</v>
      </c>
      <c r="T153" t="s">
        <v>348</v>
      </c>
      <c r="U153" t="s">
        <v>669</v>
      </c>
      <c r="V153" t="s">
        <v>670</v>
      </c>
      <c r="W153" t="s">
        <v>671</v>
      </c>
      <c r="X153" t="s">
        <v>287</v>
      </c>
      <c r="Y153" t="s">
        <v>338</v>
      </c>
      <c r="Z153" t="s">
        <v>186</v>
      </c>
      <c r="AA153" t="s">
        <v>247</v>
      </c>
      <c r="AB153" t="s">
        <v>303</v>
      </c>
      <c r="AC153" t="s">
        <v>447</v>
      </c>
      <c r="AD153" t="s">
        <v>390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>
        <v>8113807</v>
      </c>
      <c r="B154">
        <v>90867279</v>
      </c>
      <c r="C154" t="s">
        <v>249</v>
      </c>
      <c r="D154" t="s">
        <v>672</v>
      </c>
      <c r="E154" t="s">
        <v>301</v>
      </c>
      <c r="F154" t="s">
        <v>673</v>
      </c>
      <c r="G154" t="s">
        <v>271</v>
      </c>
      <c r="H154" t="s">
        <v>270</v>
      </c>
      <c r="I154" t="s">
        <v>414</v>
      </c>
      <c r="J154" t="s">
        <v>601</v>
      </c>
      <c r="K154" t="s">
        <v>202</v>
      </c>
      <c r="L154" t="s">
        <v>298</v>
      </c>
      <c r="M154" t="s">
        <v>346</v>
      </c>
      <c r="N154" t="s">
        <v>674</v>
      </c>
      <c r="O154" t="s">
        <v>205</v>
      </c>
      <c r="P154" t="s">
        <v>201</v>
      </c>
      <c r="Q154" t="s">
        <v>189</v>
      </c>
      <c r="R154" t="s">
        <v>675</v>
      </c>
      <c r="S154" t="s">
        <v>323</v>
      </c>
      <c r="T154" t="s">
        <v>391</v>
      </c>
      <c r="U154" t="s">
        <v>406</v>
      </c>
      <c r="V154" t="s">
        <v>676</v>
      </c>
      <c r="W154" t="s">
        <v>249</v>
      </c>
      <c r="X154" t="s">
        <v>677</v>
      </c>
      <c r="Y154" t="s">
        <v>389</v>
      </c>
      <c r="Z154" t="s">
        <v>461</v>
      </c>
      <c r="AA154" t="s">
        <v>531</v>
      </c>
      <c r="AB154" t="s">
        <v>678</v>
      </c>
      <c r="AC154" t="s">
        <v>679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>
        <v>672719</v>
      </c>
      <c r="B155">
        <v>90867295</v>
      </c>
      <c r="C155" t="s">
        <v>383</v>
      </c>
      <c r="D155" t="s">
        <v>332</v>
      </c>
      <c r="E155" t="s">
        <v>270</v>
      </c>
      <c r="F155" t="s">
        <v>298</v>
      </c>
      <c r="G155" t="s">
        <v>347</v>
      </c>
      <c r="H155" t="s">
        <v>229</v>
      </c>
      <c r="I155" t="s">
        <v>311</v>
      </c>
      <c r="J155" t="s">
        <v>190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>
        <v>8027967</v>
      </c>
      <c r="B156">
        <v>90867297</v>
      </c>
      <c r="C156" t="s">
        <v>238</v>
      </c>
      <c r="D156" t="s">
        <v>270</v>
      </c>
      <c r="E156" t="s">
        <v>298</v>
      </c>
      <c r="F156" t="s">
        <v>202</v>
      </c>
      <c r="G156" t="s">
        <v>680</v>
      </c>
      <c r="H156" t="s">
        <v>320</v>
      </c>
      <c r="I156" t="s">
        <v>355</v>
      </c>
      <c r="J156" t="s">
        <v>301</v>
      </c>
      <c r="K156" t="s">
        <v>287</v>
      </c>
      <c r="L156" t="s">
        <v>254</v>
      </c>
      <c r="M156" t="s">
        <v>681</v>
      </c>
      <c r="N156" t="s">
        <v>682</v>
      </c>
      <c r="O156" t="s">
        <v>514</v>
      </c>
      <c r="P156" t="s">
        <v>683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>
        <v>478274</v>
      </c>
      <c r="B157">
        <v>90867298</v>
      </c>
      <c r="C157" t="s">
        <v>263</v>
      </c>
      <c r="D157" t="s">
        <v>270</v>
      </c>
      <c r="E157" t="s">
        <v>298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>
        <v>8113608</v>
      </c>
      <c r="B158">
        <v>90867308</v>
      </c>
      <c r="C158" t="s">
        <v>270</v>
      </c>
      <c r="D158" t="s">
        <v>270</v>
      </c>
      <c r="E158" t="s">
        <v>298</v>
      </c>
      <c r="F158" t="s">
        <v>202</v>
      </c>
      <c r="G158" t="s">
        <v>183</v>
      </c>
      <c r="H158" t="s">
        <v>383</v>
      </c>
      <c r="I158" t="s">
        <v>327</v>
      </c>
      <c r="J158" t="s">
        <v>424</v>
      </c>
      <c r="K158" t="s">
        <v>296</v>
      </c>
      <c r="L158" t="s">
        <v>416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>
        <v>8041955</v>
      </c>
      <c r="B159">
        <v>90867309</v>
      </c>
      <c r="C159" t="s">
        <v>238</v>
      </c>
      <c r="D159" t="s">
        <v>270</v>
      </c>
      <c r="E159" t="s">
        <v>273</v>
      </c>
      <c r="F159" t="s">
        <v>202</v>
      </c>
      <c r="G159" t="s">
        <v>298</v>
      </c>
      <c r="H159" t="s">
        <v>277</v>
      </c>
      <c r="I159" t="s">
        <v>201</v>
      </c>
      <c r="J159" t="s">
        <v>189</v>
      </c>
      <c r="K159" t="s">
        <v>300</v>
      </c>
      <c r="L159" t="s">
        <v>301</v>
      </c>
      <c r="M159" t="s">
        <v>335</v>
      </c>
      <c r="N159" t="s">
        <v>496</v>
      </c>
      <c r="O159" t="s">
        <v>354</v>
      </c>
      <c r="P159" t="s">
        <v>314</v>
      </c>
      <c r="Q159" t="s">
        <v>355</v>
      </c>
      <c r="R159" t="s">
        <v>684</v>
      </c>
      <c r="S159" t="s">
        <v>286</v>
      </c>
      <c r="T159" t="s">
        <v>360</v>
      </c>
      <c r="U159" t="s">
        <v>186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>
        <v>665976</v>
      </c>
      <c r="B160">
        <v>90867312</v>
      </c>
      <c r="C160" t="s">
        <v>385</v>
      </c>
      <c r="D160" t="s">
        <v>385</v>
      </c>
      <c r="E160" t="s">
        <v>270</v>
      </c>
      <c r="F160" t="s">
        <v>385</v>
      </c>
      <c r="G160" t="s">
        <v>229</v>
      </c>
      <c r="H160" t="s">
        <v>383</v>
      </c>
      <c r="I160" t="s">
        <v>685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>
        <v>561651</v>
      </c>
      <c r="B161">
        <v>90867314</v>
      </c>
      <c r="C161" t="s">
        <v>365</v>
      </c>
      <c r="D161" t="s">
        <v>270</v>
      </c>
      <c r="E161" t="s">
        <v>202</v>
      </c>
      <c r="F161" t="s">
        <v>298</v>
      </c>
      <c r="G161" t="s">
        <v>467</v>
      </c>
      <c r="H161" t="s">
        <v>189</v>
      </c>
      <c r="I161" t="s">
        <v>300</v>
      </c>
      <c r="J161" t="s">
        <v>301</v>
      </c>
      <c r="K161" t="s">
        <v>247</v>
      </c>
      <c r="L161" t="s">
        <v>325</v>
      </c>
      <c r="M161" t="s">
        <v>344</v>
      </c>
      <c r="N161" t="s">
        <v>415</v>
      </c>
      <c r="O161" t="s">
        <v>538</v>
      </c>
      <c r="P161" t="s">
        <v>254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>
        <v>984228</v>
      </c>
      <c r="B162">
        <v>90867315</v>
      </c>
      <c r="C162" t="s">
        <v>183</v>
      </c>
      <c r="D162" t="s">
        <v>183</v>
      </c>
      <c r="E162" t="s">
        <v>270</v>
      </c>
      <c r="F162" t="s">
        <v>686</v>
      </c>
      <c r="G162" t="s">
        <v>383</v>
      </c>
      <c r="H162" t="s">
        <v>365</v>
      </c>
      <c r="I162" t="s">
        <v>441</v>
      </c>
      <c r="J162" t="s">
        <v>229</v>
      </c>
      <c r="K162" t="s">
        <v>423</v>
      </c>
      <c r="L162" t="s">
        <v>325</v>
      </c>
      <c r="M162" t="s">
        <v>310</v>
      </c>
      <c r="N162" t="s">
        <v>687</v>
      </c>
      <c r="O162" t="s">
        <v>304</v>
      </c>
      <c r="P162" t="s">
        <v>344</v>
      </c>
      <c r="Q162" t="s">
        <v>562</v>
      </c>
      <c r="R162" t="s">
        <v>292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>
        <v>8072503</v>
      </c>
      <c r="B163">
        <v>90867319</v>
      </c>
      <c r="C163" t="s">
        <v>270</v>
      </c>
      <c r="D163" t="s">
        <v>332</v>
      </c>
      <c r="E163" t="s">
        <v>270</v>
      </c>
      <c r="F163" t="s">
        <v>298</v>
      </c>
      <c r="G163" t="s">
        <v>352</v>
      </c>
      <c r="H163" t="s">
        <v>205</v>
      </c>
      <c r="I163" t="s">
        <v>279</v>
      </c>
      <c r="J163" t="s">
        <v>540</v>
      </c>
      <c r="K163" t="s">
        <v>186</v>
      </c>
      <c r="L163" t="s">
        <v>304</v>
      </c>
      <c r="M163" t="s">
        <v>344</v>
      </c>
      <c r="N163" t="s">
        <v>309</v>
      </c>
      <c r="O163" t="s">
        <v>238</v>
      </c>
      <c r="P163" t="s">
        <v>192</v>
      </c>
      <c r="Q163" t="s">
        <v>321</v>
      </c>
      <c r="R163" t="s">
        <v>597</v>
      </c>
      <c r="S163" t="s">
        <v>296</v>
      </c>
      <c r="T163" t="s">
        <v>229</v>
      </c>
      <c r="U163" t="s">
        <v>688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>
        <v>808807</v>
      </c>
      <c r="B164">
        <v>90867320</v>
      </c>
      <c r="C164" t="s">
        <v>183</v>
      </c>
      <c r="D164" t="s">
        <v>183</v>
      </c>
      <c r="E164" t="s">
        <v>270</v>
      </c>
      <c r="F164" t="s">
        <v>600</v>
      </c>
      <c r="G164" t="s">
        <v>596</v>
      </c>
      <c r="H164" t="s">
        <v>183</v>
      </c>
      <c r="I164" t="s">
        <v>309</v>
      </c>
      <c r="J164" t="s">
        <v>365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>
        <v>465678</v>
      </c>
      <c r="B165">
        <v>90867326</v>
      </c>
      <c r="C165" t="s">
        <v>365</v>
      </c>
      <c r="D165" t="s">
        <v>270</v>
      </c>
      <c r="E165" t="s">
        <v>298</v>
      </c>
      <c r="F165" t="s">
        <v>202</v>
      </c>
      <c r="G165" t="s">
        <v>301</v>
      </c>
      <c r="H165" t="s">
        <v>304</v>
      </c>
      <c r="I165" t="s">
        <v>355</v>
      </c>
      <c r="J165" t="s">
        <v>300</v>
      </c>
      <c r="K165" t="s">
        <v>521</v>
      </c>
      <c r="L165" t="s">
        <v>563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>
        <v>8113811</v>
      </c>
      <c r="B166">
        <v>90867327</v>
      </c>
      <c r="C166" t="s">
        <v>270</v>
      </c>
      <c r="D166" t="s">
        <v>332</v>
      </c>
      <c r="E166" t="s">
        <v>270</v>
      </c>
      <c r="F166" t="s">
        <v>298</v>
      </c>
      <c r="G166" t="s">
        <v>352</v>
      </c>
      <c r="H166" t="s">
        <v>689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>
        <v>8019276</v>
      </c>
      <c r="B167">
        <v>90867330</v>
      </c>
      <c r="C167" t="s">
        <v>203</v>
      </c>
      <c r="D167" t="s">
        <v>332</v>
      </c>
      <c r="E167" t="s">
        <v>270</v>
      </c>
      <c r="F167" t="s">
        <v>298</v>
      </c>
      <c r="G167" t="s">
        <v>202</v>
      </c>
      <c r="H167" t="s">
        <v>229</v>
      </c>
      <c r="I167" t="s">
        <v>383</v>
      </c>
      <c r="J167" t="s">
        <v>263</v>
      </c>
      <c r="K167" t="s">
        <v>306</v>
      </c>
      <c r="L167" t="s">
        <v>311</v>
      </c>
      <c r="M167" t="s">
        <v>398</v>
      </c>
      <c r="N167" t="s">
        <v>690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>
        <v>8113813</v>
      </c>
      <c r="B168">
        <v>90867333</v>
      </c>
      <c r="C168" t="s">
        <v>365</v>
      </c>
      <c r="D168" t="s">
        <v>365</v>
      </c>
      <c r="E168" t="s">
        <v>270</v>
      </c>
      <c r="F168" t="s">
        <v>686</v>
      </c>
      <c r="G168" t="s">
        <v>383</v>
      </c>
      <c r="H168" t="s">
        <v>321</v>
      </c>
      <c r="I168" t="s">
        <v>229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>
        <v>8044727</v>
      </c>
      <c r="B169">
        <v>90867335</v>
      </c>
      <c r="C169" t="s">
        <v>383</v>
      </c>
      <c r="D169" t="s">
        <v>270</v>
      </c>
      <c r="E169" t="s">
        <v>202</v>
      </c>
      <c r="F169" t="s">
        <v>537</v>
      </c>
      <c r="G169" t="s">
        <v>524</v>
      </c>
      <c r="H169" t="s">
        <v>296</v>
      </c>
      <c r="I169" t="s">
        <v>186</v>
      </c>
      <c r="J169" t="s">
        <v>229</v>
      </c>
      <c r="K169" t="s">
        <v>287</v>
      </c>
      <c r="L169" t="s">
        <v>292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>
        <v>497333</v>
      </c>
      <c r="B170">
        <v>90867337</v>
      </c>
      <c r="C170" t="s">
        <v>270</v>
      </c>
      <c r="D170" t="s">
        <v>332</v>
      </c>
      <c r="E170" t="s">
        <v>270</v>
      </c>
      <c r="F170" t="s">
        <v>298</v>
      </c>
      <c r="G170" t="s">
        <v>202</v>
      </c>
      <c r="H170" t="s">
        <v>352</v>
      </c>
      <c r="I170" t="s">
        <v>201</v>
      </c>
      <c r="J170" t="s">
        <v>312</v>
      </c>
      <c r="K170" t="s">
        <v>189</v>
      </c>
      <c r="L170" t="s">
        <v>407</v>
      </c>
      <c r="M170" t="s">
        <v>355</v>
      </c>
      <c r="N170" t="s">
        <v>289</v>
      </c>
      <c r="O170" t="s">
        <v>329</v>
      </c>
      <c r="P170" t="s">
        <v>395</v>
      </c>
      <c r="Q170" t="s">
        <v>254</v>
      </c>
      <c r="R170" t="s">
        <v>206</v>
      </c>
      <c r="S170" t="s">
        <v>436</v>
      </c>
      <c r="T170" t="s">
        <v>291</v>
      </c>
      <c r="U170" t="s">
        <v>309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>
        <v>720193</v>
      </c>
      <c r="B171">
        <v>90867338</v>
      </c>
      <c r="C171" t="s">
        <v>365</v>
      </c>
      <c r="D171" t="s">
        <v>270</v>
      </c>
      <c r="E171" t="s">
        <v>273</v>
      </c>
      <c r="F171" t="s">
        <v>298</v>
      </c>
      <c r="G171" t="s">
        <v>352</v>
      </c>
      <c r="H171" t="s">
        <v>296</v>
      </c>
      <c r="I171" t="s">
        <v>254</v>
      </c>
      <c r="J171" t="s">
        <v>229</v>
      </c>
      <c r="K171" t="s">
        <v>454</v>
      </c>
      <c r="L171" t="s">
        <v>286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>
        <v>8113814</v>
      </c>
      <c r="B172">
        <v>90867339</v>
      </c>
      <c r="C172" t="s">
        <v>270</v>
      </c>
      <c r="D172" t="s">
        <v>270</v>
      </c>
      <c r="E172" t="s">
        <v>298</v>
      </c>
      <c r="F172" t="s">
        <v>352</v>
      </c>
      <c r="G172" t="s">
        <v>691</v>
      </c>
      <c r="H172" t="s">
        <v>454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>
        <v>980971</v>
      </c>
      <c r="B173">
        <v>90867340</v>
      </c>
      <c r="C173" t="s">
        <v>199</v>
      </c>
      <c r="D173" t="s">
        <v>270</v>
      </c>
      <c r="E173" t="s">
        <v>298</v>
      </c>
      <c r="F173" t="s">
        <v>202</v>
      </c>
      <c r="G173" t="s">
        <v>468</v>
      </c>
      <c r="H173" t="s">
        <v>393</v>
      </c>
      <c r="I173" t="s">
        <v>301</v>
      </c>
      <c r="J173" t="s">
        <v>300</v>
      </c>
      <c r="K173" t="s">
        <v>289</v>
      </c>
      <c r="L173" t="s">
        <v>407</v>
      </c>
      <c r="M173" t="s">
        <v>395</v>
      </c>
      <c r="N173" t="s">
        <v>329</v>
      </c>
      <c r="O173" t="s">
        <v>692</v>
      </c>
      <c r="P173" t="s">
        <v>382</v>
      </c>
      <c r="Q173" t="s">
        <v>462</v>
      </c>
      <c r="R173" t="s">
        <v>530</v>
      </c>
      <c r="S173" t="s">
        <v>693</v>
      </c>
      <c r="T173" t="s">
        <v>694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>
        <v>222746</v>
      </c>
      <c r="B174">
        <v>90867341</v>
      </c>
      <c r="C174" t="s">
        <v>183</v>
      </c>
      <c r="D174" t="s">
        <v>332</v>
      </c>
      <c r="E174" t="s">
        <v>298</v>
      </c>
      <c r="F174" t="s">
        <v>270</v>
      </c>
      <c r="G174" t="s">
        <v>186</v>
      </c>
      <c r="H174" t="s">
        <v>238</v>
      </c>
      <c r="I174" t="s">
        <v>540</v>
      </c>
      <c r="J174" t="s">
        <v>574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>
        <v>8010585</v>
      </c>
      <c r="B175">
        <v>90867343</v>
      </c>
      <c r="C175" t="s">
        <v>183</v>
      </c>
      <c r="D175" t="s">
        <v>270</v>
      </c>
      <c r="E175" t="s">
        <v>298</v>
      </c>
      <c r="F175" t="s">
        <v>279</v>
      </c>
      <c r="G175" t="s">
        <v>296</v>
      </c>
      <c r="H175" t="s">
        <v>302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>
        <v>8113816</v>
      </c>
      <c r="B176">
        <v>90867351</v>
      </c>
      <c r="C176" t="s">
        <v>238</v>
      </c>
      <c r="D176" t="s">
        <v>332</v>
      </c>
      <c r="E176" t="s">
        <v>270</v>
      </c>
      <c r="F176" t="s">
        <v>298</v>
      </c>
      <c r="G176" t="s">
        <v>202</v>
      </c>
      <c r="H176" t="s">
        <v>271</v>
      </c>
      <c r="I176" t="s">
        <v>352</v>
      </c>
      <c r="J176" t="s">
        <v>321</v>
      </c>
      <c r="K176" t="s">
        <v>229</v>
      </c>
      <c r="L176" t="s">
        <v>186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>
        <v>769767</v>
      </c>
      <c r="B177">
        <v>90867361</v>
      </c>
      <c r="C177" t="s">
        <v>331</v>
      </c>
      <c r="D177" t="s">
        <v>332</v>
      </c>
      <c r="E177" t="s">
        <v>270</v>
      </c>
      <c r="F177" t="s">
        <v>272</v>
      </c>
      <c r="G177" t="s">
        <v>273</v>
      </c>
      <c r="H177" t="s">
        <v>400</v>
      </c>
      <c r="I177" t="s">
        <v>298</v>
      </c>
      <c r="J177" t="s">
        <v>372</v>
      </c>
      <c r="K177" t="s">
        <v>426</v>
      </c>
      <c r="L177" t="s">
        <v>277</v>
      </c>
      <c r="M177" t="s">
        <v>695</v>
      </c>
      <c r="N177" t="s">
        <v>201</v>
      </c>
      <c r="O177" t="s">
        <v>696</v>
      </c>
      <c r="P177" t="s">
        <v>427</v>
      </c>
      <c r="Q177" t="s">
        <v>375</v>
      </c>
      <c r="R177" t="s">
        <v>249</v>
      </c>
      <c r="S177" t="s">
        <v>383</v>
      </c>
      <c r="T177" t="s">
        <v>183</v>
      </c>
      <c r="U177" t="s">
        <v>379</v>
      </c>
      <c r="V177" t="s">
        <v>412</v>
      </c>
      <c r="W177" t="s">
        <v>179</v>
      </c>
      <c r="X177" t="s">
        <v>206</v>
      </c>
      <c r="Y177" t="s">
        <v>247</v>
      </c>
      <c r="Z177" t="s">
        <v>263</v>
      </c>
      <c r="AA177" t="s">
        <v>697</v>
      </c>
      <c r="AB177" t="s">
        <v>698</v>
      </c>
      <c r="AC177" t="s">
        <v>582</v>
      </c>
      <c r="AD177" t="s">
        <v>699</v>
      </c>
      <c r="AE177" t="s">
        <v>700</v>
      </c>
      <c r="AF177" t="s">
        <v>701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>
        <v>700028</v>
      </c>
      <c r="B178">
        <v>90867364</v>
      </c>
      <c r="C178" t="s">
        <v>270</v>
      </c>
      <c r="D178" t="s">
        <v>270</v>
      </c>
      <c r="E178" t="s">
        <v>298</v>
      </c>
      <c r="F178" t="s">
        <v>332</v>
      </c>
      <c r="G178" t="s">
        <v>599</v>
      </c>
      <c r="H178" t="s">
        <v>321</v>
      </c>
      <c r="I178" t="s">
        <v>229</v>
      </c>
      <c r="J178" t="s">
        <v>598</v>
      </c>
      <c r="K178" t="s">
        <v>238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>
        <v>8113819</v>
      </c>
      <c r="B179">
        <v>90867367</v>
      </c>
      <c r="C179" t="s">
        <v>184</v>
      </c>
      <c r="D179" t="s">
        <v>270</v>
      </c>
      <c r="E179" t="s">
        <v>332</v>
      </c>
      <c r="F179" t="s">
        <v>298</v>
      </c>
      <c r="G179" t="s">
        <v>271</v>
      </c>
      <c r="H179" t="s">
        <v>202</v>
      </c>
      <c r="I179" t="s">
        <v>366</v>
      </c>
      <c r="J179" t="s">
        <v>201</v>
      </c>
      <c r="K179" t="s">
        <v>301</v>
      </c>
      <c r="L179" t="s">
        <v>300</v>
      </c>
      <c r="M179" t="s">
        <v>229</v>
      </c>
      <c r="N179" t="s">
        <v>215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>
        <v>8034825</v>
      </c>
      <c r="B180">
        <v>90867368</v>
      </c>
      <c r="C180" t="s">
        <v>263</v>
      </c>
      <c r="D180" t="s">
        <v>270</v>
      </c>
      <c r="E180" t="s">
        <v>298</v>
      </c>
      <c r="F180" t="s">
        <v>325</v>
      </c>
      <c r="G180" t="s">
        <v>310</v>
      </c>
      <c r="H180" t="s">
        <v>229</v>
      </c>
      <c r="I180" t="s">
        <v>348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>
        <v>185292</v>
      </c>
      <c r="B181">
        <v>90867370</v>
      </c>
      <c r="C181" t="s">
        <v>183</v>
      </c>
      <c r="D181" t="s">
        <v>332</v>
      </c>
      <c r="E181" t="s">
        <v>270</v>
      </c>
      <c r="F181" t="s">
        <v>298</v>
      </c>
      <c r="G181" t="s">
        <v>702</v>
      </c>
      <c r="H181" t="s">
        <v>277</v>
      </c>
      <c r="I181" t="s">
        <v>542</v>
      </c>
      <c r="J181" t="s">
        <v>189</v>
      </c>
      <c r="K181" t="s">
        <v>201</v>
      </c>
      <c r="L181" t="s">
        <v>347</v>
      </c>
      <c r="M181" t="s">
        <v>391</v>
      </c>
      <c r="N181" t="s">
        <v>362</v>
      </c>
      <c r="O181" t="s">
        <v>328</v>
      </c>
      <c r="P181" t="s">
        <v>186</v>
      </c>
      <c r="Q181" t="s">
        <v>301</v>
      </c>
      <c r="R181" t="s">
        <v>300</v>
      </c>
      <c r="S181" t="s">
        <v>456</v>
      </c>
      <c r="T181" t="s">
        <v>248</v>
      </c>
      <c r="U181" t="s">
        <v>329</v>
      </c>
      <c r="V181" t="s">
        <v>703</v>
      </c>
      <c r="W181" t="s">
        <v>315</v>
      </c>
      <c r="X181" t="s">
        <v>305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>
        <v>8073366</v>
      </c>
      <c r="B182">
        <v>90867372</v>
      </c>
      <c r="C182" t="s">
        <v>383</v>
      </c>
      <c r="D182" t="s">
        <v>184</v>
      </c>
      <c r="E182" t="s">
        <v>270</v>
      </c>
      <c r="F182" t="s">
        <v>298</v>
      </c>
      <c r="G182" t="s">
        <v>302</v>
      </c>
      <c r="H182" t="s">
        <v>383</v>
      </c>
      <c r="I182" t="s">
        <v>424</v>
      </c>
      <c r="J182" t="s">
        <v>183</v>
      </c>
      <c r="K182" t="s">
        <v>365</v>
      </c>
      <c r="L182" t="s">
        <v>307</v>
      </c>
      <c r="M182" t="s">
        <v>385</v>
      </c>
      <c r="N182" t="s">
        <v>296</v>
      </c>
      <c r="O182" t="s">
        <v>267</v>
      </c>
      <c r="P182" t="s">
        <v>704</v>
      </c>
      <c r="Q182" t="s">
        <v>705</v>
      </c>
      <c r="R182" t="s">
        <v>340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>
        <v>8113823</v>
      </c>
      <c r="B183">
        <v>90867388</v>
      </c>
      <c r="C183" t="s">
        <v>183</v>
      </c>
      <c r="D183" t="s">
        <v>365</v>
      </c>
      <c r="E183" t="s">
        <v>270</v>
      </c>
      <c r="F183" t="s">
        <v>537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>
        <v>8113713</v>
      </c>
      <c r="B184">
        <v>90867390</v>
      </c>
      <c r="C184" t="s">
        <v>203</v>
      </c>
      <c r="D184" t="s">
        <v>270</v>
      </c>
      <c r="E184" t="s">
        <v>298</v>
      </c>
      <c r="F184" t="s">
        <v>202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>
        <v>642543</v>
      </c>
      <c r="B185">
        <v>90867396</v>
      </c>
      <c r="C185" t="s">
        <v>383</v>
      </c>
      <c r="D185" t="s">
        <v>332</v>
      </c>
      <c r="E185" t="s">
        <v>270</v>
      </c>
      <c r="F185" t="s">
        <v>298</v>
      </c>
      <c r="G185" t="s">
        <v>202</v>
      </c>
      <c r="H185" t="s">
        <v>189</v>
      </c>
      <c r="I185" t="s">
        <v>300</v>
      </c>
      <c r="J185" t="s">
        <v>301</v>
      </c>
      <c r="K185" t="s">
        <v>287</v>
      </c>
      <c r="L185" t="s">
        <v>325</v>
      </c>
      <c r="M185" t="s">
        <v>315</v>
      </c>
      <c r="N185" t="s">
        <v>448</v>
      </c>
      <c r="O185" t="s">
        <v>344</v>
      </c>
      <c r="P185" t="s">
        <v>508</v>
      </c>
      <c r="Q185" t="s">
        <v>310</v>
      </c>
      <c r="R185" t="s">
        <v>472</v>
      </c>
      <c r="S185" t="s">
        <v>351</v>
      </c>
      <c r="T185" t="s">
        <v>296</v>
      </c>
      <c r="U185" t="s">
        <v>283</v>
      </c>
      <c r="V185" t="s">
        <v>281</v>
      </c>
      <c r="W185" t="s">
        <v>248</v>
      </c>
      <c r="X185" t="s">
        <v>382</v>
      </c>
      <c r="Y185" t="s">
        <v>284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>
        <v>446560</v>
      </c>
      <c r="B186">
        <v>90867397</v>
      </c>
      <c r="C186" t="s">
        <v>270</v>
      </c>
      <c r="D186" t="s">
        <v>332</v>
      </c>
      <c r="E186" t="s">
        <v>270</v>
      </c>
      <c r="F186" t="s">
        <v>706</v>
      </c>
      <c r="G186" t="s">
        <v>298</v>
      </c>
      <c r="H186" t="s">
        <v>414</v>
      </c>
      <c r="I186" t="s">
        <v>399</v>
      </c>
      <c r="J186" t="s">
        <v>277</v>
      </c>
      <c r="K186" t="s">
        <v>296</v>
      </c>
      <c r="L186" t="s">
        <v>287</v>
      </c>
      <c r="M186" t="s">
        <v>300</v>
      </c>
      <c r="N186" t="s">
        <v>301</v>
      </c>
      <c r="O186" t="s">
        <v>351</v>
      </c>
      <c r="P186" t="s">
        <v>353</v>
      </c>
      <c r="Q186" t="s">
        <v>289</v>
      </c>
      <c r="R186" t="s">
        <v>472</v>
      </c>
      <c r="S186" t="s">
        <v>707</v>
      </c>
      <c r="T186" t="s">
        <v>708</v>
      </c>
      <c r="U186" t="s">
        <v>294</v>
      </c>
      <c r="V186" t="s">
        <v>247</v>
      </c>
      <c r="W186" t="s">
        <v>391</v>
      </c>
      <c r="X186" t="s">
        <v>238</v>
      </c>
      <c r="Y186" t="s">
        <v>597</v>
      </c>
      <c r="Z186" t="s">
        <v>186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>
        <v>157699</v>
      </c>
      <c r="B187">
        <v>90867399</v>
      </c>
      <c r="C187" t="s">
        <v>298</v>
      </c>
      <c r="D187" t="s">
        <v>270</v>
      </c>
      <c r="E187" t="s">
        <v>298</v>
      </c>
      <c r="F187" t="s">
        <v>202</v>
      </c>
      <c r="G187" t="s">
        <v>260</v>
      </c>
      <c r="H187" t="s">
        <v>468</v>
      </c>
      <c r="I187" t="s">
        <v>304</v>
      </c>
      <c r="J187" t="s">
        <v>301</v>
      </c>
      <c r="K187" t="s">
        <v>229</v>
      </c>
      <c r="L187" t="s">
        <v>709</v>
      </c>
      <c r="M187" t="s">
        <v>710</v>
      </c>
      <c r="N187" t="s">
        <v>247</v>
      </c>
      <c r="O187" t="s">
        <v>519</v>
      </c>
      <c r="P187" t="s">
        <v>407</v>
      </c>
      <c r="Q187" t="s">
        <v>486</v>
      </c>
      <c r="R187" t="s">
        <v>448</v>
      </c>
      <c r="S187" t="s">
        <v>711</v>
      </c>
      <c r="T187" t="s">
        <v>712</v>
      </c>
      <c r="U187" t="s">
        <v>306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>
        <v>8113827</v>
      </c>
      <c r="B188">
        <v>90867407</v>
      </c>
      <c r="C188" t="s">
        <v>183</v>
      </c>
      <c r="D188" t="s">
        <v>332</v>
      </c>
      <c r="E188" t="s">
        <v>270</v>
      </c>
      <c r="F188" t="s">
        <v>202</v>
      </c>
      <c r="G188" t="s">
        <v>298</v>
      </c>
      <c r="H188" t="s">
        <v>296</v>
      </c>
      <c r="I188" t="s">
        <v>639</v>
      </c>
      <c r="J188" t="s">
        <v>379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>
        <v>353252</v>
      </c>
      <c r="B189">
        <v>90867412</v>
      </c>
      <c r="C189" t="s">
        <v>307</v>
      </c>
      <c r="D189" t="s">
        <v>184</v>
      </c>
      <c r="E189" t="s">
        <v>270</v>
      </c>
      <c r="F189" t="s">
        <v>298</v>
      </c>
      <c r="G189" t="s">
        <v>713</v>
      </c>
      <c r="H189" t="s">
        <v>714</v>
      </c>
      <c r="I189" t="s">
        <v>201</v>
      </c>
      <c r="J189" t="s">
        <v>715</v>
      </c>
      <c r="K189" t="s">
        <v>300</v>
      </c>
      <c r="L189" t="s">
        <v>301</v>
      </c>
      <c r="M189" t="s">
        <v>189</v>
      </c>
      <c r="N189" t="s">
        <v>426</v>
      </c>
      <c r="O189" t="s">
        <v>716</v>
      </c>
      <c r="P189" t="s">
        <v>553</v>
      </c>
      <c r="Q189" t="s">
        <v>717</v>
      </c>
      <c r="R189" t="s">
        <v>229</v>
      </c>
      <c r="S189" t="s">
        <v>718</v>
      </c>
      <c r="T189" t="s">
        <v>328</v>
      </c>
      <c r="U189" t="s">
        <v>604</v>
      </c>
      <c r="V189" t="s">
        <v>719</v>
      </c>
      <c r="W189" t="s">
        <v>326</v>
      </c>
      <c r="X189" t="s">
        <v>310</v>
      </c>
      <c r="Y189" t="s">
        <v>720</v>
      </c>
      <c r="Z189" t="s">
        <v>183</v>
      </c>
      <c r="AA189" t="s">
        <v>398</v>
      </c>
      <c r="AB189" t="s">
        <v>188</v>
      </c>
      <c r="AC189" t="s">
        <v>342</v>
      </c>
      <c r="AD189" t="s">
        <v>721</v>
      </c>
      <c r="AE189" t="s">
        <v>325</v>
      </c>
      <c r="AF189" t="s">
        <v>254</v>
      </c>
      <c r="AG189" t="s">
        <v>287</v>
      </c>
      <c r="AH189" t="s">
        <v>307</v>
      </c>
      <c r="AI189" t="s">
        <v>391</v>
      </c>
      <c r="AJ189" t="s">
        <v>186</v>
      </c>
      <c r="AK189" t="s">
        <v>292</v>
      </c>
      <c r="AL189" t="s">
        <v>610</v>
      </c>
      <c r="AM189" t="s">
        <v>238</v>
      </c>
      <c r="AN189" t="s">
        <v>722</v>
      </c>
      <c r="AO189" t="s">
        <v>723</v>
      </c>
      <c r="AP189">
        <v>0</v>
      </c>
    </row>
    <row r="190" spans="1:42">
      <c r="A190">
        <v>8015526</v>
      </c>
      <c r="B190">
        <v>90867414</v>
      </c>
      <c r="C190" t="s">
        <v>270</v>
      </c>
      <c r="D190" t="s">
        <v>270</v>
      </c>
      <c r="E190" t="s">
        <v>298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>
        <v>8113828</v>
      </c>
      <c r="B191">
        <v>90867416</v>
      </c>
      <c r="C191" t="s">
        <v>270</v>
      </c>
      <c r="D191" t="s">
        <v>332</v>
      </c>
      <c r="E191" t="s">
        <v>270</v>
      </c>
      <c r="F191" t="s">
        <v>298</v>
      </c>
      <c r="G191" t="s">
        <v>202</v>
      </c>
      <c r="H191" t="s">
        <v>301</v>
      </c>
      <c r="I191" t="s">
        <v>300</v>
      </c>
      <c r="J191" t="s">
        <v>277</v>
      </c>
      <c r="K191" t="s">
        <v>201</v>
      </c>
      <c r="L191" t="s">
        <v>329</v>
      </c>
      <c r="M191" t="s">
        <v>411</v>
      </c>
      <c r="N191" t="s">
        <v>389</v>
      </c>
      <c r="O191" t="s">
        <v>724</v>
      </c>
      <c r="P191" t="s">
        <v>398</v>
      </c>
      <c r="Q191" t="s">
        <v>186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>
        <v>654479</v>
      </c>
      <c r="B192">
        <v>90867421</v>
      </c>
      <c r="C192" t="s">
        <v>203</v>
      </c>
      <c r="D192" t="s">
        <v>270</v>
      </c>
      <c r="E192" t="s">
        <v>238</v>
      </c>
      <c r="F192" t="s">
        <v>183</v>
      </c>
      <c r="G192" t="s">
        <v>385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>
        <v>8113831</v>
      </c>
      <c r="B193">
        <v>90867426</v>
      </c>
      <c r="C193" t="s">
        <v>203</v>
      </c>
      <c r="D193" t="s">
        <v>332</v>
      </c>
      <c r="E193" t="s">
        <v>270</v>
      </c>
      <c r="F193" t="s">
        <v>273</v>
      </c>
      <c r="G193" t="s">
        <v>298</v>
      </c>
      <c r="H193" t="s">
        <v>302</v>
      </c>
      <c r="I193" t="s">
        <v>183</v>
      </c>
      <c r="J193" t="s">
        <v>385</v>
      </c>
      <c r="K193" t="s">
        <v>344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>
        <v>8113833</v>
      </c>
      <c r="B194">
        <v>90867430</v>
      </c>
      <c r="C194" t="s">
        <v>183</v>
      </c>
      <c r="D194" t="s">
        <v>332</v>
      </c>
      <c r="E194" t="s">
        <v>270</v>
      </c>
      <c r="F194" t="s">
        <v>298</v>
      </c>
      <c r="G194" t="s">
        <v>372</v>
      </c>
      <c r="H194" t="s">
        <v>387</v>
      </c>
      <c r="I194" t="s">
        <v>343</v>
      </c>
      <c r="J194" t="s">
        <v>202</v>
      </c>
      <c r="K194" t="s">
        <v>725</v>
      </c>
      <c r="L194" t="s">
        <v>277</v>
      </c>
      <c r="M194" t="s">
        <v>301</v>
      </c>
      <c r="N194" t="s">
        <v>300</v>
      </c>
      <c r="O194" t="s">
        <v>415</v>
      </c>
      <c r="P194" t="s">
        <v>229</v>
      </c>
      <c r="Q194" t="s">
        <v>279</v>
      </c>
      <c r="R194" t="s">
        <v>188</v>
      </c>
      <c r="S194" t="s">
        <v>350</v>
      </c>
      <c r="T194" t="s">
        <v>389</v>
      </c>
      <c r="U194" t="s">
        <v>323</v>
      </c>
      <c r="V194" t="s">
        <v>206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>
        <v>8113834</v>
      </c>
      <c r="B195">
        <v>90867431</v>
      </c>
      <c r="C195" t="s">
        <v>365</v>
      </c>
      <c r="D195" t="s">
        <v>365</v>
      </c>
      <c r="E195" t="s">
        <v>270</v>
      </c>
      <c r="F195" t="s">
        <v>273</v>
      </c>
      <c r="G195" t="s">
        <v>312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>
        <v>8113835</v>
      </c>
      <c r="B196">
        <v>90867434</v>
      </c>
      <c r="C196" t="s">
        <v>365</v>
      </c>
      <c r="D196" t="s">
        <v>365</v>
      </c>
      <c r="E196" t="s">
        <v>270</v>
      </c>
      <c r="F196" t="s">
        <v>298</v>
      </c>
      <c r="G196" t="s">
        <v>383</v>
      </c>
      <c r="H196" t="s">
        <v>331</v>
      </c>
      <c r="I196" t="s">
        <v>412</v>
      </c>
      <c r="J196" t="s">
        <v>186</v>
      </c>
      <c r="K196" t="s">
        <v>179</v>
      </c>
      <c r="L196" t="s">
        <v>312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>
        <v>116303</v>
      </c>
      <c r="B197">
        <v>90867438</v>
      </c>
      <c r="C197" t="s">
        <v>203</v>
      </c>
      <c r="D197" t="s">
        <v>270</v>
      </c>
      <c r="E197" t="s">
        <v>332</v>
      </c>
      <c r="F197" t="s">
        <v>373</v>
      </c>
      <c r="G197" t="s">
        <v>726</v>
      </c>
      <c r="H197" t="s">
        <v>352</v>
      </c>
      <c r="I197" t="s">
        <v>302</v>
      </c>
      <c r="J197" t="s">
        <v>196</v>
      </c>
      <c r="K197" t="s">
        <v>727</v>
      </c>
      <c r="L197" t="s">
        <v>728</v>
      </c>
      <c r="M197" t="s">
        <v>355</v>
      </c>
      <c r="N197" t="s">
        <v>729</v>
      </c>
      <c r="O197" t="s">
        <v>730</v>
      </c>
      <c r="P197" t="s">
        <v>254</v>
      </c>
      <c r="Q197" t="s">
        <v>329</v>
      </c>
      <c r="R197" t="s">
        <v>350</v>
      </c>
      <c r="S197" t="s">
        <v>376</v>
      </c>
      <c r="T197" t="s">
        <v>643</v>
      </c>
      <c r="U197" t="s">
        <v>593</v>
      </c>
      <c r="V197" t="s">
        <v>381</v>
      </c>
      <c r="W197" t="s">
        <v>315</v>
      </c>
      <c r="X197" t="s">
        <v>316</v>
      </c>
      <c r="Y197" t="s">
        <v>550</v>
      </c>
      <c r="Z197" t="s">
        <v>731</v>
      </c>
      <c r="AA197" t="s">
        <v>289</v>
      </c>
      <c r="AB197" t="s">
        <v>287</v>
      </c>
      <c r="AC197" t="s">
        <v>304</v>
      </c>
      <c r="AD197" t="s">
        <v>296</v>
      </c>
      <c r="AE197" t="s">
        <v>465</v>
      </c>
      <c r="AF197" t="s">
        <v>469</v>
      </c>
      <c r="AG197" t="s">
        <v>344</v>
      </c>
      <c r="AH197" t="s">
        <v>540</v>
      </c>
      <c r="AI197" t="s">
        <v>574</v>
      </c>
      <c r="AJ197" t="s">
        <v>416</v>
      </c>
      <c r="AK197" t="s">
        <v>183</v>
      </c>
      <c r="AL197" t="s">
        <v>238</v>
      </c>
      <c r="AM197">
        <v>0</v>
      </c>
      <c r="AN197">
        <v>0</v>
      </c>
      <c r="AO197">
        <v>0</v>
      </c>
      <c r="AP197">
        <v>0</v>
      </c>
    </row>
    <row r="198" spans="1:42">
      <c r="A198">
        <v>388852</v>
      </c>
      <c r="B198">
        <v>90867448</v>
      </c>
      <c r="C198" t="s">
        <v>365</v>
      </c>
      <c r="D198" t="s">
        <v>365</v>
      </c>
      <c r="E198" t="s">
        <v>270</v>
      </c>
      <c r="F198" t="s">
        <v>203</v>
      </c>
      <c r="G198" t="s">
        <v>192</v>
      </c>
      <c r="H198" t="s">
        <v>460</v>
      </c>
      <c r="I198" t="s">
        <v>229</v>
      </c>
      <c r="J198" t="s">
        <v>325</v>
      </c>
      <c r="K198" t="s">
        <v>310</v>
      </c>
      <c r="L198" t="s">
        <v>423</v>
      </c>
      <c r="M198" t="s">
        <v>296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>
        <v>688468</v>
      </c>
      <c r="B199">
        <v>90867452</v>
      </c>
      <c r="C199" t="s">
        <v>183</v>
      </c>
      <c r="D199" t="s">
        <v>183</v>
      </c>
      <c r="E199" t="s">
        <v>270</v>
      </c>
      <c r="F199" t="s">
        <v>365</v>
      </c>
      <c r="G199" t="s">
        <v>238</v>
      </c>
      <c r="H199" t="s">
        <v>423</v>
      </c>
      <c r="I199" t="s">
        <v>192</v>
      </c>
      <c r="J199" t="s">
        <v>321</v>
      </c>
      <c r="K199" t="s">
        <v>229</v>
      </c>
      <c r="L199" t="s">
        <v>325</v>
      </c>
      <c r="M199" t="s">
        <v>712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>
        <v>8113623</v>
      </c>
      <c r="B200">
        <v>90867453</v>
      </c>
      <c r="C200" t="s">
        <v>270</v>
      </c>
      <c r="D200" t="s">
        <v>191</v>
      </c>
      <c r="E200" t="s">
        <v>270</v>
      </c>
      <c r="F200" t="s">
        <v>302</v>
      </c>
      <c r="G200" t="s">
        <v>268</v>
      </c>
      <c r="H200" t="s">
        <v>183</v>
      </c>
      <c r="I200" t="s">
        <v>732</v>
      </c>
      <c r="J200" t="s">
        <v>489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>
        <v>8113839</v>
      </c>
      <c r="B201">
        <v>90867454</v>
      </c>
      <c r="C201" t="s">
        <v>270</v>
      </c>
      <c r="D201" t="s">
        <v>270</v>
      </c>
      <c r="E201" t="s">
        <v>298</v>
      </c>
      <c r="F201" t="s">
        <v>352</v>
      </c>
      <c r="G201" t="s">
        <v>186</v>
      </c>
      <c r="H201" t="s">
        <v>229</v>
      </c>
      <c r="I201" t="s">
        <v>655</v>
      </c>
      <c r="J201" t="s">
        <v>238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>
        <v>649492</v>
      </c>
      <c r="B202">
        <v>90867457</v>
      </c>
      <c r="C202" t="s">
        <v>270</v>
      </c>
      <c r="D202" t="s">
        <v>270</v>
      </c>
      <c r="E202" t="s">
        <v>365</v>
      </c>
      <c r="F202" t="s">
        <v>183</v>
      </c>
      <c r="G202" t="s">
        <v>355</v>
      </c>
      <c r="H202" t="s">
        <v>733</v>
      </c>
      <c r="I202" t="s">
        <v>330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>
        <v>8113841</v>
      </c>
      <c r="B203">
        <v>90867459</v>
      </c>
      <c r="C203" t="s">
        <v>571</v>
      </c>
      <c r="D203" t="s">
        <v>571</v>
      </c>
      <c r="E203" t="s">
        <v>270</v>
      </c>
      <c r="F203" t="s">
        <v>203</v>
      </c>
      <c r="G203" t="s">
        <v>571</v>
      </c>
      <c r="H203" t="s">
        <v>321</v>
      </c>
      <c r="I203" t="s">
        <v>381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>
        <v>504081</v>
      </c>
      <c r="B204">
        <v>90867463</v>
      </c>
      <c r="C204" t="s">
        <v>270</v>
      </c>
      <c r="D204" t="s">
        <v>270</v>
      </c>
      <c r="E204" t="s">
        <v>414</v>
      </c>
      <c r="F204" t="s">
        <v>202</v>
      </c>
      <c r="G204" t="s">
        <v>298</v>
      </c>
      <c r="H204" t="s">
        <v>734</v>
      </c>
      <c r="I204" t="s">
        <v>493</v>
      </c>
      <c r="J204" t="s">
        <v>300</v>
      </c>
      <c r="K204" t="s">
        <v>301</v>
      </c>
      <c r="L204" t="s">
        <v>321</v>
      </c>
      <c r="M204" t="s">
        <v>229</v>
      </c>
      <c r="N204" t="s">
        <v>287</v>
      </c>
      <c r="O204" t="s">
        <v>325</v>
      </c>
      <c r="P204" t="s">
        <v>508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>
        <v>8113844</v>
      </c>
      <c r="B205">
        <v>90867465</v>
      </c>
      <c r="C205" t="s">
        <v>183</v>
      </c>
      <c r="D205" t="s">
        <v>184</v>
      </c>
      <c r="E205" t="s">
        <v>270</v>
      </c>
      <c r="F205" t="s">
        <v>298</v>
      </c>
      <c r="G205" t="s">
        <v>229</v>
      </c>
      <c r="H205" t="s">
        <v>299</v>
      </c>
      <c r="I205" t="s">
        <v>445</v>
      </c>
      <c r="J205" t="s">
        <v>325</v>
      </c>
      <c r="K205" t="s">
        <v>249</v>
      </c>
      <c r="L205" t="s">
        <v>584</v>
      </c>
      <c r="M205" t="s">
        <v>310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>
        <v>8067082</v>
      </c>
      <c r="B206">
        <v>90867467</v>
      </c>
      <c r="C206" t="s">
        <v>270</v>
      </c>
      <c r="D206" t="s">
        <v>332</v>
      </c>
      <c r="E206" t="s">
        <v>270</v>
      </c>
      <c r="F206" t="s">
        <v>298</v>
      </c>
      <c r="G206" t="s">
        <v>238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>
        <v>8000833</v>
      </c>
      <c r="B207">
        <v>90867471</v>
      </c>
      <c r="C207" t="s">
        <v>365</v>
      </c>
      <c r="D207" t="s">
        <v>270</v>
      </c>
      <c r="E207" t="s">
        <v>735</v>
      </c>
      <c r="F207" t="s">
        <v>352</v>
      </c>
      <c r="G207" t="s">
        <v>321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>
        <v>720701</v>
      </c>
      <c r="B208">
        <v>90867473</v>
      </c>
      <c r="C208" t="s">
        <v>383</v>
      </c>
      <c r="D208" t="s">
        <v>383</v>
      </c>
      <c r="E208" t="s">
        <v>270</v>
      </c>
      <c r="F208" t="s">
        <v>238</v>
      </c>
      <c r="G208" t="s">
        <v>183</v>
      </c>
      <c r="H208" t="s">
        <v>229</v>
      </c>
      <c r="I208" t="s">
        <v>289</v>
      </c>
      <c r="J208" t="s">
        <v>296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>
        <v>8052908</v>
      </c>
      <c r="B209">
        <v>90867485</v>
      </c>
      <c r="C209" t="s">
        <v>183</v>
      </c>
      <c r="D209" t="s">
        <v>183</v>
      </c>
      <c r="E209" t="s">
        <v>270</v>
      </c>
      <c r="F209" t="s">
        <v>183</v>
      </c>
      <c r="G209" t="s">
        <v>412</v>
      </c>
      <c r="H209" t="s">
        <v>344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>
        <v>558697</v>
      </c>
      <c r="B210">
        <v>90867499</v>
      </c>
      <c r="C210" t="s">
        <v>183</v>
      </c>
      <c r="D210" t="s">
        <v>183</v>
      </c>
      <c r="E210" t="s">
        <v>270</v>
      </c>
      <c r="F210" t="s">
        <v>229</v>
      </c>
      <c r="G210" t="s">
        <v>351</v>
      </c>
      <c r="H210" t="s">
        <v>304</v>
      </c>
      <c r="I210" t="s">
        <v>329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>
        <v>551223</v>
      </c>
      <c r="B211">
        <v>90867502</v>
      </c>
      <c r="C211" t="s">
        <v>365</v>
      </c>
      <c r="D211" t="s">
        <v>270</v>
      </c>
      <c r="E211" t="s">
        <v>343</v>
      </c>
      <c r="F211" t="s">
        <v>736</v>
      </c>
      <c r="G211" t="s">
        <v>475</v>
      </c>
      <c r="H211" t="s">
        <v>189</v>
      </c>
      <c r="I211" t="s">
        <v>205</v>
      </c>
      <c r="J211" t="s">
        <v>277</v>
      </c>
      <c r="K211" t="s">
        <v>642</v>
      </c>
      <c r="L211" t="s">
        <v>183</v>
      </c>
      <c r="M211" t="s">
        <v>300</v>
      </c>
      <c r="N211" t="s">
        <v>544</v>
      </c>
      <c r="O211" t="s">
        <v>737</v>
      </c>
      <c r="P211" t="s">
        <v>738</v>
      </c>
      <c r="Q211" t="s">
        <v>538</v>
      </c>
      <c r="R211" t="s">
        <v>296</v>
      </c>
      <c r="S211" t="s">
        <v>739</v>
      </c>
      <c r="T211" t="s">
        <v>289</v>
      </c>
      <c r="U211" t="s">
        <v>325</v>
      </c>
      <c r="V211" t="s">
        <v>323</v>
      </c>
      <c r="W211" t="s">
        <v>196</v>
      </c>
      <c r="X211" t="s">
        <v>248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>
        <v>484319</v>
      </c>
      <c r="B212">
        <v>90867503</v>
      </c>
      <c r="C212" t="s">
        <v>270</v>
      </c>
      <c r="D212" t="s">
        <v>270</v>
      </c>
      <c r="E212" t="s">
        <v>298</v>
      </c>
      <c r="F212" t="s">
        <v>482</v>
      </c>
      <c r="G212" t="s">
        <v>321</v>
      </c>
      <c r="H212" t="s">
        <v>327</v>
      </c>
      <c r="I212" t="s">
        <v>740</v>
      </c>
      <c r="J212" t="s">
        <v>254</v>
      </c>
      <c r="K212" t="s">
        <v>741</v>
      </c>
      <c r="L212" t="s">
        <v>505</v>
      </c>
      <c r="M212" t="s">
        <v>323</v>
      </c>
      <c r="N212" t="s">
        <v>188</v>
      </c>
      <c r="O212" t="s">
        <v>415</v>
      </c>
      <c r="P212" t="s">
        <v>191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>
        <v>121035</v>
      </c>
      <c r="B213">
        <v>90867506</v>
      </c>
      <c r="C213" t="s">
        <v>270</v>
      </c>
      <c r="D213" t="s">
        <v>270</v>
      </c>
      <c r="E213" t="s">
        <v>202</v>
      </c>
      <c r="F213" t="s">
        <v>298</v>
      </c>
      <c r="G213" t="s">
        <v>301</v>
      </c>
      <c r="H213" t="s">
        <v>260</v>
      </c>
      <c r="I213" t="s">
        <v>352</v>
      </c>
      <c r="J213" t="s">
        <v>247</v>
      </c>
      <c r="K213" t="s">
        <v>325</v>
      </c>
      <c r="L213" t="s">
        <v>289</v>
      </c>
      <c r="M213" t="s">
        <v>287</v>
      </c>
      <c r="N213" t="s">
        <v>322</v>
      </c>
      <c r="O213" t="s">
        <v>292</v>
      </c>
      <c r="P213" t="s">
        <v>310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>
        <v>761292</v>
      </c>
      <c r="B214">
        <v>90867507</v>
      </c>
      <c r="C214" t="s">
        <v>365</v>
      </c>
      <c r="D214" t="s">
        <v>270</v>
      </c>
      <c r="E214" t="s">
        <v>298</v>
      </c>
      <c r="F214" t="s">
        <v>414</v>
      </c>
      <c r="G214" t="s">
        <v>352</v>
      </c>
      <c r="H214" t="s">
        <v>307</v>
      </c>
      <c r="I214" t="s">
        <v>292</v>
      </c>
      <c r="J214" t="s">
        <v>287</v>
      </c>
      <c r="K214" t="s">
        <v>321</v>
      </c>
      <c r="L214" t="s">
        <v>229</v>
      </c>
      <c r="M214" t="s">
        <v>309</v>
      </c>
      <c r="N214" t="s">
        <v>438</v>
      </c>
      <c r="O214" t="s">
        <v>325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>
        <v>462677</v>
      </c>
      <c r="B215">
        <v>90867551</v>
      </c>
      <c r="C215" t="s">
        <v>396</v>
      </c>
      <c r="D215" t="s">
        <v>270</v>
      </c>
      <c r="E215" t="s">
        <v>202</v>
      </c>
      <c r="F215" t="s">
        <v>742</v>
      </c>
      <c r="G215" t="s">
        <v>321</v>
      </c>
      <c r="H215" t="s">
        <v>379</v>
      </c>
      <c r="I215" t="s">
        <v>381</v>
      </c>
      <c r="J215" t="s">
        <v>472</v>
      </c>
      <c r="K215" t="s">
        <v>327</v>
      </c>
      <c r="L215" t="s">
        <v>448</v>
      </c>
      <c r="M215" t="s">
        <v>355</v>
      </c>
      <c r="N215" t="s">
        <v>307</v>
      </c>
      <c r="O215" t="s">
        <v>383</v>
      </c>
      <c r="P215" t="s">
        <v>183</v>
      </c>
      <c r="Q215" t="s">
        <v>296</v>
      </c>
      <c r="R215" t="s">
        <v>211</v>
      </c>
      <c r="S215" t="s">
        <v>386</v>
      </c>
      <c r="T215" t="s">
        <v>416</v>
      </c>
      <c r="U215" t="s">
        <v>554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>
        <v>426844</v>
      </c>
      <c r="B216">
        <v>90867560</v>
      </c>
      <c r="C216" t="s">
        <v>365</v>
      </c>
      <c r="D216" t="s">
        <v>365</v>
      </c>
      <c r="E216" t="s">
        <v>270</v>
      </c>
      <c r="F216" t="s">
        <v>203</v>
      </c>
      <c r="G216" t="s">
        <v>383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>
        <v>659337</v>
      </c>
      <c r="B217">
        <v>90867569</v>
      </c>
      <c r="C217" t="s">
        <v>298</v>
      </c>
      <c r="D217" t="s">
        <v>270</v>
      </c>
      <c r="E217" t="s">
        <v>298</v>
      </c>
      <c r="F217" t="s">
        <v>573</v>
      </c>
      <c r="G217" t="s">
        <v>279</v>
      </c>
      <c r="H217" t="s">
        <v>743</v>
      </c>
      <c r="I217" t="s">
        <v>287</v>
      </c>
      <c r="J217" t="s">
        <v>229</v>
      </c>
      <c r="K217" t="s">
        <v>385</v>
      </c>
      <c r="L217" t="s">
        <v>383</v>
      </c>
      <c r="M217" t="s">
        <v>302</v>
      </c>
      <c r="N217" t="s">
        <v>744</v>
      </c>
      <c r="O217" t="s">
        <v>560</v>
      </c>
      <c r="P217" t="s">
        <v>315</v>
      </c>
      <c r="Q217" t="s">
        <v>238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>
        <v>431371</v>
      </c>
      <c r="B218">
        <v>90867579</v>
      </c>
      <c r="C218" t="s">
        <v>302</v>
      </c>
      <c r="D218" t="s">
        <v>332</v>
      </c>
      <c r="E218" t="s">
        <v>298</v>
      </c>
      <c r="F218" t="s">
        <v>270</v>
      </c>
      <c r="G218" t="s">
        <v>202</v>
      </c>
      <c r="H218" t="s">
        <v>296</v>
      </c>
      <c r="I218" t="s">
        <v>302</v>
      </c>
      <c r="J218" t="s">
        <v>639</v>
      </c>
      <c r="K218" t="s">
        <v>350</v>
      </c>
      <c r="L218" t="s">
        <v>386</v>
      </c>
      <c r="M218" t="s">
        <v>307</v>
      </c>
      <c r="N218" t="s">
        <v>183</v>
      </c>
      <c r="O218" t="s">
        <v>398</v>
      </c>
      <c r="P218" t="s">
        <v>267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>
        <v>8028230</v>
      </c>
      <c r="B219">
        <v>90867594</v>
      </c>
      <c r="C219" t="s">
        <v>238</v>
      </c>
      <c r="D219" t="s">
        <v>332</v>
      </c>
      <c r="E219" t="s">
        <v>270</v>
      </c>
      <c r="F219" t="s">
        <v>201</v>
      </c>
      <c r="G219" t="s">
        <v>291</v>
      </c>
      <c r="H219" t="s">
        <v>215</v>
      </c>
      <c r="I219" t="s">
        <v>229</v>
      </c>
      <c r="J219" t="s">
        <v>238</v>
      </c>
      <c r="K219" t="s">
        <v>385</v>
      </c>
      <c r="L219" t="s">
        <v>171</v>
      </c>
      <c r="M219" t="s">
        <v>309</v>
      </c>
      <c r="N219" t="s">
        <v>296</v>
      </c>
      <c r="O219" t="s">
        <v>745</v>
      </c>
      <c r="P219" t="s">
        <v>317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>
        <v>8113843</v>
      </c>
      <c r="B220">
        <v>90867606</v>
      </c>
      <c r="C220" t="s">
        <v>171</v>
      </c>
      <c r="D220" t="s">
        <v>171</v>
      </c>
      <c r="E220" t="s">
        <v>270</v>
      </c>
      <c r="F220" t="s">
        <v>595</v>
      </c>
      <c r="G220" t="s">
        <v>307</v>
      </c>
      <c r="H220" t="s">
        <v>229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>
        <v>622926</v>
      </c>
      <c r="B221">
        <v>90867654</v>
      </c>
      <c r="C221" t="s">
        <v>183</v>
      </c>
      <c r="D221" t="s">
        <v>183</v>
      </c>
      <c r="E221" t="s">
        <v>270</v>
      </c>
      <c r="F221" t="s">
        <v>183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>
        <v>8113866</v>
      </c>
      <c r="B222">
        <v>90867668</v>
      </c>
      <c r="C222" t="s">
        <v>365</v>
      </c>
      <c r="D222" t="s">
        <v>270</v>
      </c>
      <c r="E222" t="s">
        <v>298</v>
      </c>
      <c r="F222" t="s">
        <v>352</v>
      </c>
      <c r="G222" t="s">
        <v>249</v>
      </c>
      <c r="H222" t="s">
        <v>407</v>
      </c>
      <c r="I222" t="s">
        <v>296</v>
      </c>
      <c r="J222" t="s">
        <v>410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>
        <v>8113867</v>
      </c>
      <c r="B223">
        <v>90867669</v>
      </c>
      <c r="C223" t="s">
        <v>383</v>
      </c>
      <c r="D223" t="s">
        <v>270</v>
      </c>
      <c r="E223" t="s">
        <v>298</v>
      </c>
      <c r="F223" t="s">
        <v>202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>
        <v>452155</v>
      </c>
      <c r="B224">
        <v>90867674</v>
      </c>
      <c r="C224" t="s">
        <v>365</v>
      </c>
      <c r="D224" t="s">
        <v>332</v>
      </c>
      <c r="E224" t="s">
        <v>270</v>
      </c>
      <c r="F224" t="s">
        <v>298</v>
      </c>
      <c r="G224" t="s">
        <v>202</v>
      </c>
      <c r="H224" t="s">
        <v>201</v>
      </c>
      <c r="I224" t="s">
        <v>301</v>
      </c>
      <c r="J224" t="s">
        <v>300</v>
      </c>
      <c r="K224" t="s">
        <v>443</v>
      </c>
      <c r="L224" t="s">
        <v>244</v>
      </c>
      <c r="M224" t="s">
        <v>355</v>
      </c>
      <c r="N224" t="s">
        <v>344</v>
      </c>
      <c r="O224" t="s">
        <v>304</v>
      </c>
      <c r="P224" t="s">
        <v>329</v>
      </c>
      <c r="Q224" t="s">
        <v>327</v>
      </c>
      <c r="R224" t="s">
        <v>328</v>
      </c>
      <c r="S224" t="s">
        <v>322</v>
      </c>
      <c r="T224" t="s">
        <v>521</v>
      </c>
      <c r="U224" t="s">
        <v>733</v>
      </c>
      <c r="V224" t="s">
        <v>407</v>
      </c>
      <c r="W224" t="s">
        <v>746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>
        <v>8113868</v>
      </c>
      <c r="B225">
        <v>90867676</v>
      </c>
      <c r="C225" t="s">
        <v>270</v>
      </c>
      <c r="D225" t="s">
        <v>270</v>
      </c>
      <c r="E225" t="s">
        <v>298</v>
      </c>
      <c r="F225" t="s">
        <v>300</v>
      </c>
      <c r="G225" t="s">
        <v>301</v>
      </c>
      <c r="H225" t="s">
        <v>238</v>
      </c>
      <c r="I225" t="s">
        <v>289</v>
      </c>
      <c r="J225" t="s">
        <v>405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>
        <v>436506</v>
      </c>
      <c r="B226">
        <v>90867679</v>
      </c>
      <c r="C226" t="s">
        <v>203</v>
      </c>
      <c r="D226" t="s">
        <v>270</v>
      </c>
      <c r="E226" t="s">
        <v>396</v>
      </c>
      <c r="F226" t="s">
        <v>352</v>
      </c>
      <c r="G226" t="s">
        <v>201</v>
      </c>
      <c r="H226" t="s">
        <v>296</v>
      </c>
      <c r="I226" t="s">
        <v>307</v>
      </c>
      <c r="J226" t="s">
        <v>382</v>
      </c>
      <c r="K226" t="s">
        <v>391</v>
      </c>
      <c r="L226" t="s">
        <v>595</v>
      </c>
      <c r="M226" t="s">
        <v>342</v>
      </c>
      <c r="N226" t="s">
        <v>699</v>
      </c>
      <c r="O226" t="s">
        <v>340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>
        <v>318623</v>
      </c>
      <c r="B227">
        <v>90867680</v>
      </c>
      <c r="C227" t="s">
        <v>238</v>
      </c>
      <c r="D227" t="s">
        <v>270</v>
      </c>
      <c r="E227" t="s">
        <v>203</v>
      </c>
      <c r="F227" t="s">
        <v>189</v>
      </c>
      <c r="G227" t="s">
        <v>659</v>
      </c>
      <c r="H227" t="s">
        <v>287</v>
      </c>
      <c r="I227" t="s">
        <v>238</v>
      </c>
      <c r="J227" t="s">
        <v>398</v>
      </c>
      <c r="K227" t="s">
        <v>191</v>
      </c>
      <c r="L227" t="s">
        <v>382</v>
      </c>
      <c r="M227" t="s">
        <v>523</v>
      </c>
      <c r="N227" t="s">
        <v>747</v>
      </c>
      <c r="O227" t="s">
        <v>748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>
        <v>466543</v>
      </c>
      <c r="B228">
        <v>90867695</v>
      </c>
      <c r="C228" t="s">
        <v>270</v>
      </c>
      <c r="D228" t="s">
        <v>270</v>
      </c>
      <c r="E228" t="s">
        <v>298</v>
      </c>
      <c r="F228" t="s">
        <v>321</v>
      </c>
      <c r="G228" t="s">
        <v>186</v>
      </c>
      <c r="H228" t="s">
        <v>251</v>
      </c>
      <c r="I228" t="s">
        <v>255</v>
      </c>
      <c r="J228" t="s">
        <v>247</v>
      </c>
      <c r="K228" t="s">
        <v>191</v>
      </c>
      <c r="L228" t="s">
        <v>307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>
        <v>8113792</v>
      </c>
      <c r="B229">
        <v>90867697</v>
      </c>
      <c r="C229" t="s">
        <v>270</v>
      </c>
      <c r="D229" t="s">
        <v>270</v>
      </c>
      <c r="E229" t="s">
        <v>183</v>
      </c>
      <c r="F229" t="s">
        <v>355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>
        <v>483341</v>
      </c>
      <c r="B230">
        <v>90867710</v>
      </c>
      <c r="C230" t="s">
        <v>365</v>
      </c>
      <c r="D230" t="s">
        <v>270</v>
      </c>
      <c r="E230" t="s">
        <v>298</v>
      </c>
      <c r="F230" t="s">
        <v>186</v>
      </c>
      <c r="G230" t="s">
        <v>321</v>
      </c>
      <c r="H230" t="s">
        <v>229</v>
      </c>
      <c r="I230" t="s">
        <v>304</v>
      </c>
      <c r="J230" t="s">
        <v>749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>
        <v>748425</v>
      </c>
      <c r="B231">
        <v>90867726</v>
      </c>
      <c r="C231" t="s">
        <v>645</v>
      </c>
      <c r="D231" t="s">
        <v>645</v>
      </c>
      <c r="E231" t="s">
        <v>270</v>
      </c>
      <c r="F231" t="s">
        <v>571</v>
      </c>
      <c r="G231" t="s">
        <v>383</v>
      </c>
      <c r="H231" t="s">
        <v>229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>
        <v>8057399</v>
      </c>
      <c r="B232">
        <v>90867818</v>
      </c>
      <c r="C232" t="s">
        <v>183</v>
      </c>
      <c r="D232" t="s">
        <v>183</v>
      </c>
      <c r="E232" t="s">
        <v>270</v>
      </c>
      <c r="F232" t="s">
        <v>365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>
        <v>470224</v>
      </c>
      <c r="B233">
        <v>90867827</v>
      </c>
      <c r="C233" t="s">
        <v>365</v>
      </c>
      <c r="D233" t="s">
        <v>365</v>
      </c>
      <c r="E233" t="s">
        <v>270</v>
      </c>
      <c r="F233" t="s">
        <v>571</v>
      </c>
      <c r="G233" t="s">
        <v>383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>
        <v>8113892</v>
      </c>
      <c r="B234">
        <v>90867831</v>
      </c>
      <c r="C234" t="s">
        <v>365</v>
      </c>
      <c r="D234" t="s">
        <v>750</v>
      </c>
      <c r="E234" t="s">
        <v>365</v>
      </c>
      <c r="F234" t="s">
        <v>383</v>
      </c>
      <c r="G234" t="s">
        <v>270</v>
      </c>
      <c r="H234" t="s">
        <v>751</v>
      </c>
      <c r="I234" t="s">
        <v>752</v>
      </c>
      <c r="J234" t="s">
        <v>753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>
        <v>8026367</v>
      </c>
      <c r="B235">
        <v>90867880</v>
      </c>
      <c r="C235" t="s">
        <v>183</v>
      </c>
      <c r="D235" t="s">
        <v>183</v>
      </c>
      <c r="E235" t="s">
        <v>270</v>
      </c>
      <c r="F235" t="s">
        <v>571</v>
      </c>
      <c r="G235" t="s">
        <v>321</v>
      </c>
      <c r="H235" t="s">
        <v>309</v>
      </c>
      <c r="I235" t="s">
        <v>381</v>
      </c>
      <c r="J235" t="s">
        <v>229</v>
      </c>
      <c r="K235" t="s">
        <v>754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>
        <v>8113896</v>
      </c>
      <c r="B236">
        <v>90867882</v>
      </c>
      <c r="C236" t="s">
        <v>238</v>
      </c>
      <c r="D236" t="s">
        <v>270</v>
      </c>
      <c r="E236" t="s">
        <v>298</v>
      </c>
      <c r="F236" t="s">
        <v>287</v>
      </c>
      <c r="G236" t="s">
        <v>655</v>
      </c>
      <c r="H236" t="s">
        <v>309</v>
      </c>
      <c r="I236" t="s">
        <v>321</v>
      </c>
      <c r="J236" t="s">
        <v>325</v>
      </c>
      <c r="K236" t="s">
        <v>310</v>
      </c>
      <c r="L236" t="s">
        <v>329</v>
      </c>
      <c r="M236" t="s">
        <v>186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>
        <v>324772</v>
      </c>
      <c r="B237">
        <v>90867893</v>
      </c>
      <c r="C237" t="s">
        <v>191</v>
      </c>
      <c r="D237" t="s">
        <v>270</v>
      </c>
      <c r="E237" t="s">
        <v>298</v>
      </c>
      <c r="F237" t="s">
        <v>755</v>
      </c>
      <c r="G237" t="s">
        <v>229</v>
      </c>
      <c r="H237" t="s">
        <v>287</v>
      </c>
      <c r="I237" t="s">
        <v>329</v>
      </c>
      <c r="J237" t="s">
        <v>495</v>
      </c>
      <c r="K237" t="s">
        <v>238</v>
      </c>
      <c r="L237" t="s">
        <v>756</v>
      </c>
      <c r="M237" t="s">
        <v>186</v>
      </c>
      <c r="N237" t="s">
        <v>296</v>
      </c>
      <c r="O237" t="s">
        <v>416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>
        <v>542109</v>
      </c>
      <c r="B238">
        <v>90867898</v>
      </c>
      <c r="C238" t="s">
        <v>757</v>
      </c>
      <c r="D238" t="s">
        <v>270</v>
      </c>
      <c r="E238" t="s">
        <v>662</v>
      </c>
      <c r="F238" t="s">
        <v>298</v>
      </c>
      <c r="G238" t="s">
        <v>352</v>
      </c>
      <c r="H238" t="s">
        <v>287</v>
      </c>
      <c r="I238" t="s">
        <v>229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>
        <v>495921</v>
      </c>
      <c r="B239">
        <v>90867912</v>
      </c>
      <c r="C239" t="s">
        <v>183</v>
      </c>
      <c r="D239" t="s">
        <v>183</v>
      </c>
      <c r="E239" t="s">
        <v>270</v>
      </c>
      <c r="F239" t="s">
        <v>191</v>
      </c>
      <c r="G239" t="s">
        <v>304</v>
      </c>
      <c r="H239" t="s">
        <v>758</v>
      </c>
      <c r="I239" t="s">
        <v>712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>
        <v>333168</v>
      </c>
      <c r="B240">
        <v>90867919</v>
      </c>
      <c r="C240" t="s">
        <v>235</v>
      </c>
      <c r="D240" t="s">
        <v>270</v>
      </c>
      <c r="E240" t="s">
        <v>298</v>
      </c>
      <c r="F240" t="s">
        <v>202</v>
      </c>
      <c r="G240" t="s">
        <v>414</v>
      </c>
      <c r="H240" t="s">
        <v>277</v>
      </c>
      <c r="I240" t="s">
        <v>189</v>
      </c>
      <c r="J240" t="s">
        <v>759</v>
      </c>
      <c r="K240" t="s">
        <v>201</v>
      </c>
      <c r="L240" t="s">
        <v>760</v>
      </c>
      <c r="M240" t="s">
        <v>284</v>
      </c>
      <c r="N240" t="s">
        <v>281</v>
      </c>
      <c r="O240" t="s">
        <v>247</v>
      </c>
      <c r="P240" t="s">
        <v>363</v>
      </c>
      <c r="Q240" t="s">
        <v>761</v>
      </c>
      <c r="R240" t="s">
        <v>354</v>
      </c>
      <c r="S240" t="s">
        <v>279</v>
      </c>
      <c r="T240" t="s">
        <v>296</v>
      </c>
      <c r="U240" t="s">
        <v>597</v>
      </c>
      <c r="V240" t="s">
        <v>391</v>
      </c>
      <c r="W240" t="s">
        <v>215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>
        <v>200594</v>
      </c>
      <c r="B241">
        <v>90867920</v>
      </c>
      <c r="C241" t="s">
        <v>365</v>
      </c>
      <c r="D241" t="s">
        <v>270</v>
      </c>
      <c r="E241" t="s">
        <v>298</v>
      </c>
      <c r="F241" t="s">
        <v>186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>
        <v>96375</v>
      </c>
      <c r="B242">
        <v>90867931</v>
      </c>
      <c r="C242" t="s">
        <v>365</v>
      </c>
      <c r="D242" t="s">
        <v>270</v>
      </c>
      <c r="E242" t="s">
        <v>298</v>
      </c>
      <c r="F242" t="s">
        <v>301</v>
      </c>
      <c r="G242" t="s">
        <v>485</v>
      </c>
      <c r="H242" t="s">
        <v>323</v>
      </c>
      <c r="I242" t="s">
        <v>287</v>
      </c>
      <c r="J242" t="s">
        <v>681</v>
      </c>
      <c r="K242" t="s">
        <v>762</v>
      </c>
      <c r="L242" t="s">
        <v>329</v>
      </c>
      <c r="M242" t="s">
        <v>351</v>
      </c>
      <c r="N242" t="s">
        <v>605</v>
      </c>
      <c r="O242" t="s">
        <v>606</v>
      </c>
      <c r="P242" t="s">
        <v>326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>
        <v>162746</v>
      </c>
      <c r="B243">
        <v>90867944</v>
      </c>
      <c r="C243" t="s">
        <v>238</v>
      </c>
      <c r="D243" t="s">
        <v>270</v>
      </c>
      <c r="E243" t="s">
        <v>298</v>
      </c>
      <c r="F243" t="s">
        <v>352</v>
      </c>
      <c r="G243" t="s">
        <v>342</v>
      </c>
      <c r="H243" t="s">
        <v>390</v>
      </c>
      <c r="I243" t="s">
        <v>321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>
        <v>8113905</v>
      </c>
      <c r="B244">
        <v>90867945</v>
      </c>
      <c r="C244" t="s">
        <v>238</v>
      </c>
      <c r="D244" t="s">
        <v>332</v>
      </c>
      <c r="E244" t="s">
        <v>270</v>
      </c>
      <c r="F244" t="s">
        <v>298</v>
      </c>
      <c r="G244" t="s">
        <v>202</v>
      </c>
      <c r="H244" t="s">
        <v>366</v>
      </c>
      <c r="I244" t="s">
        <v>271</v>
      </c>
      <c r="J244" t="s">
        <v>629</v>
      </c>
      <c r="K244" t="s">
        <v>413</v>
      </c>
      <c r="L244" t="s">
        <v>763</v>
      </c>
      <c r="M244" t="s">
        <v>189</v>
      </c>
      <c r="N244" t="s">
        <v>201</v>
      </c>
      <c r="O244" t="s">
        <v>401</v>
      </c>
      <c r="P244" t="s">
        <v>552</v>
      </c>
      <c r="Q244" t="s">
        <v>481</v>
      </c>
      <c r="R244" t="s">
        <v>425</v>
      </c>
      <c r="S244" t="s">
        <v>277</v>
      </c>
      <c r="T244" t="s">
        <v>219</v>
      </c>
      <c r="U244" t="s">
        <v>300</v>
      </c>
      <c r="V244" t="s">
        <v>301</v>
      </c>
      <c r="W244" t="s">
        <v>229</v>
      </c>
      <c r="X244" t="s">
        <v>279</v>
      </c>
      <c r="Y244" t="s">
        <v>693</v>
      </c>
      <c r="Z244" t="s">
        <v>215</v>
      </c>
      <c r="AA244" t="s">
        <v>337</v>
      </c>
      <c r="AB244" t="s">
        <v>764</v>
      </c>
      <c r="AC244" t="s">
        <v>460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>
        <v>220570</v>
      </c>
      <c r="B245">
        <v>90867986</v>
      </c>
      <c r="C245" t="s">
        <v>203</v>
      </c>
      <c r="D245" t="s">
        <v>270</v>
      </c>
      <c r="E245" t="s">
        <v>298</v>
      </c>
      <c r="F245" t="s">
        <v>202</v>
      </c>
      <c r="G245" t="s">
        <v>321</v>
      </c>
      <c r="H245" t="s">
        <v>229</v>
      </c>
      <c r="I245" t="s">
        <v>423</v>
      </c>
      <c r="J245" t="s">
        <v>448</v>
      </c>
      <c r="K245" t="s">
        <v>344</v>
      </c>
      <c r="L245" t="s">
        <v>476</v>
      </c>
      <c r="M245" t="s">
        <v>477</v>
      </c>
      <c r="N245" t="s">
        <v>655</v>
      </c>
      <c r="O245" t="s">
        <v>186</v>
      </c>
      <c r="P245" t="s">
        <v>584</v>
      </c>
      <c r="Q245" t="s">
        <v>533</v>
      </c>
      <c r="R245" t="s">
        <v>386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>
        <v>86390</v>
      </c>
      <c r="B246">
        <v>90867994</v>
      </c>
      <c r="C246" t="s">
        <v>298</v>
      </c>
      <c r="D246" t="s">
        <v>270</v>
      </c>
      <c r="E246" t="s">
        <v>298</v>
      </c>
      <c r="F246" t="s">
        <v>352</v>
      </c>
      <c r="G246" t="s">
        <v>260</v>
      </c>
      <c r="H246" t="s">
        <v>355</v>
      </c>
      <c r="I246" t="s">
        <v>504</v>
      </c>
      <c r="J246" t="s">
        <v>302</v>
      </c>
      <c r="K246" t="s">
        <v>330</v>
      </c>
      <c r="L246" t="s">
        <v>584</v>
      </c>
      <c r="M246" t="s">
        <v>186</v>
      </c>
      <c r="N246" t="s">
        <v>238</v>
      </c>
      <c r="O246" t="s">
        <v>321</v>
      </c>
      <c r="P246" t="s">
        <v>292</v>
      </c>
      <c r="Q246" t="s">
        <v>406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>
        <v>8113913</v>
      </c>
      <c r="B247">
        <v>90868000</v>
      </c>
      <c r="C247" t="s">
        <v>365</v>
      </c>
      <c r="D247" t="s">
        <v>332</v>
      </c>
      <c r="E247" t="s">
        <v>298</v>
      </c>
      <c r="F247" t="s">
        <v>270</v>
      </c>
      <c r="G247" t="s">
        <v>202</v>
      </c>
      <c r="H247" t="s">
        <v>321</v>
      </c>
      <c r="I247" t="s">
        <v>398</v>
      </c>
      <c r="J247" t="s">
        <v>454</v>
      </c>
      <c r="K247" t="s">
        <v>249</v>
      </c>
      <c r="L247" t="s">
        <v>424</v>
      </c>
      <c r="M247" t="s">
        <v>404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>
        <v>8113915</v>
      </c>
      <c r="B248">
        <v>90868013</v>
      </c>
      <c r="C248" t="s">
        <v>183</v>
      </c>
      <c r="D248" t="s">
        <v>183</v>
      </c>
      <c r="E248" t="s">
        <v>270</v>
      </c>
      <c r="F248" t="s">
        <v>183</v>
      </c>
      <c r="G248" t="s">
        <v>383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>
        <v>8113919</v>
      </c>
      <c r="B249">
        <v>90868030</v>
      </c>
      <c r="C249" t="s">
        <v>173</v>
      </c>
      <c r="D249" t="s">
        <v>173</v>
      </c>
      <c r="E249" t="s">
        <v>270</v>
      </c>
      <c r="F249" t="s">
        <v>173</v>
      </c>
      <c r="G249" t="s">
        <v>191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>
        <v>8008791</v>
      </c>
      <c r="B250">
        <v>90868036</v>
      </c>
      <c r="C250" t="s">
        <v>365</v>
      </c>
      <c r="D250" t="s">
        <v>270</v>
      </c>
      <c r="E250" t="s">
        <v>332</v>
      </c>
      <c r="F250" t="s">
        <v>202</v>
      </c>
      <c r="G250" t="s">
        <v>298</v>
      </c>
      <c r="H250" t="s">
        <v>271</v>
      </c>
      <c r="I250" t="s">
        <v>765</v>
      </c>
      <c r="J250" t="s">
        <v>189</v>
      </c>
      <c r="K250" t="s">
        <v>766</v>
      </c>
      <c r="L250" t="s">
        <v>301</v>
      </c>
      <c r="M250" t="s">
        <v>300</v>
      </c>
      <c r="N250" t="s">
        <v>186</v>
      </c>
      <c r="O250" t="s">
        <v>247</v>
      </c>
      <c r="P250" t="s">
        <v>279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>
        <v>335472</v>
      </c>
      <c r="B251">
        <v>90868037</v>
      </c>
      <c r="C251" t="s">
        <v>238</v>
      </c>
      <c r="D251" t="s">
        <v>270</v>
      </c>
      <c r="E251" t="s">
        <v>298</v>
      </c>
      <c r="F251" t="s">
        <v>318</v>
      </c>
      <c r="G251" t="s">
        <v>322</v>
      </c>
      <c r="H251" t="s">
        <v>767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>
        <v>804320</v>
      </c>
      <c r="B252">
        <v>90868041</v>
      </c>
      <c r="C252" t="s">
        <v>173</v>
      </c>
      <c r="D252" t="s">
        <v>270</v>
      </c>
      <c r="E252" t="s">
        <v>298</v>
      </c>
      <c r="F252" t="s">
        <v>279</v>
      </c>
      <c r="G252" t="s">
        <v>391</v>
      </c>
      <c r="H252" t="s">
        <v>186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>
        <v>8113920</v>
      </c>
      <c r="B253">
        <v>90868045</v>
      </c>
      <c r="C253" t="s">
        <v>412</v>
      </c>
      <c r="D253" t="s">
        <v>270</v>
      </c>
      <c r="E253" t="s">
        <v>298</v>
      </c>
      <c r="F253" t="s">
        <v>372</v>
      </c>
      <c r="G253" t="s">
        <v>351</v>
      </c>
      <c r="H253" t="s">
        <v>229</v>
      </c>
      <c r="I253" t="s">
        <v>287</v>
      </c>
      <c r="J253" t="s">
        <v>314</v>
      </c>
      <c r="K253" t="s">
        <v>325</v>
      </c>
      <c r="L253" t="s">
        <v>441</v>
      </c>
      <c r="M253" t="s">
        <v>289</v>
      </c>
      <c r="N253" t="s">
        <v>768</v>
      </c>
      <c r="O253" t="s">
        <v>300</v>
      </c>
      <c r="P253" t="s">
        <v>301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>
        <v>8113921</v>
      </c>
      <c r="B254">
        <v>90868050</v>
      </c>
      <c r="C254" t="s">
        <v>238</v>
      </c>
      <c r="D254" t="s">
        <v>184</v>
      </c>
      <c r="E254" t="s">
        <v>203</v>
      </c>
      <c r="F254" t="s">
        <v>202</v>
      </c>
      <c r="G254" t="s">
        <v>270</v>
      </c>
      <c r="H254" t="s">
        <v>352</v>
      </c>
      <c r="I254" t="s">
        <v>189</v>
      </c>
      <c r="J254" t="s">
        <v>334</v>
      </c>
      <c r="K254" t="s">
        <v>391</v>
      </c>
      <c r="L254" t="s">
        <v>595</v>
      </c>
      <c r="M254" t="s">
        <v>307</v>
      </c>
      <c r="N254" t="s">
        <v>342</v>
      </c>
      <c r="O254" t="s">
        <v>296</v>
      </c>
      <c r="P254" t="s">
        <v>769</v>
      </c>
      <c r="Q254" t="s">
        <v>310</v>
      </c>
      <c r="R254" t="s">
        <v>398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>
        <v>631651</v>
      </c>
      <c r="B255">
        <v>90868052</v>
      </c>
      <c r="C255" t="s">
        <v>270</v>
      </c>
      <c r="D255" t="s">
        <v>270</v>
      </c>
      <c r="E255" t="s">
        <v>289</v>
      </c>
      <c r="F255" t="s">
        <v>329</v>
      </c>
      <c r="G255" t="s">
        <v>254</v>
      </c>
      <c r="H255" t="s">
        <v>770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>
        <v>555966</v>
      </c>
      <c r="B256">
        <v>90868053</v>
      </c>
      <c r="C256" t="s">
        <v>302</v>
      </c>
      <c r="D256" t="s">
        <v>270</v>
      </c>
      <c r="E256" t="s">
        <v>302</v>
      </c>
      <c r="F256" t="s">
        <v>321</v>
      </c>
      <c r="G256" t="s">
        <v>229</v>
      </c>
      <c r="H256" t="s">
        <v>423</v>
      </c>
      <c r="I256" t="s">
        <v>468</v>
      </c>
      <c r="J256" t="s">
        <v>472</v>
      </c>
      <c r="K256" t="s">
        <v>309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>
        <v>8026214</v>
      </c>
      <c r="B257">
        <v>90868054</v>
      </c>
      <c r="C257" t="s">
        <v>183</v>
      </c>
      <c r="D257" t="s">
        <v>383</v>
      </c>
      <c r="E257" t="s">
        <v>270</v>
      </c>
      <c r="F257" t="s">
        <v>396</v>
      </c>
      <c r="G257" t="s">
        <v>183</v>
      </c>
      <c r="H257" t="s">
        <v>307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>
        <v>497171</v>
      </c>
      <c r="B258">
        <v>90868058</v>
      </c>
      <c r="C258" t="s">
        <v>238</v>
      </c>
      <c r="D258" t="s">
        <v>270</v>
      </c>
      <c r="E258" t="s">
        <v>298</v>
      </c>
      <c r="F258" t="s">
        <v>300</v>
      </c>
      <c r="G258" t="s">
        <v>229</v>
      </c>
      <c r="H258" t="s">
        <v>304</v>
      </c>
      <c r="I258" t="s">
        <v>344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>
        <v>809979</v>
      </c>
      <c r="B259">
        <v>90868061</v>
      </c>
      <c r="C259" t="s">
        <v>270</v>
      </c>
      <c r="D259" t="s">
        <v>270</v>
      </c>
      <c r="E259" t="s">
        <v>302</v>
      </c>
      <c r="F259" t="s">
        <v>229</v>
      </c>
      <c r="G259" t="s">
        <v>423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>
        <v>793297</v>
      </c>
      <c r="B260">
        <v>90868065</v>
      </c>
      <c r="C260" t="s">
        <v>332</v>
      </c>
      <c r="D260" t="s">
        <v>332</v>
      </c>
      <c r="E260" t="s">
        <v>270</v>
      </c>
      <c r="F260" t="s">
        <v>201</v>
      </c>
      <c r="G260" t="s">
        <v>352</v>
      </c>
      <c r="H260" t="s">
        <v>771</v>
      </c>
      <c r="I260" t="s">
        <v>287</v>
      </c>
      <c r="J260" t="s">
        <v>355</v>
      </c>
      <c r="K260" t="s">
        <v>229</v>
      </c>
      <c r="L260" t="s">
        <v>309</v>
      </c>
      <c r="M260" t="s">
        <v>321</v>
      </c>
      <c r="N260" t="s">
        <v>405</v>
      </c>
      <c r="O260" t="s">
        <v>772</v>
      </c>
      <c r="P260" t="s">
        <v>329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>
        <v>993098</v>
      </c>
      <c r="B261">
        <v>90868075</v>
      </c>
      <c r="C261" t="s">
        <v>307</v>
      </c>
      <c r="D261" t="s">
        <v>270</v>
      </c>
      <c r="E261" t="s">
        <v>352</v>
      </c>
      <c r="F261" t="s">
        <v>201</v>
      </c>
      <c r="G261" t="s">
        <v>302</v>
      </c>
      <c r="H261" t="s">
        <v>355</v>
      </c>
      <c r="I261" t="s">
        <v>287</v>
      </c>
      <c r="J261" t="s">
        <v>307</v>
      </c>
      <c r="K261" t="s">
        <v>229</v>
      </c>
      <c r="L261" t="s">
        <v>773</v>
      </c>
      <c r="M261" t="s">
        <v>576</v>
      </c>
      <c r="N261" t="s">
        <v>391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>
        <v>8113924</v>
      </c>
      <c r="B262">
        <v>90868077</v>
      </c>
      <c r="C262" t="s">
        <v>184</v>
      </c>
      <c r="D262" t="s">
        <v>332</v>
      </c>
      <c r="E262" t="s">
        <v>270</v>
      </c>
      <c r="F262" t="s">
        <v>352</v>
      </c>
      <c r="G262" t="s">
        <v>221</v>
      </c>
      <c r="H262" t="s">
        <v>774</v>
      </c>
      <c r="I262" t="s">
        <v>286</v>
      </c>
      <c r="J262" t="s">
        <v>327</v>
      </c>
      <c r="K262" t="s">
        <v>192</v>
      </c>
      <c r="L262" t="s">
        <v>404</v>
      </c>
      <c r="M262" t="s">
        <v>287</v>
      </c>
      <c r="N262" t="s">
        <v>398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>
        <v>102448</v>
      </c>
      <c r="B263">
        <v>90868078</v>
      </c>
      <c r="C263" t="s">
        <v>238</v>
      </c>
      <c r="D263" t="s">
        <v>332</v>
      </c>
      <c r="E263" t="s">
        <v>270</v>
      </c>
      <c r="F263" t="s">
        <v>298</v>
      </c>
      <c r="G263" t="s">
        <v>202</v>
      </c>
      <c r="H263" t="s">
        <v>352</v>
      </c>
      <c r="I263" t="s">
        <v>407</v>
      </c>
      <c r="J263" t="s">
        <v>190</v>
      </c>
      <c r="K263" t="s">
        <v>347</v>
      </c>
      <c r="L263" t="s">
        <v>186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>
        <v>8113925</v>
      </c>
      <c r="B264">
        <v>90868086</v>
      </c>
      <c r="C264" t="s">
        <v>383</v>
      </c>
      <c r="D264" t="s">
        <v>270</v>
      </c>
      <c r="E264" t="s">
        <v>298</v>
      </c>
      <c r="F264" t="s">
        <v>238</v>
      </c>
      <c r="G264" t="s">
        <v>173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>
        <v>639785</v>
      </c>
      <c r="B265">
        <v>90868113</v>
      </c>
      <c r="C265" t="s">
        <v>775</v>
      </c>
      <c r="D265" t="s">
        <v>775</v>
      </c>
      <c r="E265" t="s">
        <v>270</v>
      </c>
      <c r="F265" t="s">
        <v>686</v>
      </c>
      <c r="G265" t="s">
        <v>775</v>
      </c>
      <c r="H265" t="s">
        <v>329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>
        <v>8113932</v>
      </c>
      <c r="B266">
        <v>90868122</v>
      </c>
      <c r="C266" t="s">
        <v>331</v>
      </c>
      <c r="D266" t="s">
        <v>270</v>
      </c>
      <c r="E266" t="s">
        <v>332</v>
      </c>
      <c r="F266" t="s">
        <v>273</v>
      </c>
      <c r="G266" t="s">
        <v>202</v>
      </c>
      <c r="H266" t="s">
        <v>366</v>
      </c>
      <c r="I266" t="s">
        <v>298</v>
      </c>
      <c r="J266" t="s">
        <v>352</v>
      </c>
      <c r="K266" t="s">
        <v>312</v>
      </c>
      <c r="L266" t="s">
        <v>301</v>
      </c>
      <c r="M266" t="s">
        <v>249</v>
      </c>
      <c r="N266" t="s">
        <v>179</v>
      </c>
      <c r="O266" t="s">
        <v>403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>
        <v>8113940</v>
      </c>
      <c r="B267">
        <v>90868167</v>
      </c>
      <c r="C267" t="s">
        <v>776</v>
      </c>
      <c r="D267" t="s">
        <v>776</v>
      </c>
      <c r="E267" t="s">
        <v>270</v>
      </c>
      <c r="F267" t="s">
        <v>396</v>
      </c>
      <c r="G267" t="s">
        <v>776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>
        <v>8002818</v>
      </c>
      <c r="B268">
        <v>90868172</v>
      </c>
      <c r="C268" t="s">
        <v>365</v>
      </c>
      <c r="D268" t="s">
        <v>332</v>
      </c>
      <c r="E268" t="s">
        <v>270</v>
      </c>
      <c r="F268" t="s">
        <v>298</v>
      </c>
      <c r="G268" t="s">
        <v>201</v>
      </c>
      <c r="H268" t="s">
        <v>277</v>
      </c>
      <c r="I268" t="s">
        <v>189</v>
      </c>
      <c r="J268" t="s">
        <v>347</v>
      </c>
      <c r="K268" t="s">
        <v>229</v>
      </c>
      <c r="L268" t="s">
        <v>351</v>
      </c>
      <c r="M268" t="s">
        <v>247</v>
      </c>
      <c r="N268" t="s">
        <v>321</v>
      </c>
      <c r="O268" t="s">
        <v>249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>
        <v>175583</v>
      </c>
      <c r="B269">
        <v>90868175</v>
      </c>
      <c r="C269" t="s">
        <v>412</v>
      </c>
      <c r="D269" t="s">
        <v>494</v>
      </c>
      <c r="E269" t="s">
        <v>270</v>
      </c>
      <c r="F269" t="s">
        <v>332</v>
      </c>
      <c r="G269" t="s">
        <v>777</v>
      </c>
      <c r="H269" t="s">
        <v>352</v>
      </c>
      <c r="I269" t="s">
        <v>198</v>
      </c>
      <c r="J269" t="s">
        <v>778</v>
      </c>
      <c r="K269" t="s">
        <v>186</v>
      </c>
      <c r="L269" t="s">
        <v>325</v>
      </c>
      <c r="M269" t="s">
        <v>345</v>
      </c>
      <c r="N269" t="s">
        <v>320</v>
      </c>
      <c r="O269" t="s">
        <v>196</v>
      </c>
      <c r="P269" t="s">
        <v>287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>
        <v>759799</v>
      </c>
      <c r="B270">
        <v>90868182</v>
      </c>
      <c r="C270" t="s">
        <v>191</v>
      </c>
      <c r="D270" t="s">
        <v>270</v>
      </c>
      <c r="E270" t="s">
        <v>298</v>
      </c>
      <c r="F270" t="s">
        <v>229</v>
      </c>
      <c r="G270" t="s">
        <v>296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>
        <v>579916</v>
      </c>
      <c r="B271">
        <v>90868189</v>
      </c>
      <c r="C271" t="s">
        <v>183</v>
      </c>
      <c r="D271" t="s">
        <v>332</v>
      </c>
      <c r="E271" t="s">
        <v>270</v>
      </c>
      <c r="F271" t="s">
        <v>298</v>
      </c>
      <c r="G271" t="s">
        <v>301</v>
      </c>
      <c r="H271" t="s">
        <v>300</v>
      </c>
      <c r="I271" t="s">
        <v>229</v>
      </c>
      <c r="J271" t="s">
        <v>307</v>
      </c>
      <c r="K271" t="s">
        <v>296</v>
      </c>
      <c r="L271" t="s">
        <v>410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>
        <v>561870</v>
      </c>
      <c r="B272">
        <v>90868198</v>
      </c>
      <c r="C272" t="s">
        <v>383</v>
      </c>
      <c r="D272" t="s">
        <v>383</v>
      </c>
      <c r="E272" t="s">
        <v>270</v>
      </c>
      <c r="F272" t="s">
        <v>383</v>
      </c>
      <c r="G272" t="s">
        <v>386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>
        <v>8113950</v>
      </c>
      <c r="B273">
        <v>90868204</v>
      </c>
      <c r="C273" t="s">
        <v>270</v>
      </c>
      <c r="D273" t="s">
        <v>270</v>
      </c>
      <c r="E273" t="s">
        <v>383</v>
      </c>
      <c r="F273" t="s">
        <v>385</v>
      </c>
      <c r="G273" t="s">
        <v>365</v>
      </c>
      <c r="H273" t="s">
        <v>229</v>
      </c>
      <c r="I273" t="s">
        <v>321</v>
      </c>
      <c r="J273" t="s">
        <v>309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>
        <v>175249</v>
      </c>
      <c r="B274">
        <v>90868211</v>
      </c>
      <c r="C274" t="s">
        <v>183</v>
      </c>
      <c r="D274" t="s">
        <v>270</v>
      </c>
      <c r="E274" t="s">
        <v>298</v>
      </c>
      <c r="F274" t="s">
        <v>301</v>
      </c>
      <c r="G274" t="s">
        <v>400</v>
      </c>
      <c r="H274" t="s">
        <v>189</v>
      </c>
      <c r="I274" t="s">
        <v>287</v>
      </c>
      <c r="J274" t="s">
        <v>354</v>
      </c>
      <c r="K274" t="s">
        <v>289</v>
      </c>
      <c r="L274" t="s">
        <v>229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>
        <v>586022</v>
      </c>
      <c r="B275">
        <v>90868218</v>
      </c>
      <c r="C275" t="s">
        <v>365</v>
      </c>
      <c r="D275" t="s">
        <v>270</v>
      </c>
      <c r="E275" t="s">
        <v>274</v>
      </c>
      <c r="F275" t="s">
        <v>202</v>
      </c>
      <c r="G275" t="s">
        <v>298</v>
      </c>
      <c r="H275" t="s">
        <v>332</v>
      </c>
      <c r="I275" t="s">
        <v>271</v>
      </c>
      <c r="J275" t="s">
        <v>629</v>
      </c>
      <c r="K275" t="s">
        <v>352</v>
      </c>
      <c r="L275" t="s">
        <v>276</v>
      </c>
      <c r="M275" t="s">
        <v>189</v>
      </c>
      <c r="N275" t="s">
        <v>201</v>
      </c>
      <c r="O275" t="s">
        <v>321</v>
      </c>
      <c r="P275" t="s">
        <v>301</v>
      </c>
      <c r="Q275" t="s">
        <v>262</v>
      </c>
      <c r="R275" t="s">
        <v>300</v>
      </c>
      <c r="S275" t="s">
        <v>296</v>
      </c>
      <c r="T275" t="s">
        <v>350</v>
      </c>
      <c r="U275" t="s">
        <v>229</v>
      </c>
      <c r="V275" t="s">
        <v>338</v>
      </c>
      <c r="W275" t="s">
        <v>215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>
        <v>150433</v>
      </c>
      <c r="B276">
        <v>90868219</v>
      </c>
      <c r="C276" t="s">
        <v>238</v>
      </c>
      <c r="D276" t="s">
        <v>270</v>
      </c>
      <c r="E276" t="s">
        <v>202</v>
      </c>
      <c r="F276" t="s">
        <v>366</v>
      </c>
      <c r="G276" t="s">
        <v>298</v>
      </c>
      <c r="H276" t="s">
        <v>779</v>
      </c>
      <c r="I276" t="s">
        <v>440</v>
      </c>
      <c r="J276" t="s">
        <v>260</v>
      </c>
      <c r="K276" t="s">
        <v>443</v>
      </c>
      <c r="L276" t="s">
        <v>641</v>
      </c>
      <c r="M276" t="s">
        <v>402</v>
      </c>
      <c r="N276" t="s">
        <v>780</v>
      </c>
      <c r="O276" t="s">
        <v>301</v>
      </c>
      <c r="P276" t="s">
        <v>781</v>
      </c>
      <c r="Q276" t="s">
        <v>283</v>
      </c>
      <c r="R276" t="s">
        <v>320</v>
      </c>
      <c r="S276" t="s">
        <v>420</v>
      </c>
      <c r="T276" t="s">
        <v>535</v>
      </c>
      <c r="U276" t="s">
        <v>249</v>
      </c>
      <c r="V276" t="s">
        <v>337</v>
      </c>
      <c r="W276" t="s">
        <v>338</v>
      </c>
      <c r="X276" t="s">
        <v>782</v>
      </c>
      <c r="Y276" t="s">
        <v>342</v>
      </c>
      <c r="Z276" t="s">
        <v>263</v>
      </c>
      <c r="AA276" t="s">
        <v>381</v>
      </c>
      <c r="AB276" t="s">
        <v>291</v>
      </c>
      <c r="AC276" t="s">
        <v>322</v>
      </c>
      <c r="AD276" t="s">
        <v>287</v>
      </c>
      <c r="AE276" t="s">
        <v>344</v>
      </c>
      <c r="AF276" t="s">
        <v>304</v>
      </c>
      <c r="AG276" t="s">
        <v>758</v>
      </c>
      <c r="AH276" t="s">
        <v>328</v>
      </c>
      <c r="AI276" t="s">
        <v>654</v>
      </c>
      <c r="AJ276" t="s">
        <v>380</v>
      </c>
      <c r="AK276" t="s">
        <v>519</v>
      </c>
      <c r="AL276" t="s">
        <v>292</v>
      </c>
      <c r="AM276" t="s">
        <v>309</v>
      </c>
      <c r="AN276" t="s">
        <v>783</v>
      </c>
      <c r="AO276" t="s">
        <v>186</v>
      </c>
      <c r="AP276" t="s">
        <v>389</v>
      </c>
    </row>
    <row r="277" spans="1:42">
      <c r="A277">
        <v>89293</v>
      </c>
      <c r="B277">
        <v>90868232</v>
      </c>
      <c r="C277" t="s">
        <v>365</v>
      </c>
      <c r="D277" t="s">
        <v>270</v>
      </c>
      <c r="E277" t="s">
        <v>298</v>
      </c>
      <c r="F277" t="s">
        <v>193</v>
      </c>
      <c r="G277" t="s">
        <v>189</v>
      </c>
      <c r="H277" t="s">
        <v>352</v>
      </c>
      <c r="I277" t="s">
        <v>201</v>
      </c>
      <c r="J277" t="s">
        <v>440</v>
      </c>
      <c r="K277" t="s">
        <v>205</v>
      </c>
      <c r="L277" t="s">
        <v>642</v>
      </c>
      <c r="M277" t="s">
        <v>784</v>
      </c>
      <c r="N277" t="s">
        <v>260</v>
      </c>
      <c r="O277" t="s">
        <v>301</v>
      </c>
      <c r="P277" t="s">
        <v>300</v>
      </c>
      <c r="Q277" t="s">
        <v>282</v>
      </c>
      <c r="R277" t="s">
        <v>535</v>
      </c>
      <c r="S277" t="s">
        <v>376</v>
      </c>
      <c r="T277" t="s">
        <v>281</v>
      </c>
      <c r="U277" t="s">
        <v>355</v>
      </c>
      <c r="V277" t="s">
        <v>287</v>
      </c>
      <c r="W277" t="s">
        <v>215</v>
      </c>
      <c r="X277" t="s">
        <v>785</v>
      </c>
      <c r="Y277" t="s">
        <v>362</v>
      </c>
      <c r="Z277" t="s">
        <v>323</v>
      </c>
      <c r="AA277" t="s">
        <v>422</v>
      </c>
      <c r="AB277" t="s">
        <v>329</v>
      </c>
      <c r="AC277" t="s">
        <v>786</v>
      </c>
      <c r="AD277" t="s">
        <v>380</v>
      </c>
      <c r="AE277" t="s">
        <v>292</v>
      </c>
      <c r="AF277" t="s">
        <v>296</v>
      </c>
      <c r="AG277" t="s">
        <v>416</v>
      </c>
      <c r="AH277" t="s">
        <v>787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>
        <v>590369</v>
      </c>
      <c r="B278">
        <v>90868253</v>
      </c>
      <c r="C278" t="s">
        <v>365</v>
      </c>
      <c r="D278" t="s">
        <v>332</v>
      </c>
      <c r="E278" t="s">
        <v>270</v>
      </c>
      <c r="F278" t="s">
        <v>298</v>
      </c>
      <c r="G278" t="s">
        <v>202</v>
      </c>
      <c r="H278" t="s">
        <v>271</v>
      </c>
      <c r="I278" t="s">
        <v>352</v>
      </c>
      <c r="J278" t="s">
        <v>301</v>
      </c>
      <c r="K278" t="s">
        <v>287</v>
      </c>
      <c r="L278" t="s">
        <v>229</v>
      </c>
      <c r="M278" t="s">
        <v>249</v>
      </c>
      <c r="N278" t="s">
        <v>247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>
        <v>8048172</v>
      </c>
      <c r="B279">
        <v>90868258</v>
      </c>
      <c r="C279" t="s">
        <v>473</v>
      </c>
      <c r="D279" t="s">
        <v>473</v>
      </c>
      <c r="E279" t="s">
        <v>788</v>
      </c>
      <c r="F279" t="s">
        <v>619</v>
      </c>
      <c r="G279" t="s">
        <v>626</v>
      </c>
      <c r="H279" t="s">
        <v>627</v>
      </c>
      <c r="I279" t="s">
        <v>628</v>
      </c>
      <c r="J279" t="s">
        <v>270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>
        <v>8113358</v>
      </c>
      <c r="B280">
        <v>90868260</v>
      </c>
      <c r="C280" t="s">
        <v>183</v>
      </c>
      <c r="D280" t="s">
        <v>332</v>
      </c>
      <c r="E280" t="s">
        <v>298</v>
      </c>
      <c r="F280" t="s">
        <v>270</v>
      </c>
      <c r="G280" t="s">
        <v>202</v>
      </c>
      <c r="H280" t="s">
        <v>277</v>
      </c>
      <c r="I280" t="s">
        <v>189</v>
      </c>
      <c r="J280" t="s">
        <v>480</v>
      </c>
      <c r="K280" t="s">
        <v>429</v>
      </c>
      <c r="L280" t="s">
        <v>407</v>
      </c>
      <c r="M280" t="s">
        <v>229</v>
      </c>
      <c r="N280" t="s">
        <v>306</v>
      </c>
      <c r="O280" t="s">
        <v>398</v>
      </c>
      <c r="P280" t="s">
        <v>186</v>
      </c>
      <c r="Q280" t="s">
        <v>389</v>
      </c>
      <c r="R280" t="s">
        <v>789</v>
      </c>
      <c r="S280" t="s">
        <v>790</v>
      </c>
      <c r="T280" t="s">
        <v>267</v>
      </c>
      <c r="U280" t="s">
        <v>581</v>
      </c>
      <c r="V280" t="s">
        <v>249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>
        <v>8113962</v>
      </c>
      <c r="B281">
        <v>90868264</v>
      </c>
      <c r="C281" t="s">
        <v>199</v>
      </c>
      <c r="D281" t="s">
        <v>184</v>
      </c>
      <c r="E281" t="s">
        <v>271</v>
      </c>
      <c r="F281" t="s">
        <v>202</v>
      </c>
      <c r="G281" t="s">
        <v>270</v>
      </c>
      <c r="H281" t="s">
        <v>298</v>
      </c>
      <c r="I281" t="s">
        <v>189</v>
      </c>
      <c r="J281" t="s">
        <v>300</v>
      </c>
      <c r="K281" t="s">
        <v>301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>
        <v>740749</v>
      </c>
      <c r="B282">
        <v>90868277</v>
      </c>
      <c r="C282" t="s">
        <v>238</v>
      </c>
      <c r="D282" t="s">
        <v>332</v>
      </c>
      <c r="E282" t="s">
        <v>271</v>
      </c>
      <c r="F282" t="s">
        <v>270</v>
      </c>
      <c r="G282" t="s">
        <v>298</v>
      </c>
      <c r="H282" t="s">
        <v>664</v>
      </c>
      <c r="I282" t="s">
        <v>202</v>
      </c>
      <c r="J282" t="s">
        <v>366</v>
      </c>
      <c r="K282" t="s">
        <v>300</v>
      </c>
      <c r="L282" t="s">
        <v>301</v>
      </c>
      <c r="M282" t="s">
        <v>273</v>
      </c>
      <c r="N282" t="s">
        <v>189</v>
      </c>
      <c r="O282" t="s">
        <v>201</v>
      </c>
      <c r="P282" t="s">
        <v>277</v>
      </c>
      <c r="Q282" t="s">
        <v>791</v>
      </c>
      <c r="R282" t="s">
        <v>418</v>
      </c>
      <c r="S282" t="s">
        <v>312</v>
      </c>
      <c r="T282" t="s">
        <v>490</v>
      </c>
      <c r="U282" t="s">
        <v>792</v>
      </c>
      <c r="V282" t="s">
        <v>229</v>
      </c>
      <c r="W282" t="s">
        <v>338</v>
      </c>
      <c r="X282" t="s">
        <v>249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>
        <v>346397</v>
      </c>
      <c r="B283">
        <v>90868301</v>
      </c>
      <c r="C283" t="s">
        <v>203</v>
      </c>
      <c r="D283" t="s">
        <v>332</v>
      </c>
      <c r="E283" t="s">
        <v>270</v>
      </c>
      <c r="F283" t="s">
        <v>298</v>
      </c>
      <c r="G283" t="s">
        <v>189</v>
      </c>
      <c r="H283" t="s">
        <v>397</v>
      </c>
      <c r="I283" t="s">
        <v>205</v>
      </c>
      <c r="J283" t="s">
        <v>320</v>
      </c>
      <c r="K283" t="s">
        <v>301</v>
      </c>
      <c r="L283" t="s">
        <v>287</v>
      </c>
      <c r="M283" t="s">
        <v>196</v>
      </c>
      <c r="N283" t="s">
        <v>186</v>
      </c>
      <c r="O283" t="s">
        <v>238</v>
      </c>
      <c r="P283" t="s">
        <v>486</v>
      </c>
      <c r="Q283" t="s">
        <v>379</v>
      </c>
      <c r="R283" t="s">
        <v>519</v>
      </c>
      <c r="S283" t="s">
        <v>595</v>
      </c>
      <c r="T283" t="s">
        <v>365</v>
      </c>
      <c r="U283" t="s">
        <v>344</v>
      </c>
      <c r="V283" t="s">
        <v>329</v>
      </c>
      <c r="W283" t="s">
        <v>793</v>
      </c>
      <c r="X283" t="s">
        <v>314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>
        <v>8106121</v>
      </c>
      <c r="B284">
        <v>90868304</v>
      </c>
      <c r="C284" t="s">
        <v>794</v>
      </c>
      <c r="D284" t="s">
        <v>794</v>
      </c>
      <c r="E284" t="s">
        <v>270</v>
      </c>
      <c r="F284" t="s">
        <v>423</v>
      </c>
      <c r="G284" t="s">
        <v>738</v>
      </c>
      <c r="H284" t="s">
        <v>538</v>
      </c>
      <c r="I284" t="s">
        <v>323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>
        <v>8113970</v>
      </c>
      <c r="B285">
        <v>90868309</v>
      </c>
      <c r="C285" t="s">
        <v>365</v>
      </c>
      <c r="D285" t="s">
        <v>270</v>
      </c>
      <c r="E285" t="s">
        <v>238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>
        <v>8113971</v>
      </c>
      <c r="B286">
        <v>90868311</v>
      </c>
      <c r="C286" t="s">
        <v>270</v>
      </c>
      <c r="D286" t="s">
        <v>184</v>
      </c>
      <c r="E286" t="s">
        <v>270</v>
      </c>
      <c r="F286" t="s">
        <v>298</v>
      </c>
      <c r="G286" t="s">
        <v>352</v>
      </c>
      <c r="H286" t="s">
        <v>287</v>
      </c>
      <c r="I286" t="s">
        <v>795</v>
      </c>
      <c r="J286" t="s">
        <v>448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>
        <v>8113972</v>
      </c>
      <c r="B287">
        <v>90868314</v>
      </c>
      <c r="C287" t="s">
        <v>270</v>
      </c>
      <c r="D287" t="s">
        <v>270</v>
      </c>
      <c r="E287" t="s">
        <v>298</v>
      </c>
      <c r="F287" t="s">
        <v>573</v>
      </c>
      <c r="G287" t="s">
        <v>287</v>
      </c>
      <c r="H287" t="s">
        <v>296</v>
      </c>
      <c r="I287" t="s">
        <v>238</v>
      </c>
      <c r="J287" t="s">
        <v>291</v>
      </c>
      <c r="K287" t="s">
        <v>229</v>
      </c>
      <c r="L287" t="s">
        <v>533</v>
      </c>
      <c r="M287" t="s">
        <v>309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>
        <v>8098676</v>
      </c>
      <c r="B288">
        <v>90868323</v>
      </c>
      <c r="C288" t="s">
        <v>199</v>
      </c>
      <c r="D288" t="s">
        <v>332</v>
      </c>
      <c r="E288" t="s">
        <v>578</v>
      </c>
      <c r="F288" t="s">
        <v>270</v>
      </c>
      <c r="G288" t="s">
        <v>298</v>
      </c>
      <c r="H288" t="s">
        <v>202</v>
      </c>
      <c r="I288" t="s">
        <v>675</v>
      </c>
      <c r="J288" t="s">
        <v>338</v>
      </c>
      <c r="K288" t="s">
        <v>186</v>
      </c>
      <c r="L288" t="s">
        <v>389</v>
      </c>
      <c r="M288" t="s">
        <v>300</v>
      </c>
      <c r="N288" t="s">
        <v>796</v>
      </c>
      <c r="O288" t="s">
        <v>797</v>
      </c>
      <c r="P288" t="s">
        <v>677</v>
      </c>
      <c r="Q288" t="s">
        <v>717</v>
      </c>
      <c r="R288" t="s">
        <v>394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>
        <v>112515</v>
      </c>
      <c r="B289">
        <v>90868334</v>
      </c>
      <c r="C289" t="s">
        <v>365</v>
      </c>
      <c r="D289" t="s">
        <v>270</v>
      </c>
      <c r="E289" t="s">
        <v>298</v>
      </c>
      <c r="F289" t="s">
        <v>202</v>
      </c>
      <c r="G289" t="s">
        <v>355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>
        <v>8113979</v>
      </c>
      <c r="B290">
        <v>90868355</v>
      </c>
      <c r="C290" t="s">
        <v>191</v>
      </c>
      <c r="D290" t="s">
        <v>332</v>
      </c>
      <c r="E290" t="s">
        <v>270</v>
      </c>
      <c r="F290" t="s">
        <v>298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>
        <v>590619</v>
      </c>
      <c r="B291">
        <v>90868363</v>
      </c>
      <c r="C291" t="s">
        <v>304</v>
      </c>
      <c r="D291" t="s">
        <v>304</v>
      </c>
      <c r="E291" t="s">
        <v>270</v>
      </c>
      <c r="F291" t="s">
        <v>304</v>
      </c>
      <c r="G291" t="s">
        <v>321</v>
      </c>
      <c r="H291" t="s">
        <v>229</v>
      </c>
      <c r="I291" t="s">
        <v>309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>
        <v>736150</v>
      </c>
      <c r="B292">
        <v>90868377</v>
      </c>
      <c r="C292" t="s">
        <v>365</v>
      </c>
      <c r="D292" t="s">
        <v>270</v>
      </c>
      <c r="E292" t="s">
        <v>184</v>
      </c>
      <c r="F292" t="s">
        <v>298</v>
      </c>
      <c r="G292" t="s">
        <v>202</v>
      </c>
      <c r="H292" t="s">
        <v>366</v>
      </c>
      <c r="I292" t="s">
        <v>271</v>
      </c>
      <c r="J292" t="s">
        <v>189</v>
      </c>
      <c r="K292" t="s">
        <v>368</v>
      </c>
      <c r="L292" t="s">
        <v>489</v>
      </c>
      <c r="M292" t="s">
        <v>798</v>
      </c>
      <c r="N292" t="s">
        <v>300</v>
      </c>
      <c r="O292" t="s">
        <v>301</v>
      </c>
      <c r="P292" t="s">
        <v>215</v>
      </c>
      <c r="Q292" t="s">
        <v>322</v>
      </c>
      <c r="R292" t="s">
        <v>327</v>
      </c>
      <c r="S292" t="s">
        <v>321</v>
      </c>
      <c r="T292" t="s">
        <v>249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>
        <v>103279</v>
      </c>
      <c r="B293">
        <v>90868383</v>
      </c>
      <c r="C293" t="s">
        <v>365</v>
      </c>
      <c r="D293" t="s">
        <v>270</v>
      </c>
      <c r="E293" t="s">
        <v>298</v>
      </c>
      <c r="F293" t="s">
        <v>465</v>
      </c>
      <c r="G293" t="s">
        <v>238</v>
      </c>
      <c r="H293" t="s">
        <v>799</v>
      </c>
      <c r="I293" t="s">
        <v>292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>
        <v>8113988</v>
      </c>
      <c r="B294">
        <v>90868387</v>
      </c>
      <c r="C294" t="s">
        <v>184</v>
      </c>
      <c r="D294" t="s">
        <v>184</v>
      </c>
      <c r="E294" t="s">
        <v>298</v>
      </c>
      <c r="F294" t="s">
        <v>270</v>
      </c>
      <c r="G294" t="s">
        <v>202</v>
      </c>
      <c r="H294" t="s">
        <v>800</v>
      </c>
      <c r="I294" t="s">
        <v>379</v>
      </c>
      <c r="J294" t="s">
        <v>247</v>
      </c>
      <c r="K294" t="s">
        <v>229</v>
      </c>
      <c r="L294" t="s">
        <v>287</v>
      </c>
      <c r="M294" t="s">
        <v>321</v>
      </c>
      <c r="N294" t="s">
        <v>389</v>
      </c>
      <c r="O294" t="s">
        <v>491</v>
      </c>
      <c r="P294" t="s">
        <v>655</v>
      </c>
      <c r="Q294" t="s">
        <v>398</v>
      </c>
      <c r="R294" t="s">
        <v>390</v>
      </c>
      <c r="S294" t="s">
        <v>555</v>
      </c>
      <c r="T294" t="s">
        <v>801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>
        <v>8003573</v>
      </c>
      <c r="B295">
        <v>90868396</v>
      </c>
      <c r="C295" t="s">
        <v>263</v>
      </c>
      <c r="D295" t="s">
        <v>263</v>
      </c>
      <c r="E295" t="s">
        <v>270</v>
      </c>
      <c r="F295" t="s">
        <v>263</v>
      </c>
      <c r="G295" t="s">
        <v>355</v>
      </c>
      <c r="H295" t="s">
        <v>468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>
        <v>8113990</v>
      </c>
      <c r="B296">
        <v>90868399</v>
      </c>
      <c r="C296" t="s">
        <v>391</v>
      </c>
      <c r="D296" t="s">
        <v>332</v>
      </c>
      <c r="E296" t="s">
        <v>270</v>
      </c>
      <c r="F296" t="s">
        <v>298</v>
      </c>
      <c r="G296" t="s">
        <v>189</v>
      </c>
      <c r="H296" t="s">
        <v>277</v>
      </c>
      <c r="I296" t="s">
        <v>347</v>
      </c>
      <c r="J296" t="s">
        <v>537</v>
      </c>
      <c r="K296" t="s">
        <v>300</v>
      </c>
      <c r="L296" t="s">
        <v>301</v>
      </c>
      <c r="M296" t="s">
        <v>391</v>
      </c>
      <c r="N296" t="s">
        <v>488</v>
      </c>
      <c r="O296" t="s">
        <v>351</v>
      </c>
      <c r="P296" t="s">
        <v>344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>
        <v>8105916</v>
      </c>
      <c r="B297">
        <v>90868409</v>
      </c>
      <c r="C297" t="s">
        <v>365</v>
      </c>
      <c r="D297" t="s">
        <v>332</v>
      </c>
      <c r="E297" t="s">
        <v>270</v>
      </c>
      <c r="F297" t="s">
        <v>298</v>
      </c>
      <c r="G297" t="s">
        <v>189</v>
      </c>
      <c r="H297" t="s">
        <v>183</v>
      </c>
      <c r="I297" t="s">
        <v>296</v>
      </c>
      <c r="J297" t="s">
        <v>248</v>
      </c>
      <c r="K297" t="s">
        <v>284</v>
      </c>
      <c r="L297" t="s">
        <v>347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>
        <v>557165</v>
      </c>
      <c r="B298">
        <v>90868416</v>
      </c>
      <c r="C298" t="s">
        <v>183</v>
      </c>
      <c r="D298" t="s">
        <v>183</v>
      </c>
      <c r="E298" t="s">
        <v>270</v>
      </c>
      <c r="F298" t="s">
        <v>571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>
        <v>102448</v>
      </c>
      <c r="B299">
        <v>90868417</v>
      </c>
      <c r="C299" t="s">
        <v>176</v>
      </c>
      <c r="D299" t="s">
        <v>270</v>
      </c>
      <c r="E299" t="s">
        <v>298</v>
      </c>
      <c r="F299" t="s">
        <v>176</v>
      </c>
      <c r="G299" t="s">
        <v>407</v>
      </c>
      <c r="H299" t="s">
        <v>802</v>
      </c>
      <c r="I299" t="s">
        <v>302</v>
      </c>
      <c r="J299" t="s">
        <v>183</v>
      </c>
      <c r="K299" t="s">
        <v>803</v>
      </c>
      <c r="L299" t="s">
        <v>563</v>
      </c>
      <c r="M299" t="s">
        <v>238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>
        <v>8113996</v>
      </c>
      <c r="B300">
        <v>90868421</v>
      </c>
      <c r="C300" t="s">
        <v>270</v>
      </c>
      <c r="D300" t="s">
        <v>270</v>
      </c>
      <c r="E300" t="s">
        <v>202</v>
      </c>
      <c r="F300" t="s">
        <v>298</v>
      </c>
      <c r="G300" t="s">
        <v>273</v>
      </c>
      <c r="H300" t="s">
        <v>579</v>
      </c>
      <c r="I300" t="s">
        <v>599</v>
      </c>
      <c r="J300" t="s">
        <v>493</v>
      </c>
      <c r="K300" t="s">
        <v>804</v>
      </c>
      <c r="L300" t="s">
        <v>309</v>
      </c>
      <c r="M300" t="s">
        <v>186</v>
      </c>
      <c r="N300" t="s">
        <v>254</v>
      </c>
      <c r="O300" t="s">
        <v>323</v>
      </c>
      <c r="P300" t="s">
        <v>307</v>
      </c>
      <c r="Q300" t="s">
        <v>698</v>
      </c>
      <c r="R300" t="s">
        <v>582</v>
      </c>
      <c r="S300" t="s">
        <v>326</v>
      </c>
      <c r="T300" t="s">
        <v>247</v>
      </c>
      <c r="U300" t="s">
        <v>389</v>
      </c>
      <c r="V300" t="s">
        <v>461</v>
      </c>
      <c r="W300" t="s">
        <v>321</v>
      </c>
      <c r="X300" t="s">
        <v>381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>
        <v>454174</v>
      </c>
      <c r="B301">
        <v>90868423</v>
      </c>
      <c r="C301" t="s">
        <v>332</v>
      </c>
      <c r="D301" t="s">
        <v>332</v>
      </c>
      <c r="E301" t="s">
        <v>270</v>
      </c>
      <c r="F301" t="s">
        <v>298</v>
      </c>
      <c r="G301" t="s">
        <v>352</v>
      </c>
      <c r="H301" t="s">
        <v>186</v>
      </c>
      <c r="I301" t="s">
        <v>472</v>
      </c>
      <c r="J301" t="s">
        <v>238</v>
      </c>
      <c r="K301" t="s">
        <v>805</v>
      </c>
      <c r="L301" t="s">
        <v>806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>
        <v>686354</v>
      </c>
      <c r="B302">
        <v>90868426</v>
      </c>
      <c r="C302" t="s">
        <v>332</v>
      </c>
      <c r="D302" t="s">
        <v>332</v>
      </c>
      <c r="E302" t="s">
        <v>270</v>
      </c>
      <c r="F302" t="s">
        <v>298</v>
      </c>
      <c r="G302" t="s">
        <v>352</v>
      </c>
      <c r="H302" t="s">
        <v>379</v>
      </c>
      <c r="I302" t="s">
        <v>477</v>
      </c>
      <c r="J302" t="s">
        <v>691</v>
      </c>
      <c r="K302" t="s">
        <v>699</v>
      </c>
      <c r="L302" t="s">
        <v>398</v>
      </c>
      <c r="M302" t="s">
        <v>598</v>
      </c>
      <c r="N302" t="s">
        <v>238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>
        <v>8041363</v>
      </c>
      <c r="B303">
        <v>90868430</v>
      </c>
      <c r="C303" t="s">
        <v>270</v>
      </c>
      <c r="D303" t="s">
        <v>270</v>
      </c>
      <c r="E303" t="s">
        <v>298</v>
      </c>
      <c r="F303" t="s">
        <v>318</v>
      </c>
      <c r="G303" t="s">
        <v>355</v>
      </c>
      <c r="H303" t="s">
        <v>287</v>
      </c>
      <c r="I303" t="s">
        <v>329</v>
      </c>
      <c r="J303" t="s">
        <v>229</v>
      </c>
      <c r="K303" t="s">
        <v>238</v>
      </c>
      <c r="L303" t="s">
        <v>304</v>
      </c>
      <c r="M303" t="s">
        <v>322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>
        <v>420304</v>
      </c>
      <c r="B304">
        <v>90868433</v>
      </c>
      <c r="C304" t="s">
        <v>238</v>
      </c>
      <c r="D304" t="s">
        <v>332</v>
      </c>
      <c r="E304" t="s">
        <v>270</v>
      </c>
      <c r="F304" t="s">
        <v>298</v>
      </c>
      <c r="G304" t="s">
        <v>202</v>
      </c>
      <c r="H304" t="s">
        <v>273</v>
      </c>
      <c r="I304" t="s">
        <v>271</v>
      </c>
      <c r="J304" t="s">
        <v>807</v>
      </c>
      <c r="K304" t="s">
        <v>601</v>
      </c>
      <c r="L304" t="s">
        <v>414</v>
      </c>
      <c r="M304" t="s">
        <v>333</v>
      </c>
      <c r="N304" t="s">
        <v>706</v>
      </c>
      <c r="O304" t="s">
        <v>277</v>
      </c>
      <c r="P304" t="s">
        <v>631</v>
      </c>
      <c r="Q304" t="s">
        <v>278</v>
      </c>
      <c r="R304" t="s">
        <v>260</v>
      </c>
      <c r="S304" t="s">
        <v>189</v>
      </c>
      <c r="T304" t="s">
        <v>275</v>
      </c>
      <c r="U304" t="s">
        <v>312</v>
      </c>
      <c r="V304" t="s">
        <v>389</v>
      </c>
      <c r="W304" t="s">
        <v>290</v>
      </c>
      <c r="X304" t="s">
        <v>808</v>
      </c>
      <c r="Y304" t="s">
        <v>296</v>
      </c>
      <c r="Z304" t="s">
        <v>809</v>
      </c>
      <c r="AA304" t="s">
        <v>229</v>
      </c>
      <c r="AB304" t="s">
        <v>325</v>
      </c>
      <c r="AC304" t="s">
        <v>249</v>
      </c>
      <c r="AD304" t="s">
        <v>634</v>
      </c>
      <c r="AE304" t="s">
        <v>533</v>
      </c>
      <c r="AF304" t="s">
        <v>810</v>
      </c>
      <c r="AG304" t="s">
        <v>279</v>
      </c>
      <c r="AH304" t="s">
        <v>337</v>
      </c>
      <c r="AI304" t="s">
        <v>420</v>
      </c>
      <c r="AJ304" t="s">
        <v>811</v>
      </c>
      <c r="AK304" t="s">
        <v>812</v>
      </c>
      <c r="AL304" t="s">
        <v>813</v>
      </c>
      <c r="AM304" t="s">
        <v>327</v>
      </c>
      <c r="AN304">
        <v>0</v>
      </c>
      <c r="AO304">
        <v>0</v>
      </c>
      <c r="AP304">
        <v>0</v>
      </c>
    </row>
    <row r="305" spans="1:42">
      <c r="A305">
        <v>8113998</v>
      </c>
      <c r="B305">
        <v>90868438</v>
      </c>
      <c r="C305" t="s">
        <v>270</v>
      </c>
      <c r="D305" t="s">
        <v>270</v>
      </c>
      <c r="E305" t="s">
        <v>298</v>
      </c>
      <c r="F305" t="s">
        <v>215</v>
      </c>
      <c r="G305" t="s">
        <v>199</v>
      </c>
      <c r="H305" t="s">
        <v>398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>
        <v>703955</v>
      </c>
      <c r="B306">
        <v>90868452</v>
      </c>
      <c r="C306" t="s">
        <v>586</v>
      </c>
      <c r="D306" t="s">
        <v>270</v>
      </c>
      <c r="E306" t="s">
        <v>298</v>
      </c>
      <c r="F306" t="s">
        <v>413</v>
      </c>
      <c r="G306" t="s">
        <v>814</v>
      </c>
      <c r="H306" t="s">
        <v>426</v>
      </c>
      <c r="I306" t="s">
        <v>205</v>
      </c>
      <c r="J306" t="s">
        <v>771</v>
      </c>
      <c r="K306" t="s">
        <v>301</v>
      </c>
      <c r="L306" t="s">
        <v>738</v>
      </c>
      <c r="M306" t="s">
        <v>815</v>
      </c>
      <c r="N306" t="s">
        <v>186</v>
      </c>
      <c r="O306" t="s">
        <v>816</v>
      </c>
      <c r="P306" t="s">
        <v>817</v>
      </c>
      <c r="Q306" t="s">
        <v>254</v>
      </c>
      <c r="R306" t="s">
        <v>591</v>
      </c>
      <c r="S306" t="s">
        <v>420</v>
      </c>
      <c r="T306" t="s">
        <v>344</v>
      </c>
      <c r="U306" t="s">
        <v>540</v>
      </c>
      <c r="V306" t="s">
        <v>538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>
        <v>8054430</v>
      </c>
      <c r="B307">
        <v>90868453</v>
      </c>
      <c r="C307" t="s">
        <v>270</v>
      </c>
      <c r="D307" t="s">
        <v>270</v>
      </c>
      <c r="E307" t="s">
        <v>298</v>
      </c>
      <c r="F307" t="s">
        <v>229</v>
      </c>
      <c r="G307" t="s">
        <v>287</v>
      </c>
      <c r="H307" t="s">
        <v>296</v>
      </c>
      <c r="I307" t="s">
        <v>416</v>
      </c>
      <c r="J307" t="s">
        <v>238</v>
      </c>
      <c r="K307" t="s">
        <v>326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>
        <v>508993</v>
      </c>
      <c r="B308">
        <v>90868459</v>
      </c>
      <c r="C308" t="s">
        <v>238</v>
      </c>
      <c r="D308" t="s">
        <v>270</v>
      </c>
      <c r="E308" t="s">
        <v>298</v>
      </c>
      <c r="F308" t="s">
        <v>352</v>
      </c>
      <c r="G308" t="s">
        <v>321</v>
      </c>
      <c r="H308" t="s">
        <v>229</v>
      </c>
      <c r="I308" t="s">
        <v>238</v>
      </c>
      <c r="J308" t="s">
        <v>302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>
        <v>8114001</v>
      </c>
      <c r="B309">
        <v>90868463</v>
      </c>
      <c r="C309" t="s">
        <v>238</v>
      </c>
      <c r="D309" t="s">
        <v>270</v>
      </c>
      <c r="E309" t="s">
        <v>298</v>
      </c>
      <c r="F309" t="s">
        <v>186</v>
      </c>
      <c r="G309" t="s">
        <v>296</v>
      </c>
      <c r="H309" t="s">
        <v>293</v>
      </c>
      <c r="I309" t="s">
        <v>340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>
        <v>307956</v>
      </c>
      <c r="B310">
        <v>90868468</v>
      </c>
      <c r="C310" t="s">
        <v>365</v>
      </c>
      <c r="D310" t="s">
        <v>365</v>
      </c>
      <c r="E310" t="s">
        <v>270</v>
      </c>
      <c r="F310" t="s">
        <v>183</v>
      </c>
      <c r="G310" t="s">
        <v>316</v>
      </c>
      <c r="H310" t="s">
        <v>383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>
        <v>481563</v>
      </c>
      <c r="B311">
        <v>90868470</v>
      </c>
      <c r="C311" t="s">
        <v>818</v>
      </c>
      <c r="D311" t="s">
        <v>332</v>
      </c>
      <c r="E311" t="s">
        <v>270</v>
      </c>
      <c r="F311" t="s">
        <v>298</v>
      </c>
      <c r="G311" t="s">
        <v>475</v>
      </c>
      <c r="H311" t="s">
        <v>352</v>
      </c>
      <c r="I311" t="s">
        <v>189</v>
      </c>
      <c r="J311" t="s">
        <v>321</v>
      </c>
      <c r="K311" t="s">
        <v>287</v>
      </c>
      <c r="L311" t="s">
        <v>229</v>
      </c>
      <c r="M311" t="s">
        <v>307</v>
      </c>
      <c r="N311" t="s">
        <v>183</v>
      </c>
      <c r="O311" t="s">
        <v>383</v>
      </c>
      <c r="P311" t="s">
        <v>249</v>
      </c>
      <c r="Q311" t="s">
        <v>309</v>
      </c>
      <c r="R311" t="s">
        <v>380</v>
      </c>
      <c r="S311" t="s">
        <v>819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>
        <v>8114004</v>
      </c>
      <c r="B312">
        <v>90868477</v>
      </c>
      <c r="C312" t="s">
        <v>238</v>
      </c>
      <c r="D312" t="s">
        <v>332</v>
      </c>
      <c r="E312" t="s">
        <v>270</v>
      </c>
      <c r="F312" t="s">
        <v>298</v>
      </c>
      <c r="G312" t="s">
        <v>352</v>
      </c>
      <c r="H312" t="s">
        <v>398</v>
      </c>
      <c r="I312" t="s">
        <v>238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>
        <v>8114006</v>
      </c>
      <c r="B313">
        <v>90868486</v>
      </c>
      <c r="C313" t="s">
        <v>183</v>
      </c>
      <c r="D313" t="s">
        <v>332</v>
      </c>
      <c r="E313" t="s">
        <v>270</v>
      </c>
      <c r="F313" t="s">
        <v>414</v>
      </c>
      <c r="G313" t="s">
        <v>396</v>
      </c>
      <c r="H313" t="s">
        <v>352</v>
      </c>
      <c r="I313" t="s">
        <v>296</v>
      </c>
      <c r="J313" t="s">
        <v>591</v>
      </c>
      <c r="K313" t="s">
        <v>186</v>
      </c>
      <c r="L313" t="s">
        <v>238</v>
      </c>
      <c r="M313" t="s">
        <v>655</v>
      </c>
      <c r="N313" t="s">
        <v>229</v>
      </c>
      <c r="O313" t="s">
        <v>639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>
        <v>565582</v>
      </c>
      <c r="B314">
        <v>90868489</v>
      </c>
      <c r="C314" t="s">
        <v>365</v>
      </c>
      <c r="D314" t="s">
        <v>270</v>
      </c>
      <c r="E314" t="s">
        <v>298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>
        <v>8114007</v>
      </c>
      <c r="B315">
        <v>90868506</v>
      </c>
      <c r="C315" t="s">
        <v>238</v>
      </c>
      <c r="D315" t="s">
        <v>332</v>
      </c>
      <c r="E315" t="s">
        <v>270</v>
      </c>
      <c r="F315" t="s">
        <v>298</v>
      </c>
      <c r="G315" t="s">
        <v>238</v>
      </c>
      <c r="H315" t="s">
        <v>688</v>
      </c>
      <c r="I315" t="s">
        <v>350</v>
      </c>
      <c r="J315" t="s">
        <v>307</v>
      </c>
      <c r="K315" t="s">
        <v>385</v>
      </c>
      <c r="L315" t="s">
        <v>296</v>
      </c>
      <c r="M315" t="s">
        <v>398</v>
      </c>
      <c r="N315" t="s">
        <v>639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>
        <v>8114008</v>
      </c>
      <c r="B316">
        <v>90868509</v>
      </c>
      <c r="C316" t="s">
        <v>365</v>
      </c>
      <c r="D316" t="s">
        <v>332</v>
      </c>
      <c r="E316" t="s">
        <v>270</v>
      </c>
      <c r="F316" t="s">
        <v>298</v>
      </c>
      <c r="G316" t="s">
        <v>296</v>
      </c>
      <c r="H316" t="s">
        <v>639</v>
      </c>
      <c r="I316" t="s">
        <v>238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>
        <v>109675</v>
      </c>
      <c r="B317">
        <v>90868510</v>
      </c>
      <c r="C317" t="s">
        <v>383</v>
      </c>
      <c r="D317" t="s">
        <v>332</v>
      </c>
      <c r="E317" t="s">
        <v>270</v>
      </c>
      <c r="F317" t="s">
        <v>298</v>
      </c>
      <c r="G317" t="s">
        <v>202</v>
      </c>
      <c r="H317" t="s">
        <v>352</v>
      </c>
      <c r="I317" t="s">
        <v>301</v>
      </c>
      <c r="J317" t="s">
        <v>279</v>
      </c>
      <c r="K317" t="s">
        <v>743</v>
      </c>
      <c r="L317" t="s">
        <v>229</v>
      </c>
      <c r="M317" t="s">
        <v>315</v>
      </c>
      <c r="N317" t="s">
        <v>304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>
        <v>8114011</v>
      </c>
      <c r="B318">
        <v>90868515</v>
      </c>
      <c r="C318" t="s">
        <v>270</v>
      </c>
      <c r="D318" t="s">
        <v>270</v>
      </c>
      <c r="E318" t="s">
        <v>298</v>
      </c>
      <c r="F318" t="s">
        <v>475</v>
      </c>
      <c r="G318" t="s">
        <v>352</v>
      </c>
      <c r="H318" t="s">
        <v>205</v>
      </c>
      <c r="I318" t="s">
        <v>544</v>
      </c>
      <c r="J318" t="s">
        <v>296</v>
      </c>
      <c r="K318" t="s">
        <v>533</v>
      </c>
      <c r="L318" t="s">
        <v>321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>
        <v>8114015</v>
      </c>
      <c r="B319">
        <v>90868525</v>
      </c>
      <c r="C319" t="s">
        <v>184</v>
      </c>
      <c r="D319" t="s">
        <v>184</v>
      </c>
      <c r="E319" t="s">
        <v>271</v>
      </c>
      <c r="F319" t="s">
        <v>273</v>
      </c>
      <c r="G319" t="s">
        <v>202</v>
      </c>
      <c r="H319" t="s">
        <v>270</v>
      </c>
      <c r="I319" t="s">
        <v>301</v>
      </c>
      <c r="J319" t="s">
        <v>300</v>
      </c>
      <c r="K319" t="s">
        <v>820</v>
      </c>
      <c r="L319" t="s">
        <v>272</v>
      </c>
      <c r="M319" t="s">
        <v>298</v>
      </c>
      <c r="N319" t="s">
        <v>201</v>
      </c>
      <c r="O319" t="s">
        <v>346</v>
      </c>
      <c r="P319" t="s">
        <v>426</v>
      </c>
      <c r="Q319" t="s">
        <v>821</v>
      </c>
      <c r="R319" t="s">
        <v>185</v>
      </c>
      <c r="S319" t="s">
        <v>402</v>
      </c>
      <c r="T319" t="s">
        <v>822</v>
      </c>
      <c r="U319" t="s">
        <v>249</v>
      </c>
      <c r="V319" t="s">
        <v>248</v>
      </c>
      <c r="W319" t="s">
        <v>215</v>
      </c>
      <c r="X319" t="s">
        <v>323</v>
      </c>
      <c r="Y319" t="s">
        <v>823</v>
      </c>
      <c r="Z319" t="s">
        <v>799</v>
      </c>
      <c r="AA319" t="s">
        <v>581</v>
      </c>
      <c r="AB319" t="s">
        <v>314</v>
      </c>
      <c r="AC319" t="s">
        <v>289</v>
      </c>
      <c r="AD319" t="s">
        <v>376</v>
      </c>
      <c r="AE319" t="s">
        <v>337</v>
      </c>
      <c r="AF319" t="s">
        <v>824</v>
      </c>
      <c r="AG319" t="s">
        <v>825</v>
      </c>
      <c r="AH319" t="s">
        <v>682</v>
      </c>
      <c r="AI319" t="s">
        <v>420</v>
      </c>
      <c r="AJ319" t="s">
        <v>826</v>
      </c>
      <c r="AK319" t="s">
        <v>827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>
        <v>990742</v>
      </c>
      <c r="B320">
        <v>90868526</v>
      </c>
      <c r="C320" t="s">
        <v>396</v>
      </c>
      <c r="D320" t="s">
        <v>270</v>
      </c>
      <c r="E320" t="s">
        <v>298</v>
      </c>
      <c r="F320" t="s">
        <v>443</v>
      </c>
      <c r="G320" t="s">
        <v>322</v>
      </c>
      <c r="H320" t="s">
        <v>383</v>
      </c>
      <c r="I320" t="s">
        <v>229</v>
      </c>
      <c r="J320" t="s">
        <v>329</v>
      </c>
      <c r="K320" t="s">
        <v>454</v>
      </c>
      <c r="L320" t="s">
        <v>444</v>
      </c>
      <c r="M320" t="s">
        <v>328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>
        <v>706015</v>
      </c>
      <c r="B321">
        <v>90868528</v>
      </c>
      <c r="C321" t="s">
        <v>270</v>
      </c>
      <c r="D321" t="s">
        <v>332</v>
      </c>
      <c r="E321" t="s">
        <v>270</v>
      </c>
      <c r="F321" t="s">
        <v>298</v>
      </c>
      <c r="G321" t="s">
        <v>202</v>
      </c>
      <c r="H321" t="s">
        <v>301</v>
      </c>
      <c r="I321" t="s">
        <v>300</v>
      </c>
      <c r="J321" t="s">
        <v>366</v>
      </c>
      <c r="K321" t="s">
        <v>271</v>
      </c>
      <c r="L321" t="s">
        <v>828</v>
      </c>
      <c r="M321" t="s">
        <v>829</v>
      </c>
      <c r="N321" t="s">
        <v>201</v>
      </c>
      <c r="O321" t="s">
        <v>312</v>
      </c>
      <c r="P321" t="s">
        <v>277</v>
      </c>
      <c r="Q321" t="s">
        <v>352</v>
      </c>
      <c r="R321" t="s">
        <v>189</v>
      </c>
      <c r="S321" t="s">
        <v>417</v>
      </c>
      <c r="T321" t="s">
        <v>481</v>
      </c>
      <c r="U321" t="s">
        <v>324</v>
      </c>
      <c r="V321" t="s">
        <v>254</v>
      </c>
      <c r="W321" t="s">
        <v>439</v>
      </c>
      <c r="X321" t="s">
        <v>830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>
        <v>319119</v>
      </c>
      <c r="B322">
        <v>90868529</v>
      </c>
      <c r="C322" t="s">
        <v>298</v>
      </c>
      <c r="D322" t="s">
        <v>332</v>
      </c>
      <c r="E322" t="s">
        <v>270</v>
      </c>
      <c r="F322" t="s">
        <v>298</v>
      </c>
      <c r="G322" t="s">
        <v>273</v>
      </c>
      <c r="H322" t="s">
        <v>831</v>
      </c>
      <c r="I322" t="s">
        <v>352</v>
      </c>
      <c r="J322" t="s">
        <v>201</v>
      </c>
      <c r="K322" t="s">
        <v>832</v>
      </c>
      <c r="L322" t="s">
        <v>833</v>
      </c>
      <c r="M322" t="s">
        <v>321</v>
      </c>
      <c r="N322" t="s">
        <v>286</v>
      </c>
      <c r="O322" t="s">
        <v>398</v>
      </c>
      <c r="P322" t="s">
        <v>422</v>
      </c>
      <c r="Q322" t="s">
        <v>311</v>
      </c>
      <c r="R322" t="s">
        <v>183</v>
      </c>
      <c r="S322" t="s">
        <v>768</v>
      </c>
      <c r="T322" t="s">
        <v>834</v>
      </c>
      <c r="U322" t="s">
        <v>648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>
        <v>8114017</v>
      </c>
      <c r="B323">
        <v>90868531</v>
      </c>
      <c r="C323" t="s">
        <v>203</v>
      </c>
      <c r="D323" t="s">
        <v>332</v>
      </c>
      <c r="E323" t="s">
        <v>270</v>
      </c>
      <c r="F323" t="s">
        <v>298</v>
      </c>
      <c r="G323" t="s">
        <v>202</v>
      </c>
      <c r="H323" t="s">
        <v>189</v>
      </c>
      <c r="I323" t="s">
        <v>835</v>
      </c>
      <c r="J323" t="s">
        <v>229</v>
      </c>
      <c r="K323" t="s">
        <v>179</v>
      </c>
      <c r="L323" t="s">
        <v>292</v>
      </c>
      <c r="M323" t="s">
        <v>307</v>
      </c>
      <c r="N323" t="s">
        <v>390</v>
      </c>
      <c r="O323" t="s">
        <v>183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>
        <v>353867</v>
      </c>
      <c r="B324">
        <v>90868532</v>
      </c>
      <c r="C324" t="s">
        <v>238</v>
      </c>
      <c r="D324" t="s">
        <v>332</v>
      </c>
      <c r="E324" t="s">
        <v>270</v>
      </c>
      <c r="F324" t="s">
        <v>271</v>
      </c>
      <c r="G324" t="s">
        <v>202</v>
      </c>
      <c r="H324" t="s">
        <v>298</v>
      </c>
      <c r="I324" t="s">
        <v>189</v>
      </c>
      <c r="J324" t="s">
        <v>301</v>
      </c>
      <c r="K324" t="s">
        <v>300</v>
      </c>
      <c r="L324" t="s">
        <v>352</v>
      </c>
      <c r="M324" t="s">
        <v>201</v>
      </c>
      <c r="N324" t="s">
        <v>334</v>
      </c>
      <c r="O324" t="s">
        <v>238</v>
      </c>
      <c r="P324" t="s">
        <v>321</v>
      </c>
      <c r="Q324" t="s">
        <v>289</v>
      </c>
      <c r="R324" t="s">
        <v>229</v>
      </c>
      <c r="S324" t="s">
        <v>323</v>
      </c>
      <c r="T324" t="s">
        <v>338</v>
      </c>
      <c r="U324" t="s">
        <v>287</v>
      </c>
      <c r="V324" t="s">
        <v>215</v>
      </c>
      <c r="W324" t="s">
        <v>247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>
        <v>8114019</v>
      </c>
      <c r="B325">
        <v>90868534</v>
      </c>
      <c r="C325" t="s">
        <v>331</v>
      </c>
      <c r="D325" t="s">
        <v>332</v>
      </c>
      <c r="E325" t="s">
        <v>270</v>
      </c>
      <c r="F325" t="s">
        <v>273</v>
      </c>
      <c r="G325" t="s">
        <v>202</v>
      </c>
      <c r="H325" t="s">
        <v>629</v>
      </c>
      <c r="I325" t="s">
        <v>298</v>
      </c>
      <c r="J325" t="s">
        <v>271</v>
      </c>
      <c r="K325" t="s">
        <v>300</v>
      </c>
      <c r="L325" t="s">
        <v>301</v>
      </c>
      <c r="M325" t="s">
        <v>201</v>
      </c>
      <c r="N325" t="s">
        <v>352</v>
      </c>
      <c r="O325" t="s">
        <v>189</v>
      </c>
      <c r="P325" t="s">
        <v>822</v>
      </c>
      <c r="Q325" t="s">
        <v>312</v>
      </c>
      <c r="R325" t="s">
        <v>836</v>
      </c>
      <c r="S325" t="s">
        <v>374</v>
      </c>
      <c r="T325" t="s">
        <v>460</v>
      </c>
      <c r="U325" t="s">
        <v>591</v>
      </c>
      <c r="V325" t="s">
        <v>287</v>
      </c>
      <c r="W325" t="s">
        <v>281</v>
      </c>
      <c r="X325" t="s">
        <v>381</v>
      </c>
      <c r="Y325" t="s">
        <v>249</v>
      </c>
      <c r="Z325" t="s">
        <v>291</v>
      </c>
      <c r="AA325" t="s">
        <v>215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>
        <v>83729</v>
      </c>
      <c r="B326">
        <v>90868538</v>
      </c>
      <c r="C326" t="s">
        <v>199</v>
      </c>
      <c r="D326" t="s">
        <v>332</v>
      </c>
      <c r="E326" t="s">
        <v>202</v>
      </c>
      <c r="F326" t="s">
        <v>837</v>
      </c>
      <c r="G326" t="s">
        <v>270</v>
      </c>
      <c r="H326" t="s">
        <v>298</v>
      </c>
      <c r="I326" t="s">
        <v>759</v>
      </c>
      <c r="J326" t="s">
        <v>838</v>
      </c>
      <c r="K326" t="s">
        <v>189</v>
      </c>
      <c r="L326" t="s">
        <v>301</v>
      </c>
      <c r="M326" t="s">
        <v>325</v>
      </c>
      <c r="N326" t="s">
        <v>441</v>
      </c>
      <c r="O326" t="s">
        <v>355</v>
      </c>
      <c r="P326" t="s">
        <v>460</v>
      </c>
      <c r="Q326" t="s">
        <v>220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>
        <v>8114021</v>
      </c>
      <c r="B327">
        <v>90868540</v>
      </c>
      <c r="C327" t="s">
        <v>383</v>
      </c>
      <c r="D327" t="s">
        <v>270</v>
      </c>
      <c r="E327" t="s">
        <v>298</v>
      </c>
      <c r="F327" t="s">
        <v>277</v>
      </c>
      <c r="G327" t="s">
        <v>553</v>
      </c>
      <c r="H327" t="s">
        <v>189</v>
      </c>
      <c r="I327" t="s">
        <v>301</v>
      </c>
      <c r="J327" t="s">
        <v>300</v>
      </c>
      <c r="K327" t="s">
        <v>254</v>
      </c>
      <c r="L327" t="s">
        <v>321</v>
      </c>
      <c r="M327" t="s">
        <v>351</v>
      </c>
      <c r="N327" t="s">
        <v>287</v>
      </c>
      <c r="O327" t="s">
        <v>229</v>
      </c>
      <c r="P327" t="s">
        <v>465</v>
      </c>
      <c r="Q327" t="s">
        <v>325</v>
      </c>
      <c r="R327" t="s">
        <v>186</v>
      </c>
      <c r="S327" t="s">
        <v>290</v>
      </c>
      <c r="T327" t="s">
        <v>503</v>
      </c>
      <c r="U327" t="s">
        <v>262</v>
      </c>
      <c r="V327" t="s">
        <v>188</v>
      </c>
      <c r="W327" t="s">
        <v>238</v>
      </c>
      <c r="X327" t="s">
        <v>555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>
        <v>558697</v>
      </c>
      <c r="B328">
        <v>90868548</v>
      </c>
      <c r="C328" t="s">
        <v>412</v>
      </c>
      <c r="D328" t="s">
        <v>412</v>
      </c>
      <c r="E328" t="s">
        <v>270</v>
      </c>
      <c r="F328" t="s">
        <v>298</v>
      </c>
      <c r="G328" t="s">
        <v>412</v>
      </c>
      <c r="H328" t="s">
        <v>229</v>
      </c>
      <c r="I328" t="s">
        <v>351</v>
      </c>
      <c r="J328" t="s">
        <v>304</v>
      </c>
      <c r="K328" t="s">
        <v>329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>
        <v>8030121</v>
      </c>
      <c r="B329">
        <v>90868549</v>
      </c>
      <c r="C329" t="s">
        <v>235</v>
      </c>
      <c r="D329" t="s">
        <v>270</v>
      </c>
      <c r="E329" t="s">
        <v>298</v>
      </c>
      <c r="F329" t="s">
        <v>202</v>
      </c>
      <c r="G329" t="s">
        <v>372</v>
      </c>
      <c r="H329" t="s">
        <v>839</v>
      </c>
      <c r="I329" t="s">
        <v>229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>
        <v>782277</v>
      </c>
      <c r="B330">
        <v>90868565</v>
      </c>
      <c r="C330" t="s">
        <v>238</v>
      </c>
      <c r="D330" t="s">
        <v>332</v>
      </c>
      <c r="E330" t="s">
        <v>270</v>
      </c>
      <c r="F330" t="s">
        <v>298</v>
      </c>
      <c r="G330" t="s">
        <v>331</v>
      </c>
      <c r="H330" t="s">
        <v>189</v>
      </c>
      <c r="I330" t="s">
        <v>840</v>
      </c>
      <c r="J330" t="s">
        <v>312</v>
      </c>
      <c r="K330" t="s">
        <v>277</v>
      </c>
      <c r="L330" t="s">
        <v>301</v>
      </c>
      <c r="M330" t="s">
        <v>276</v>
      </c>
      <c r="N330" t="s">
        <v>329</v>
      </c>
      <c r="O330" t="s">
        <v>281</v>
      </c>
      <c r="P330" t="s">
        <v>287</v>
      </c>
      <c r="Q330" t="s">
        <v>284</v>
      </c>
      <c r="R330" t="s">
        <v>389</v>
      </c>
      <c r="S330" t="s">
        <v>690</v>
      </c>
      <c r="T330" t="s">
        <v>841</v>
      </c>
      <c r="U330" t="s">
        <v>391</v>
      </c>
      <c r="V330" t="s">
        <v>325</v>
      </c>
      <c r="W330" t="s">
        <v>291</v>
      </c>
      <c r="X330" t="s">
        <v>797</v>
      </c>
      <c r="Y330" t="s">
        <v>248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>
        <v>566947</v>
      </c>
      <c r="B331">
        <v>90868567</v>
      </c>
      <c r="C331" t="s">
        <v>270</v>
      </c>
      <c r="D331" t="s">
        <v>270</v>
      </c>
      <c r="E331" t="s">
        <v>298</v>
      </c>
      <c r="F331" t="s">
        <v>202</v>
      </c>
      <c r="G331" t="s">
        <v>414</v>
      </c>
      <c r="H331" t="s">
        <v>398</v>
      </c>
      <c r="I331" t="s">
        <v>292</v>
      </c>
      <c r="J331" t="s">
        <v>555</v>
      </c>
      <c r="K331" t="s">
        <v>801</v>
      </c>
      <c r="L331" t="s">
        <v>303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>
        <v>8033965</v>
      </c>
      <c r="B332">
        <v>90868573</v>
      </c>
      <c r="C332" t="s">
        <v>598</v>
      </c>
      <c r="D332" t="s">
        <v>270</v>
      </c>
      <c r="E332" t="s">
        <v>298</v>
      </c>
      <c r="F332" t="s">
        <v>202</v>
      </c>
      <c r="G332" t="s">
        <v>189</v>
      </c>
      <c r="H332" t="s">
        <v>309</v>
      </c>
      <c r="I332" t="s">
        <v>287</v>
      </c>
      <c r="J332" t="s">
        <v>283</v>
      </c>
      <c r="K332" t="s">
        <v>299</v>
      </c>
      <c r="L332" t="s">
        <v>247</v>
      </c>
      <c r="M332" t="s">
        <v>591</v>
      </c>
      <c r="N332" t="s">
        <v>279</v>
      </c>
      <c r="O332" t="s">
        <v>186</v>
      </c>
      <c r="P332" t="s">
        <v>293</v>
      </c>
      <c r="Q332" t="s">
        <v>382</v>
      </c>
      <c r="R332" t="s">
        <v>296</v>
      </c>
      <c r="S332" t="s">
        <v>317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>
        <v>90333</v>
      </c>
      <c r="B333">
        <v>90868578</v>
      </c>
      <c r="C333" t="s">
        <v>183</v>
      </c>
      <c r="D333" t="s">
        <v>270</v>
      </c>
      <c r="E333" t="s">
        <v>298</v>
      </c>
      <c r="F333" t="s">
        <v>369</v>
      </c>
      <c r="G333" t="s">
        <v>301</v>
      </c>
      <c r="H333" t="s">
        <v>229</v>
      </c>
      <c r="I333" t="s">
        <v>321</v>
      </c>
      <c r="J333" t="s">
        <v>292</v>
      </c>
      <c r="K333" t="s">
        <v>238</v>
      </c>
      <c r="L333" t="s">
        <v>351</v>
      </c>
      <c r="M333" t="s">
        <v>439</v>
      </c>
      <c r="N333" t="s">
        <v>188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>
        <v>509743</v>
      </c>
      <c r="B334">
        <v>90868584</v>
      </c>
      <c r="C334" t="s">
        <v>270</v>
      </c>
      <c r="D334" t="s">
        <v>270</v>
      </c>
      <c r="E334" t="s">
        <v>298</v>
      </c>
      <c r="F334" t="s">
        <v>352</v>
      </c>
      <c r="G334" t="s">
        <v>535</v>
      </c>
      <c r="H334" t="s">
        <v>591</v>
      </c>
      <c r="I334" t="s">
        <v>655</v>
      </c>
      <c r="J334" t="s">
        <v>306</v>
      </c>
      <c r="K334" t="s">
        <v>304</v>
      </c>
      <c r="L334" t="s">
        <v>327</v>
      </c>
      <c r="M334" t="s">
        <v>548</v>
      </c>
      <c r="N334" t="s">
        <v>307</v>
      </c>
      <c r="O334" t="s">
        <v>238</v>
      </c>
      <c r="P334" t="s">
        <v>186</v>
      </c>
      <c r="Q334" t="s">
        <v>385</v>
      </c>
      <c r="R334" t="s">
        <v>383</v>
      </c>
      <c r="S334" t="s">
        <v>183</v>
      </c>
      <c r="T334" t="s">
        <v>365</v>
      </c>
      <c r="U334" t="s">
        <v>606</v>
      </c>
      <c r="V334" t="s">
        <v>842</v>
      </c>
      <c r="W334" t="s">
        <v>843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>
        <v>8054373</v>
      </c>
      <c r="B335">
        <v>90868586</v>
      </c>
      <c r="C335" t="s">
        <v>270</v>
      </c>
      <c r="D335" t="s">
        <v>270</v>
      </c>
      <c r="E335" t="s">
        <v>298</v>
      </c>
      <c r="F335" t="s">
        <v>202</v>
      </c>
      <c r="G335" t="s">
        <v>352</v>
      </c>
      <c r="H335" t="s">
        <v>321</v>
      </c>
      <c r="I335" t="s">
        <v>328</v>
      </c>
      <c r="J335" t="s">
        <v>655</v>
      </c>
      <c r="K335" t="s">
        <v>247</v>
      </c>
      <c r="L335" t="s">
        <v>296</v>
      </c>
      <c r="M335" t="s">
        <v>524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>
        <v>8114027</v>
      </c>
      <c r="B336">
        <v>90868595</v>
      </c>
      <c r="C336" t="s">
        <v>332</v>
      </c>
      <c r="D336" t="s">
        <v>332</v>
      </c>
      <c r="E336" t="s">
        <v>270</v>
      </c>
      <c r="F336" t="s">
        <v>298</v>
      </c>
      <c r="G336" t="s">
        <v>202</v>
      </c>
      <c r="H336" t="s">
        <v>304</v>
      </c>
      <c r="I336" t="s">
        <v>321</v>
      </c>
      <c r="J336" t="s">
        <v>504</v>
      </c>
      <c r="K336" t="s">
        <v>186</v>
      </c>
      <c r="L336" t="s">
        <v>307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>
        <v>638483</v>
      </c>
      <c r="B337">
        <v>90868597</v>
      </c>
      <c r="C337" t="s">
        <v>238</v>
      </c>
      <c r="D337" t="s">
        <v>332</v>
      </c>
      <c r="E337" t="s">
        <v>270</v>
      </c>
      <c r="F337" t="s">
        <v>413</v>
      </c>
      <c r="G337" t="s">
        <v>298</v>
      </c>
      <c r="H337" t="s">
        <v>496</v>
      </c>
      <c r="I337" t="s">
        <v>277</v>
      </c>
      <c r="J337" t="s">
        <v>205</v>
      </c>
      <c r="K337" t="s">
        <v>189</v>
      </c>
      <c r="L337" t="s">
        <v>301</v>
      </c>
      <c r="M337" t="s">
        <v>844</v>
      </c>
      <c r="N337" t="s">
        <v>771</v>
      </c>
      <c r="O337" t="s">
        <v>291</v>
      </c>
      <c r="P337" t="s">
        <v>677</v>
      </c>
      <c r="Q337" t="s">
        <v>690</v>
      </c>
      <c r="R337" t="s">
        <v>845</v>
      </c>
      <c r="S337" t="s">
        <v>488</v>
      </c>
      <c r="T337" t="s">
        <v>846</v>
      </c>
      <c r="U337" t="s">
        <v>469</v>
      </c>
      <c r="V337" t="s">
        <v>381</v>
      </c>
      <c r="W337" t="s">
        <v>248</v>
      </c>
      <c r="X337" t="s">
        <v>284</v>
      </c>
      <c r="Y337" t="s">
        <v>281</v>
      </c>
      <c r="Z337" t="s">
        <v>544</v>
      </c>
      <c r="AA337" t="s">
        <v>188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>
        <v>8034278</v>
      </c>
      <c r="B338">
        <v>90868607</v>
      </c>
      <c r="C338" t="s">
        <v>191</v>
      </c>
      <c r="D338" t="s">
        <v>270</v>
      </c>
      <c r="E338" t="s">
        <v>298</v>
      </c>
      <c r="F338" t="s">
        <v>296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>
        <v>8114032</v>
      </c>
      <c r="B339">
        <v>90868615</v>
      </c>
      <c r="C339" t="s">
        <v>238</v>
      </c>
      <c r="D339" t="s">
        <v>270</v>
      </c>
      <c r="E339" t="s">
        <v>298</v>
      </c>
      <c r="F339" t="s">
        <v>202</v>
      </c>
      <c r="G339" t="s">
        <v>562</v>
      </c>
      <c r="H339" t="s">
        <v>344</v>
      </c>
      <c r="I339" t="s">
        <v>229</v>
      </c>
      <c r="J339" t="s">
        <v>351</v>
      </c>
      <c r="K339" t="s">
        <v>300</v>
      </c>
      <c r="L339" t="s">
        <v>602</v>
      </c>
      <c r="M339" t="s">
        <v>329</v>
      </c>
      <c r="N339" t="s">
        <v>380</v>
      </c>
      <c r="O339" t="s">
        <v>411</v>
      </c>
      <c r="P339" t="s">
        <v>301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>
        <v>8114034</v>
      </c>
      <c r="B340">
        <v>90868641</v>
      </c>
      <c r="C340" t="s">
        <v>571</v>
      </c>
      <c r="D340" t="s">
        <v>270</v>
      </c>
      <c r="E340" t="s">
        <v>298</v>
      </c>
      <c r="F340" t="s">
        <v>191</v>
      </c>
      <c r="G340" t="s">
        <v>229</v>
      </c>
      <c r="H340" t="s">
        <v>287</v>
      </c>
      <c r="I340" t="s">
        <v>847</v>
      </c>
      <c r="J340" t="s">
        <v>383</v>
      </c>
      <c r="K340" t="s">
        <v>238</v>
      </c>
      <c r="L340" t="s">
        <v>404</v>
      </c>
      <c r="M340" t="s">
        <v>211</v>
      </c>
      <c r="N340" t="s">
        <v>296</v>
      </c>
      <c r="O340" t="s">
        <v>317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>
        <v>542613</v>
      </c>
      <c r="B341">
        <v>90868646</v>
      </c>
      <c r="C341" t="s">
        <v>238</v>
      </c>
      <c r="D341" t="s">
        <v>332</v>
      </c>
      <c r="E341" t="s">
        <v>298</v>
      </c>
      <c r="F341" t="s">
        <v>270</v>
      </c>
      <c r="G341" t="s">
        <v>771</v>
      </c>
      <c r="H341" t="s">
        <v>201</v>
      </c>
      <c r="I341" t="s">
        <v>189</v>
      </c>
      <c r="J341" t="s">
        <v>247</v>
      </c>
      <c r="K341" t="s">
        <v>848</v>
      </c>
      <c r="L341" t="s">
        <v>238</v>
      </c>
      <c r="M341" t="s">
        <v>186</v>
      </c>
      <c r="N341" t="s">
        <v>229</v>
      </c>
      <c r="O341" t="s">
        <v>286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>
        <v>672838</v>
      </c>
      <c r="B342">
        <v>90868648</v>
      </c>
      <c r="C342" t="s">
        <v>571</v>
      </c>
      <c r="D342" t="s">
        <v>571</v>
      </c>
      <c r="E342" t="s">
        <v>270</v>
      </c>
      <c r="F342" t="s">
        <v>571</v>
      </c>
      <c r="G342" t="s">
        <v>849</v>
      </c>
      <c r="H342" t="s">
        <v>327</v>
      </c>
      <c r="I342" t="s">
        <v>504</v>
      </c>
      <c r="J342" t="s">
        <v>653</v>
      </c>
      <c r="K342" t="s">
        <v>316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>
        <v>8114035</v>
      </c>
      <c r="B343">
        <v>90868651</v>
      </c>
      <c r="C343" t="s">
        <v>211</v>
      </c>
      <c r="D343" t="s">
        <v>270</v>
      </c>
      <c r="E343" t="s">
        <v>298</v>
      </c>
      <c r="F343" t="s">
        <v>343</v>
      </c>
      <c r="G343" t="s">
        <v>352</v>
      </c>
      <c r="H343" t="s">
        <v>351</v>
      </c>
      <c r="I343" t="s">
        <v>287</v>
      </c>
      <c r="J343" t="s">
        <v>229</v>
      </c>
      <c r="K343" t="s">
        <v>301</v>
      </c>
      <c r="L343" t="s">
        <v>300</v>
      </c>
      <c r="M343" t="s">
        <v>802</v>
      </c>
      <c r="N343" t="s">
        <v>214</v>
      </c>
      <c r="O343" t="s">
        <v>211</v>
      </c>
      <c r="P343" t="s">
        <v>329</v>
      </c>
      <c r="Q343" t="s">
        <v>448</v>
      </c>
      <c r="R343" t="s">
        <v>405</v>
      </c>
      <c r="S343" t="s">
        <v>768</v>
      </c>
      <c r="T343" t="s">
        <v>619</v>
      </c>
      <c r="U343" t="s">
        <v>342</v>
      </c>
      <c r="V343" t="s">
        <v>350</v>
      </c>
      <c r="W343" t="s">
        <v>441</v>
      </c>
      <c r="X343" t="s">
        <v>238</v>
      </c>
      <c r="Y343" t="s">
        <v>562</v>
      </c>
      <c r="Z343" t="s">
        <v>610</v>
      </c>
      <c r="AA343" t="s">
        <v>247</v>
      </c>
      <c r="AB343" t="s">
        <v>290</v>
      </c>
      <c r="AC343" t="s">
        <v>398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>
        <v>8114037</v>
      </c>
      <c r="B344">
        <v>90868661</v>
      </c>
      <c r="C344" t="s">
        <v>365</v>
      </c>
      <c r="D344" t="s">
        <v>270</v>
      </c>
      <c r="E344" t="s">
        <v>298</v>
      </c>
      <c r="F344" t="s">
        <v>301</v>
      </c>
      <c r="G344" t="s">
        <v>229</v>
      </c>
      <c r="H344" t="s">
        <v>304</v>
      </c>
      <c r="I344" t="s">
        <v>289</v>
      </c>
      <c r="J344" t="s">
        <v>329</v>
      </c>
      <c r="K344" t="s">
        <v>538</v>
      </c>
      <c r="L344" t="s">
        <v>738</v>
      </c>
      <c r="M344" t="s">
        <v>249</v>
      </c>
      <c r="N344" t="s">
        <v>186</v>
      </c>
      <c r="O344" t="s">
        <v>445</v>
      </c>
      <c r="P344" t="s">
        <v>850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>
        <v>483525</v>
      </c>
      <c r="B345">
        <v>90868664</v>
      </c>
      <c r="C345" t="s">
        <v>270</v>
      </c>
      <c r="D345" t="s">
        <v>270</v>
      </c>
      <c r="E345" t="s">
        <v>183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>
        <v>738036</v>
      </c>
      <c r="B346">
        <v>90868677</v>
      </c>
      <c r="C346" t="s">
        <v>304</v>
      </c>
      <c r="D346" t="s">
        <v>304</v>
      </c>
      <c r="E346" t="s">
        <v>270</v>
      </c>
      <c r="F346" t="s">
        <v>304</v>
      </c>
      <c r="G346" t="s">
        <v>229</v>
      </c>
      <c r="H346" t="s">
        <v>287</v>
      </c>
      <c r="I346" t="s">
        <v>329</v>
      </c>
      <c r="J346" t="s">
        <v>344</v>
      </c>
      <c r="K346" t="s">
        <v>292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>
        <v>8079489</v>
      </c>
      <c r="B347">
        <v>90868685</v>
      </c>
      <c r="C347" t="s">
        <v>183</v>
      </c>
      <c r="D347" t="s">
        <v>270</v>
      </c>
      <c r="E347" t="s">
        <v>298</v>
      </c>
      <c r="F347" t="s">
        <v>368</v>
      </c>
      <c r="G347" t="s">
        <v>516</v>
      </c>
      <c r="H347" t="s">
        <v>296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>
        <v>8113941</v>
      </c>
      <c r="B348">
        <v>90868706</v>
      </c>
      <c r="C348" t="s">
        <v>332</v>
      </c>
      <c r="D348" t="s">
        <v>332</v>
      </c>
      <c r="E348" t="s">
        <v>270</v>
      </c>
      <c r="F348" t="s">
        <v>298</v>
      </c>
      <c r="G348" t="s">
        <v>205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>
        <v>450191</v>
      </c>
      <c r="B349">
        <v>90868710</v>
      </c>
      <c r="C349" t="s">
        <v>203</v>
      </c>
      <c r="D349" t="s">
        <v>332</v>
      </c>
      <c r="E349" t="s">
        <v>270</v>
      </c>
      <c r="F349" t="s">
        <v>298</v>
      </c>
      <c r="G349" t="s">
        <v>273</v>
      </c>
      <c r="H349" t="s">
        <v>776</v>
      </c>
      <c r="I349" t="s">
        <v>186</v>
      </c>
      <c r="J349" t="s">
        <v>342</v>
      </c>
      <c r="K349" t="s">
        <v>350</v>
      </c>
      <c r="L349" t="s">
        <v>390</v>
      </c>
      <c r="M349" t="s">
        <v>385</v>
      </c>
      <c r="N349" t="s">
        <v>398</v>
      </c>
      <c r="O349" t="s">
        <v>851</v>
      </c>
      <c r="P349" t="s">
        <v>365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>
        <v>8114046</v>
      </c>
      <c r="B350">
        <v>90868711</v>
      </c>
      <c r="C350" t="s">
        <v>198</v>
      </c>
      <c r="D350" t="s">
        <v>270</v>
      </c>
      <c r="E350" t="s">
        <v>537</v>
      </c>
      <c r="F350" t="s">
        <v>191</v>
      </c>
      <c r="G350" t="s">
        <v>176</v>
      </c>
      <c r="H350" t="s">
        <v>801</v>
      </c>
      <c r="I350" t="s">
        <v>852</v>
      </c>
      <c r="J350" t="s">
        <v>705</v>
      </c>
      <c r="K350" t="s">
        <v>198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>
        <v>739313</v>
      </c>
      <c r="B351">
        <v>90868717</v>
      </c>
      <c r="C351" t="s">
        <v>238</v>
      </c>
      <c r="D351" t="s">
        <v>270</v>
      </c>
      <c r="E351" t="s">
        <v>298</v>
      </c>
      <c r="F351" t="s">
        <v>352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>
        <v>8109674</v>
      </c>
      <c r="B352">
        <v>90868720</v>
      </c>
      <c r="C352" t="s">
        <v>173</v>
      </c>
      <c r="D352" t="s">
        <v>664</v>
      </c>
      <c r="E352" t="s">
        <v>270</v>
      </c>
      <c r="F352" t="s">
        <v>229</v>
      </c>
      <c r="G352" t="s">
        <v>472</v>
      </c>
      <c r="H352" t="s">
        <v>292</v>
      </c>
      <c r="I352" t="s">
        <v>390</v>
      </c>
      <c r="J352" t="s">
        <v>186</v>
      </c>
      <c r="K352" t="s">
        <v>444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>
        <v>690255</v>
      </c>
      <c r="B353">
        <v>90868721</v>
      </c>
      <c r="C353" t="s">
        <v>624</v>
      </c>
      <c r="D353" t="s">
        <v>624</v>
      </c>
      <c r="E353" t="s">
        <v>853</v>
      </c>
      <c r="F353" t="s">
        <v>253</v>
      </c>
      <c r="G353" t="s">
        <v>854</v>
      </c>
      <c r="H353" t="s">
        <v>626</v>
      </c>
      <c r="I353" t="s">
        <v>627</v>
      </c>
      <c r="J353" t="s">
        <v>628</v>
      </c>
      <c r="K353" t="s">
        <v>270</v>
      </c>
      <c r="L353" t="s">
        <v>855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>
        <v>8114050</v>
      </c>
      <c r="B354">
        <v>90868722</v>
      </c>
      <c r="C354" t="s">
        <v>383</v>
      </c>
      <c r="D354" t="s">
        <v>383</v>
      </c>
      <c r="E354" t="s">
        <v>270</v>
      </c>
      <c r="F354" t="s">
        <v>365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>
        <v>8114054</v>
      </c>
      <c r="B355">
        <v>90868730</v>
      </c>
      <c r="C355" t="s">
        <v>238</v>
      </c>
      <c r="D355" t="s">
        <v>270</v>
      </c>
      <c r="E355" t="s">
        <v>298</v>
      </c>
      <c r="F355" t="s">
        <v>273</v>
      </c>
      <c r="G355" t="s">
        <v>202</v>
      </c>
      <c r="H355" t="s">
        <v>292</v>
      </c>
      <c r="I355" t="s">
        <v>279</v>
      </c>
      <c r="J355" t="s">
        <v>296</v>
      </c>
      <c r="K355" t="s">
        <v>255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>
        <v>773775</v>
      </c>
      <c r="B356">
        <v>90868735</v>
      </c>
      <c r="C356" t="s">
        <v>203</v>
      </c>
      <c r="D356" t="s">
        <v>332</v>
      </c>
      <c r="E356" t="s">
        <v>298</v>
      </c>
      <c r="F356" t="s">
        <v>273</v>
      </c>
      <c r="G356" t="s">
        <v>271</v>
      </c>
      <c r="H356" t="s">
        <v>270</v>
      </c>
      <c r="I356" t="s">
        <v>202</v>
      </c>
      <c r="J356" t="s">
        <v>334</v>
      </c>
      <c r="K356" t="s">
        <v>189</v>
      </c>
      <c r="L356" t="s">
        <v>201</v>
      </c>
      <c r="M356" t="s">
        <v>301</v>
      </c>
      <c r="N356" t="s">
        <v>329</v>
      </c>
      <c r="O356" t="s">
        <v>186</v>
      </c>
      <c r="P356" t="s">
        <v>338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>
        <v>8114055</v>
      </c>
      <c r="B357">
        <v>90868737</v>
      </c>
      <c r="C357" t="s">
        <v>365</v>
      </c>
      <c r="D357" t="s">
        <v>365</v>
      </c>
      <c r="E357" t="s">
        <v>270</v>
      </c>
      <c r="F357" t="s">
        <v>396</v>
      </c>
      <c r="G357" t="s">
        <v>514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>
        <v>517952</v>
      </c>
      <c r="B358">
        <v>90868740</v>
      </c>
      <c r="C358" t="s">
        <v>203</v>
      </c>
      <c r="D358" t="s">
        <v>270</v>
      </c>
      <c r="E358" t="s">
        <v>298</v>
      </c>
      <c r="F358" t="s">
        <v>332</v>
      </c>
      <c r="G358" t="s">
        <v>202</v>
      </c>
      <c r="H358" t="s">
        <v>591</v>
      </c>
      <c r="I358" t="s">
        <v>292</v>
      </c>
      <c r="J358" t="s">
        <v>454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>
        <v>8108253</v>
      </c>
      <c r="B359">
        <v>90868741</v>
      </c>
      <c r="C359" t="s">
        <v>332</v>
      </c>
      <c r="D359" t="s">
        <v>332</v>
      </c>
      <c r="E359" t="s">
        <v>270</v>
      </c>
      <c r="F359" t="s">
        <v>298</v>
      </c>
      <c r="G359" t="s">
        <v>186</v>
      </c>
      <c r="H359" t="s">
        <v>591</v>
      </c>
      <c r="I359" t="s">
        <v>598</v>
      </c>
      <c r="J359" t="s">
        <v>424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>
        <v>8114060</v>
      </c>
      <c r="B360">
        <v>90868751</v>
      </c>
      <c r="C360" t="s">
        <v>383</v>
      </c>
      <c r="D360" t="s">
        <v>270</v>
      </c>
      <c r="E360" t="s">
        <v>298</v>
      </c>
      <c r="F360" t="s">
        <v>352</v>
      </c>
      <c r="G360" t="s">
        <v>524</v>
      </c>
      <c r="H360" t="s">
        <v>296</v>
      </c>
      <c r="I360" t="s">
        <v>238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>
        <v>8036449</v>
      </c>
      <c r="B361">
        <v>90868755</v>
      </c>
      <c r="C361" t="s">
        <v>183</v>
      </c>
      <c r="D361" t="s">
        <v>183</v>
      </c>
      <c r="E361" t="s">
        <v>270</v>
      </c>
      <c r="F361" t="s">
        <v>328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>
        <v>631425</v>
      </c>
      <c r="B362">
        <v>90868765</v>
      </c>
      <c r="C362" t="s">
        <v>270</v>
      </c>
      <c r="D362" t="s">
        <v>270</v>
      </c>
      <c r="E362" t="s">
        <v>298</v>
      </c>
      <c r="F362" t="s">
        <v>238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>
        <v>162341</v>
      </c>
      <c r="B363">
        <v>90868814</v>
      </c>
      <c r="C363" t="s">
        <v>365</v>
      </c>
      <c r="D363" t="s">
        <v>270</v>
      </c>
      <c r="E363" t="s">
        <v>202</v>
      </c>
      <c r="F363" t="s">
        <v>298</v>
      </c>
      <c r="G363" t="s">
        <v>189</v>
      </c>
      <c r="H363" t="s">
        <v>277</v>
      </c>
      <c r="I363" t="s">
        <v>201</v>
      </c>
      <c r="J363" t="s">
        <v>506</v>
      </c>
      <c r="K363" t="s">
        <v>301</v>
      </c>
      <c r="L363" t="s">
        <v>300</v>
      </c>
      <c r="M363" t="s">
        <v>344</v>
      </c>
      <c r="N363" t="s">
        <v>448</v>
      </c>
      <c r="O363" t="s">
        <v>304</v>
      </c>
      <c r="P363" t="s">
        <v>738</v>
      </c>
      <c r="Q363" t="s">
        <v>229</v>
      </c>
      <c r="R363" t="s">
        <v>342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>
        <v>8114071</v>
      </c>
      <c r="B364">
        <v>90868824</v>
      </c>
      <c r="C364" t="s">
        <v>365</v>
      </c>
      <c r="D364" t="s">
        <v>365</v>
      </c>
      <c r="E364" t="s">
        <v>270</v>
      </c>
      <c r="F364" t="s">
        <v>296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>
        <v>8114073</v>
      </c>
      <c r="B365">
        <v>90868842</v>
      </c>
      <c r="C365" t="s">
        <v>365</v>
      </c>
      <c r="D365" t="s">
        <v>184</v>
      </c>
      <c r="E365" t="s">
        <v>270</v>
      </c>
      <c r="F365" t="s">
        <v>298</v>
      </c>
      <c r="G365" t="s">
        <v>329</v>
      </c>
      <c r="H365" t="s">
        <v>238</v>
      </c>
      <c r="I365" t="s">
        <v>469</v>
      </c>
      <c r="J365" t="s">
        <v>584</v>
      </c>
      <c r="K365" t="s">
        <v>391</v>
      </c>
      <c r="L365" t="s">
        <v>619</v>
      </c>
      <c r="M365" t="s">
        <v>856</v>
      </c>
      <c r="N365" t="s">
        <v>834</v>
      </c>
      <c r="O365" t="s">
        <v>255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>
        <v>514446</v>
      </c>
      <c r="B366">
        <v>90868847</v>
      </c>
      <c r="C366" t="s">
        <v>383</v>
      </c>
      <c r="D366" t="s">
        <v>270</v>
      </c>
      <c r="E366" t="s">
        <v>298</v>
      </c>
      <c r="F366" t="s">
        <v>201</v>
      </c>
      <c r="G366" t="s">
        <v>423</v>
      </c>
      <c r="H366" t="s">
        <v>321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>
        <v>8114075</v>
      </c>
      <c r="B367">
        <v>90868848</v>
      </c>
      <c r="C367" t="s">
        <v>383</v>
      </c>
      <c r="D367" t="s">
        <v>383</v>
      </c>
      <c r="E367" t="s">
        <v>270</v>
      </c>
      <c r="F367" t="s">
        <v>203</v>
      </c>
      <c r="G367" t="s">
        <v>423</v>
      </c>
      <c r="H367" t="s">
        <v>355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>
        <v>8114076</v>
      </c>
      <c r="B368">
        <v>90868855</v>
      </c>
      <c r="C368" t="s">
        <v>383</v>
      </c>
      <c r="D368" t="s">
        <v>383</v>
      </c>
      <c r="E368" t="s">
        <v>270</v>
      </c>
      <c r="F368" t="s">
        <v>385</v>
      </c>
      <c r="G368" t="s">
        <v>191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>
        <v>8013141</v>
      </c>
      <c r="B369">
        <v>90868858</v>
      </c>
      <c r="C369" t="s">
        <v>238</v>
      </c>
      <c r="D369" t="s">
        <v>270</v>
      </c>
      <c r="E369" t="s">
        <v>298</v>
      </c>
      <c r="F369" t="s">
        <v>202</v>
      </c>
      <c r="G369" t="s">
        <v>249</v>
      </c>
      <c r="H369" t="s">
        <v>290</v>
      </c>
      <c r="I369" t="s">
        <v>292</v>
      </c>
      <c r="J369" t="s">
        <v>857</v>
      </c>
      <c r="K369" t="s">
        <v>229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>
        <v>81124</v>
      </c>
      <c r="B370">
        <v>90868872</v>
      </c>
      <c r="C370" t="s">
        <v>365</v>
      </c>
      <c r="D370" t="s">
        <v>332</v>
      </c>
      <c r="E370" t="s">
        <v>270</v>
      </c>
      <c r="F370" t="s">
        <v>298</v>
      </c>
      <c r="G370" t="s">
        <v>273</v>
      </c>
      <c r="H370" t="s">
        <v>380</v>
      </c>
      <c r="I370" t="s">
        <v>287</v>
      </c>
      <c r="J370" t="s">
        <v>186</v>
      </c>
      <c r="K370" t="s">
        <v>322</v>
      </c>
      <c r="L370" t="s">
        <v>858</v>
      </c>
      <c r="M370" t="s">
        <v>405</v>
      </c>
      <c r="N370" t="s">
        <v>442</v>
      </c>
      <c r="O370" t="s">
        <v>539</v>
      </c>
      <c r="P370" t="s">
        <v>229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>
        <v>564815</v>
      </c>
      <c r="B371">
        <v>90868904</v>
      </c>
      <c r="C371" t="s">
        <v>183</v>
      </c>
      <c r="D371" t="s">
        <v>183</v>
      </c>
      <c r="E371" t="s">
        <v>270</v>
      </c>
      <c r="F371" t="s">
        <v>186</v>
      </c>
      <c r="G371" t="s">
        <v>383</v>
      </c>
      <c r="H371" t="s">
        <v>304</v>
      </c>
      <c r="I371" t="s">
        <v>344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>
        <v>147090</v>
      </c>
      <c r="B372">
        <v>90868913</v>
      </c>
      <c r="C372" t="s">
        <v>203</v>
      </c>
      <c r="D372" t="s">
        <v>332</v>
      </c>
      <c r="E372" t="s">
        <v>270</v>
      </c>
      <c r="F372" t="s">
        <v>298</v>
      </c>
      <c r="G372" t="s">
        <v>202</v>
      </c>
      <c r="H372" t="s">
        <v>271</v>
      </c>
      <c r="I372" t="s">
        <v>201</v>
      </c>
      <c r="J372" t="s">
        <v>189</v>
      </c>
      <c r="K372" t="s">
        <v>277</v>
      </c>
      <c r="L372" t="s">
        <v>296</v>
      </c>
      <c r="M372" t="s">
        <v>287</v>
      </c>
      <c r="N372" t="s">
        <v>229</v>
      </c>
      <c r="O372" t="s">
        <v>325</v>
      </c>
      <c r="P372" t="s">
        <v>344</v>
      </c>
      <c r="Q372" t="s">
        <v>304</v>
      </c>
      <c r="R372" t="s">
        <v>389</v>
      </c>
      <c r="S372" t="s">
        <v>533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>
        <v>8114086</v>
      </c>
      <c r="B373">
        <v>90868931</v>
      </c>
      <c r="C373" t="s">
        <v>365</v>
      </c>
      <c r="D373" t="s">
        <v>270</v>
      </c>
      <c r="E373" t="s">
        <v>298</v>
      </c>
      <c r="F373" t="s">
        <v>202</v>
      </c>
      <c r="G373" t="s">
        <v>229</v>
      </c>
      <c r="H373" t="s">
        <v>186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>
        <v>803149</v>
      </c>
      <c r="B374">
        <v>90868935</v>
      </c>
      <c r="C374" t="s">
        <v>859</v>
      </c>
      <c r="D374" t="s">
        <v>189</v>
      </c>
      <c r="E374" t="s">
        <v>673</v>
      </c>
      <c r="F374" t="s">
        <v>270</v>
      </c>
      <c r="G374" t="s">
        <v>298</v>
      </c>
      <c r="H374" t="s">
        <v>372</v>
      </c>
      <c r="I374" t="s">
        <v>277</v>
      </c>
      <c r="J374" t="s">
        <v>573</v>
      </c>
      <c r="K374" t="s">
        <v>300</v>
      </c>
      <c r="L374" t="s">
        <v>301</v>
      </c>
      <c r="M374" t="s">
        <v>860</v>
      </c>
      <c r="N374" t="s">
        <v>201</v>
      </c>
      <c r="O374" t="s">
        <v>861</v>
      </c>
      <c r="P374" t="s">
        <v>279</v>
      </c>
      <c r="Q374" t="s">
        <v>376</v>
      </c>
      <c r="R374" t="s">
        <v>282</v>
      </c>
      <c r="S374" t="s">
        <v>420</v>
      </c>
      <c r="T374" t="s">
        <v>351</v>
      </c>
      <c r="U374" t="s">
        <v>342</v>
      </c>
      <c r="V374" t="s">
        <v>391</v>
      </c>
      <c r="W374" t="s">
        <v>284</v>
      </c>
      <c r="X374" t="s">
        <v>329</v>
      </c>
      <c r="Y374" t="s">
        <v>448</v>
      </c>
      <c r="Z374" t="s">
        <v>540</v>
      </c>
      <c r="AA374" t="s">
        <v>574</v>
      </c>
      <c r="AB374" t="s">
        <v>304</v>
      </c>
      <c r="AC374" t="s">
        <v>292</v>
      </c>
      <c r="AD374" t="s">
        <v>330</v>
      </c>
      <c r="AE374" t="s">
        <v>437</v>
      </c>
      <c r="AF374" t="s">
        <v>389</v>
      </c>
      <c r="AG374" t="s">
        <v>797</v>
      </c>
      <c r="AH374" t="s">
        <v>862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>
        <v>376114</v>
      </c>
      <c r="B375">
        <v>90868946</v>
      </c>
      <c r="C375" t="s">
        <v>183</v>
      </c>
      <c r="D375" t="s">
        <v>183</v>
      </c>
      <c r="E375" t="s">
        <v>270</v>
      </c>
      <c r="F375" t="s">
        <v>183</v>
      </c>
      <c r="G375" t="s">
        <v>386</v>
      </c>
      <c r="H375" t="s">
        <v>571</v>
      </c>
      <c r="I375" t="s">
        <v>229</v>
      </c>
      <c r="J375" t="s">
        <v>499</v>
      </c>
      <c r="K375" t="s">
        <v>287</v>
      </c>
      <c r="L375" t="s">
        <v>308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>
        <v>560874</v>
      </c>
      <c r="B376">
        <v>90868951</v>
      </c>
      <c r="C376" t="s">
        <v>859</v>
      </c>
      <c r="D376" t="s">
        <v>270</v>
      </c>
      <c r="E376" t="s">
        <v>298</v>
      </c>
      <c r="F376" t="s">
        <v>414</v>
      </c>
      <c r="G376" t="s">
        <v>201</v>
      </c>
      <c r="H376" t="s">
        <v>397</v>
      </c>
      <c r="I376" t="s">
        <v>759</v>
      </c>
      <c r="J376" t="s">
        <v>642</v>
      </c>
      <c r="K376" t="s">
        <v>277</v>
      </c>
      <c r="L376" t="s">
        <v>859</v>
      </c>
      <c r="M376" t="s">
        <v>249</v>
      </c>
      <c r="N376" t="s">
        <v>287</v>
      </c>
      <c r="O376" t="s">
        <v>326</v>
      </c>
      <c r="P376" t="s">
        <v>329</v>
      </c>
      <c r="Q376" t="s">
        <v>389</v>
      </c>
      <c r="R376" t="s">
        <v>279</v>
      </c>
      <c r="S376" t="s">
        <v>186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>
        <v>8093105</v>
      </c>
      <c r="B377">
        <v>90868961</v>
      </c>
      <c r="C377" t="s">
        <v>270</v>
      </c>
      <c r="D377" t="s">
        <v>270</v>
      </c>
      <c r="E377" t="s">
        <v>298</v>
      </c>
      <c r="F377" t="s">
        <v>352</v>
      </c>
      <c r="G377" t="s">
        <v>201</v>
      </c>
      <c r="H377" t="s">
        <v>321</v>
      </c>
      <c r="I377" t="s">
        <v>309</v>
      </c>
      <c r="J377" t="s">
        <v>238</v>
      </c>
      <c r="K377" t="s">
        <v>186</v>
      </c>
      <c r="L377" t="s">
        <v>329</v>
      </c>
      <c r="M377" t="s">
        <v>423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>
        <v>683349</v>
      </c>
      <c r="B378">
        <v>90868963</v>
      </c>
      <c r="C378" t="s">
        <v>569</v>
      </c>
      <c r="D378" t="s">
        <v>407</v>
      </c>
      <c r="E378" t="s">
        <v>270</v>
      </c>
      <c r="F378" t="s">
        <v>298</v>
      </c>
      <c r="G378" t="s">
        <v>184</v>
      </c>
      <c r="H378" t="s">
        <v>372</v>
      </c>
      <c r="I378" t="s">
        <v>334</v>
      </c>
      <c r="J378" t="s">
        <v>734</v>
      </c>
      <c r="K378" t="s">
        <v>336</v>
      </c>
      <c r="L378" t="s">
        <v>279</v>
      </c>
      <c r="M378" t="s">
        <v>617</v>
      </c>
      <c r="N378" t="s">
        <v>863</v>
      </c>
      <c r="O378" t="s">
        <v>229</v>
      </c>
      <c r="P378" t="s">
        <v>355</v>
      </c>
      <c r="Q378" t="s">
        <v>864</v>
      </c>
      <c r="R378" t="s">
        <v>865</v>
      </c>
      <c r="S378" t="s">
        <v>238</v>
      </c>
      <c r="T378" t="s">
        <v>866</v>
      </c>
      <c r="U378" t="s">
        <v>439</v>
      </c>
      <c r="V378" t="s">
        <v>255</v>
      </c>
      <c r="W378" t="s">
        <v>350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>
        <v>8057323</v>
      </c>
      <c r="B379">
        <v>90868973</v>
      </c>
      <c r="C379" t="s">
        <v>270</v>
      </c>
      <c r="D379" t="s">
        <v>270</v>
      </c>
      <c r="E379" t="s">
        <v>298</v>
      </c>
      <c r="F379" t="s">
        <v>202</v>
      </c>
      <c r="G379" t="s">
        <v>229</v>
      </c>
      <c r="H379" t="s">
        <v>183</v>
      </c>
      <c r="I379" t="s">
        <v>383</v>
      </c>
      <c r="J379" t="s">
        <v>307</v>
      </c>
      <c r="K379" t="s">
        <v>296</v>
      </c>
      <c r="L379" t="s">
        <v>340</v>
      </c>
      <c r="M379" t="s">
        <v>405</v>
      </c>
      <c r="N379" t="s">
        <v>398</v>
      </c>
      <c r="O379" t="s">
        <v>404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>
        <v>704514</v>
      </c>
      <c r="B380">
        <v>90868994</v>
      </c>
      <c r="C380" t="s">
        <v>270</v>
      </c>
      <c r="D380" t="s">
        <v>270</v>
      </c>
      <c r="E380" t="s">
        <v>423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>
        <v>795694</v>
      </c>
      <c r="B381">
        <v>90869011</v>
      </c>
      <c r="C381" t="s">
        <v>385</v>
      </c>
      <c r="D381" t="s">
        <v>385</v>
      </c>
      <c r="E381" t="s">
        <v>270</v>
      </c>
      <c r="F381" t="s">
        <v>504</v>
      </c>
      <c r="G381" t="s">
        <v>355</v>
      </c>
      <c r="H381" t="s">
        <v>360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>
        <v>703816</v>
      </c>
      <c r="B382">
        <v>90869022</v>
      </c>
      <c r="C382" t="s">
        <v>235</v>
      </c>
      <c r="D382" t="s">
        <v>184</v>
      </c>
      <c r="E382" t="s">
        <v>270</v>
      </c>
      <c r="F382" t="s">
        <v>271</v>
      </c>
      <c r="G382" t="s">
        <v>343</v>
      </c>
      <c r="H382" t="s">
        <v>298</v>
      </c>
      <c r="I382" t="s">
        <v>387</v>
      </c>
      <c r="J382" t="s">
        <v>867</v>
      </c>
      <c r="K382" t="s">
        <v>301</v>
      </c>
      <c r="L382" t="s">
        <v>189</v>
      </c>
      <c r="M382" t="s">
        <v>201</v>
      </c>
      <c r="N382" t="s">
        <v>283</v>
      </c>
      <c r="O382" t="s">
        <v>249</v>
      </c>
      <c r="P382" t="s">
        <v>254</v>
      </c>
      <c r="Q382" t="s">
        <v>407</v>
      </c>
      <c r="R382" t="s">
        <v>302</v>
      </c>
      <c r="S382" t="s">
        <v>229</v>
      </c>
      <c r="T382" t="s">
        <v>868</v>
      </c>
      <c r="U382" t="s">
        <v>468</v>
      </c>
      <c r="V382" t="s">
        <v>304</v>
      </c>
      <c r="W382" t="s">
        <v>289</v>
      </c>
      <c r="X382" t="s">
        <v>505</v>
      </c>
      <c r="Y382" t="s">
        <v>869</v>
      </c>
      <c r="Z382" t="s">
        <v>529</v>
      </c>
      <c r="AA382" t="s">
        <v>389</v>
      </c>
      <c r="AB382" t="s">
        <v>694</v>
      </c>
      <c r="AC382" t="s">
        <v>574</v>
      </c>
      <c r="AD382" t="s">
        <v>540</v>
      </c>
      <c r="AE382" t="s">
        <v>560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>
        <v>8114104</v>
      </c>
      <c r="B383">
        <v>90869037</v>
      </c>
      <c r="C383" t="s">
        <v>238</v>
      </c>
      <c r="D383" t="s">
        <v>332</v>
      </c>
      <c r="E383" t="s">
        <v>270</v>
      </c>
      <c r="F383" t="s">
        <v>271</v>
      </c>
      <c r="G383" t="s">
        <v>202</v>
      </c>
      <c r="H383" t="s">
        <v>298</v>
      </c>
      <c r="I383" t="s">
        <v>273</v>
      </c>
      <c r="J383" t="s">
        <v>201</v>
      </c>
      <c r="K383" t="s">
        <v>312</v>
      </c>
      <c r="L383" t="s">
        <v>352</v>
      </c>
      <c r="M383" t="s">
        <v>318</v>
      </c>
      <c r="N383" t="s">
        <v>189</v>
      </c>
      <c r="O383" t="s">
        <v>322</v>
      </c>
      <c r="P383" t="s">
        <v>229</v>
      </c>
      <c r="Q383" t="s">
        <v>293</v>
      </c>
      <c r="R383" t="s">
        <v>249</v>
      </c>
      <c r="S383" t="s">
        <v>186</v>
      </c>
      <c r="T383" t="s">
        <v>338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>
        <v>8037609</v>
      </c>
      <c r="B384">
        <v>90869041</v>
      </c>
      <c r="C384" t="s">
        <v>365</v>
      </c>
      <c r="D384" t="s">
        <v>332</v>
      </c>
      <c r="E384" t="s">
        <v>270</v>
      </c>
      <c r="F384" t="s">
        <v>298</v>
      </c>
      <c r="G384" t="s">
        <v>202</v>
      </c>
      <c r="H384" t="s">
        <v>352</v>
      </c>
      <c r="I384" t="s">
        <v>189</v>
      </c>
      <c r="J384" t="s">
        <v>201</v>
      </c>
      <c r="K384" t="s">
        <v>279</v>
      </c>
      <c r="L384" t="s">
        <v>229</v>
      </c>
      <c r="M384" t="s">
        <v>321</v>
      </c>
      <c r="N384" t="s">
        <v>287</v>
      </c>
      <c r="O384" t="s">
        <v>292</v>
      </c>
      <c r="P384" t="s">
        <v>255</v>
      </c>
      <c r="Q384" t="s">
        <v>249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>
        <v>8114106</v>
      </c>
      <c r="B385">
        <v>90869054</v>
      </c>
      <c r="C385" t="s">
        <v>238</v>
      </c>
      <c r="D385" t="s">
        <v>270</v>
      </c>
      <c r="E385" t="s">
        <v>298</v>
      </c>
      <c r="F385" t="s">
        <v>352</v>
      </c>
      <c r="G385" t="s">
        <v>186</v>
      </c>
      <c r="H385" t="s">
        <v>293</v>
      </c>
      <c r="I385" t="s">
        <v>382</v>
      </c>
      <c r="J385" t="s">
        <v>302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>
        <v>682275</v>
      </c>
      <c r="B386">
        <v>90869058</v>
      </c>
      <c r="C386" t="s">
        <v>235</v>
      </c>
      <c r="D386" t="s">
        <v>270</v>
      </c>
      <c r="E386" t="s">
        <v>298</v>
      </c>
      <c r="F386" t="s">
        <v>366</v>
      </c>
      <c r="G386" t="s">
        <v>202</v>
      </c>
      <c r="H386" t="s">
        <v>443</v>
      </c>
      <c r="I386" t="s">
        <v>300</v>
      </c>
      <c r="J386" t="s">
        <v>301</v>
      </c>
      <c r="K386" t="s">
        <v>322</v>
      </c>
      <c r="L386" t="s">
        <v>344</v>
      </c>
      <c r="M386" t="s">
        <v>362</v>
      </c>
      <c r="N386" t="s">
        <v>229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>
        <v>96567</v>
      </c>
      <c r="B387">
        <v>90869066</v>
      </c>
      <c r="C387" t="s">
        <v>183</v>
      </c>
      <c r="D387" t="s">
        <v>332</v>
      </c>
      <c r="E387" t="s">
        <v>270</v>
      </c>
      <c r="F387" t="s">
        <v>414</v>
      </c>
      <c r="G387" t="s">
        <v>298</v>
      </c>
      <c r="H387" t="s">
        <v>201</v>
      </c>
      <c r="I387" t="s">
        <v>189</v>
      </c>
      <c r="J387" t="s">
        <v>642</v>
      </c>
      <c r="K387" t="s">
        <v>300</v>
      </c>
      <c r="L387" t="s">
        <v>301</v>
      </c>
      <c r="M387" t="s">
        <v>308</v>
      </c>
      <c r="N387" t="s">
        <v>196</v>
      </c>
      <c r="O387" t="s">
        <v>325</v>
      </c>
      <c r="P387" t="s">
        <v>355</v>
      </c>
      <c r="Q387" t="s">
        <v>540</v>
      </c>
      <c r="R387" t="s">
        <v>351</v>
      </c>
      <c r="S387" t="s">
        <v>287</v>
      </c>
      <c r="T387" t="s">
        <v>310</v>
      </c>
      <c r="U387" t="s">
        <v>309</v>
      </c>
      <c r="V387" t="s">
        <v>215</v>
      </c>
      <c r="W387" t="s">
        <v>463</v>
      </c>
      <c r="X387" t="s">
        <v>870</v>
      </c>
      <c r="Y387" t="s">
        <v>248</v>
      </c>
      <c r="Z387" t="s">
        <v>249</v>
      </c>
      <c r="AA387" t="s">
        <v>476</v>
      </c>
      <c r="AB387" t="s">
        <v>871</v>
      </c>
      <c r="AC387" t="s">
        <v>344</v>
      </c>
      <c r="AD387" t="s">
        <v>703</v>
      </c>
      <c r="AE387" t="s">
        <v>362</v>
      </c>
      <c r="AF387" t="s">
        <v>508</v>
      </c>
      <c r="AG387" t="s">
        <v>281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>
        <v>493960</v>
      </c>
      <c r="B388">
        <v>90869067</v>
      </c>
      <c r="C388" t="s">
        <v>270</v>
      </c>
      <c r="D388" t="s">
        <v>270</v>
      </c>
      <c r="E388" t="s">
        <v>298</v>
      </c>
      <c r="F388" t="s">
        <v>352</v>
      </c>
      <c r="G388" t="s">
        <v>238</v>
      </c>
      <c r="H388" t="s">
        <v>398</v>
      </c>
      <c r="I388" t="s">
        <v>385</v>
      </c>
      <c r="J388" t="s">
        <v>186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>
        <v>8086063</v>
      </c>
      <c r="B389">
        <v>90869073</v>
      </c>
      <c r="C389" t="s">
        <v>191</v>
      </c>
      <c r="D389" t="s">
        <v>270</v>
      </c>
      <c r="E389" t="s">
        <v>298</v>
      </c>
      <c r="F389" t="s">
        <v>352</v>
      </c>
      <c r="G389" t="s">
        <v>477</v>
      </c>
      <c r="H389" t="s">
        <v>291</v>
      </c>
      <c r="I389" t="s">
        <v>699</v>
      </c>
      <c r="J389" t="s">
        <v>296</v>
      </c>
      <c r="K389" t="s">
        <v>309</v>
      </c>
      <c r="L389" t="s">
        <v>584</v>
      </c>
      <c r="M389" t="s">
        <v>317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>
        <v>715831</v>
      </c>
      <c r="B390">
        <v>90869089</v>
      </c>
      <c r="C390" t="s">
        <v>263</v>
      </c>
      <c r="D390" t="s">
        <v>270</v>
      </c>
      <c r="E390" t="s">
        <v>664</v>
      </c>
      <c r="F390" t="s">
        <v>298</v>
      </c>
      <c r="G390" t="s">
        <v>575</v>
      </c>
      <c r="H390" t="s">
        <v>352</v>
      </c>
      <c r="I390" t="s">
        <v>287</v>
      </c>
      <c r="J390" t="s">
        <v>325</v>
      </c>
      <c r="K390" t="s">
        <v>448</v>
      </c>
      <c r="L390" t="s">
        <v>296</v>
      </c>
      <c r="M390" t="s">
        <v>533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>
        <v>8075456</v>
      </c>
      <c r="B391">
        <v>90869095</v>
      </c>
      <c r="C391" t="s">
        <v>238</v>
      </c>
      <c r="D391" t="s">
        <v>270</v>
      </c>
      <c r="E391" t="s">
        <v>298</v>
      </c>
      <c r="F391" t="s">
        <v>202</v>
      </c>
      <c r="G391" t="s">
        <v>352</v>
      </c>
      <c r="H391" t="s">
        <v>324</v>
      </c>
      <c r="I391" t="s">
        <v>689</v>
      </c>
      <c r="J391" t="s">
        <v>338</v>
      </c>
      <c r="K391" t="s">
        <v>307</v>
      </c>
      <c r="L391" t="s">
        <v>287</v>
      </c>
      <c r="M391" t="s">
        <v>186</v>
      </c>
      <c r="N391" t="s">
        <v>344</v>
      </c>
      <c r="O391" t="s">
        <v>304</v>
      </c>
      <c r="P391" t="s">
        <v>744</v>
      </c>
      <c r="Q391" t="s">
        <v>404</v>
      </c>
      <c r="R391" t="s">
        <v>398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>
        <v>806403</v>
      </c>
      <c r="B392">
        <v>90869113</v>
      </c>
      <c r="C392" t="s">
        <v>872</v>
      </c>
      <c r="D392" t="s">
        <v>873</v>
      </c>
      <c r="E392" t="s">
        <v>270</v>
      </c>
      <c r="F392" t="s">
        <v>777</v>
      </c>
      <c r="G392" t="s">
        <v>300</v>
      </c>
      <c r="H392" t="s">
        <v>602</v>
      </c>
      <c r="I392" t="s">
        <v>441</v>
      </c>
      <c r="J392" t="s">
        <v>301</v>
      </c>
      <c r="K392" t="s">
        <v>287</v>
      </c>
      <c r="L392" t="s">
        <v>321</v>
      </c>
      <c r="M392" t="s">
        <v>362</v>
      </c>
      <c r="N392" t="s">
        <v>254</v>
      </c>
      <c r="O392" t="s">
        <v>196</v>
      </c>
      <c r="P392" t="s">
        <v>320</v>
      </c>
      <c r="Q392" t="s">
        <v>484</v>
      </c>
      <c r="R392" t="s">
        <v>389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>
        <v>8089848</v>
      </c>
      <c r="B393">
        <v>90869135</v>
      </c>
      <c r="C393" t="s">
        <v>183</v>
      </c>
      <c r="D393" t="s">
        <v>270</v>
      </c>
      <c r="E393" t="s">
        <v>352</v>
      </c>
      <c r="F393" t="s">
        <v>874</v>
      </c>
      <c r="G393" t="s">
        <v>591</v>
      </c>
      <c r="H393" t="s">
        <v>875</v>
      </c>
      <c r="I393" t="s">
        <v>186</v>
      </c>
      <c r="J393" t="s">
        <v>876</v>
      </c>
      <c r="K393" t="s">
        <v>247</v>
      </c>
      <c r="L393" t="s">
        <v>703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>
        <v>8114115</v>
      </c>
      <c r="B394">
        <v>90869136</v>
      </c>
      <c r="C394" t="s">
        <v>235</v>
      </c>
      <c r="D394" t="s">
        <v>270</v>
      </c>
      <c r="E394" t="s">
        <v>414</v>
      </c>
      <c r="F394" t="s">
        <v>867</v>
      </c>
      <c r="G394" t="s">
        <v>268</v>
      </c>
      <c r="H394" t="s">
        <v>369</v>
      </c>
      <c r="I394" t="s">
        <v>599</v>
      </c>
      <c r="J394" t="s">
        <v>389</v>
      </c>
      <c r="K394" t="s">
        <v>423</v>
      </c>
      <c r="L394" t="s">
        <v>300</v>
      </c>
      <c r="M394" t="s">
        <v>186</v>
      </c>
      <c r="N394" t="s">
        <v>238</v>
      </c>
      <c r="O394" t="s">
        <v>439</v>
      </c>
      <c r="P394" t="s">
        <v>254</v>
      </c>
      <c r="Q394" t="s">
        <v>722</v>
      </c>
      <c r="R394" t="s">
        <v>424</v>
      </c>
      <c r="S394" t="s">
        <v>407</v>
      </c>
      <c r="T394" t="s">
        <v>877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>
        <v>8060010</v>
      </c>
      <c r="B395">
        <v>90869141</v>
      </c>
      <c r="C395" t="s">
        <v>365</v>
      </c>
      <c r="D395" t="s">
        <v>270</v>
      </c>
      <c r="E395" t="s">
        <v>298</v>
      </c>
      <c r="F395" t="s">
        <v>202</v>
      </c>
      <c r="G395" t="s">
        <v>368</v>
      </c>
      <c r="H395" t="s">
        <v>391</v>
      </c>
      <c r="I395" t="s">
        <v>286</v>
      </c>
      <c r="J395" t="s">
        <v>878</v>
      </c>
      <c r="K395" t="s">
        <v>322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>
        <v>224628</v>
      </c>
      <c r="B396">
        <v>90869145</v>
      </c>
      <c r="C396" t="s">
        <v>183</v>
      </c>
      <c r="D396" t="s">
        <v>270</v>
      </c>
      <c r="E396" t="s">
        <v>298</v>
      </c>
      <c r="F396" t="s">
        <v>343</v>
      </c>
      <c r="G396" t="s">
        <v>277</v>
      </c>
      <c r="H396" t="s">
        <v>189</v>
      </c>
      <c r="I396" t="s">
        <v>348</v>
      </c>
      <c r="J396" t="s">
        <v>301</v>
      </c>
      <c r="K396" t="s">
        <v>300</v>
      </c>
      <c r="L396" t="s">
        <v>351</v>
      </c>
      <c r="M396" t="s">
        <v>323</v>
      </c>
      <c r="N396" t="s">
        <v>423</v>
      </c>
      <c r="O396" t="s">
        <v>560</v>
      </c>
      <c r="P396" t="s">
        <v>229</v>
      </c>
      <c r="Q396" t="s">
        <v>287</v>
      </c>
      <c r="R396" t="s">
        <v>485</v>
      </c>
      <c r="S396" t="s">
        <v>389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>
        <v>674520</v>
      </c>
      <c r="B397">
        <v>90869158</v>
      </c>
      <c r="C397" t="s">
        <v>383</v>
      </c>
      <c r="D397" t="s">
        <v>270</v>
      </c>
      <c r="E397" t="s">
        <v>298</v>
      </c>
      <c r="F397" t="s">
        <v>352</v>
      </c>
      <c r="G397" t="s">
        <v>321</v>
      </c>
      <c r="H397" t="s">
        <v>229</v>
      </c>
      <c r="I397" t="s">
        <v>710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>
        <v>8114118</v>
      </c>
      <c r="B398">
        <v>90869162</v>
      </c>
      <c r="C398" t="s">
        <v>270</v>
      </c>
      <c r="D398" t="s">
        <v>270</v>
      </c>
      <c r="E398" t="s">
        <v>171</v>
      </c>
      <c r="F398" t="s">
        <v>183</v>
      </c>
      <c r="G398" t="s">
        <v>176</v>
      </c>
      <c r="H398" t="s">
        <v>186</v>
      </c>
      <c r="I398" t="s">
        <v>352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>
        <v>331961</v>
      </c>
      <c r="B399">
        <v>90869165</v>
      </c>
      <c r="C399" t="s">
        <v>238</v>
      </c>
      <c r="D399" t="s">
        <v>270</v>
      </c>
      <c r="E399" t="s">
        <v>298</v>
      </c>
      <c r="F399" t="s">
        <v>301</v>
      </c>
      <c r="G399" t="s">
        <v>300</v>
      </c>
      <c r="H399" t="s">
        <v>201</v>
      </c>
      <c r="I399" t="s">
        <v>426</v>
      </c>
      <c r="J399" t="s">
        <v>185</v>
      </c>
      <c r="K399" t="s">
        <v>189</v>
      </c>
      <c r="L399" t="s">
        <v>260</v>
      </c>
      <c r="M399" t="s">
        <v>195</v>
      </c>
      <c r="N399" t="s">
        <v>215</v>
      </c>
      <c r="O399" t="s">
        <v>229</v>
      </c>
      <c r="P399" t="s">
        <v>287</v>
      </c>
      <c r="Q399" t="s">
        <v>291</v>
      </c>
      <c r="R399" t="s">
        <v>423</v>
      </c>
      <c r="S399" t="s">
        <v>238</v>
      </c>
      <c r="T399" t="s">
        <v>535</v>
      </c>
      <c r="U399" t="s">
        <v>292</v>
      </c>
      <c r="V399" t="s">
        <v>315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>
        <v>8108145</v>
      </c>
      <c r="B400">
        <v>90869166</v>
      </c>
      <c r="C400" t="s">
        <v>183</v>
      </c>
      <c r="D400" t="s">
        <v>270</v>
      </c>
      <c r="E400" t="s">
        <v>298</v>
      </c>
      <c r="F400" t="s">
        <v>736</v>
      </c>
      <c r="G400" t="s">
        <v>301</v>
      </c>
      <c r="H400" t="s">
        <v>260</v>
      </c>
      <c r="I400" t="s">
        <v>189</v>
      </c>
      <c r="J400" t="s">
        <v>879</v>
      </c>
      <c r="K400" t="s">
        <v>434</v>
      </c>
      <c r="L400" t="s">
        <v>205</v>
      </c>
      <c r="M400" t="s">
        <v>592</v>
      </c>
      <c r="N400" t="s">
        <v>838</v>
      </c>
      <c r="O400" t="s">
        <v>299</v>
      </c>
      <c r="P400" t="s">
        <v>287</v>
      </c>
      <c r="Q400" t="s">
        <v>344</v>
      </c>
      <c r="R400" t="s">
        <v>215</v>
      </c>
      <c r="S400" t="s">
        <v>389</v>
      </c>
      <c r="T400" t="s">
        <v>325</v>
      </c>
      <c r="U400" t="s">
        <v>320</v>
      </c>
      <c r="V400" t="s">
        <v>679</v>
      </c>
      <c r="W400" t="s">
        <v>861</v>
      </c>
      <c r="X400" t="s">
        <v>238</v>
      </c>
      <c r="Y400" t="s">
        <v>880</v>
      </c>
      <c r="Z400" t="s">
        <v>326</v>
      </c>
      <c r="AA400" t="s">
        <v>292</v>
      </c>
      <c r="AB400" t="s">
        <v>881</v>
      </c>
      <c r="AC400" t="s">
        <v>441</v>
      </c>
      <c r="AD400" t="s">
        <v>439</v>
      </c>
      <c r="AE400" t="s">
        <v>267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>
        <v>693694</v>
      </c>
      <c r="B401">
        <v>90869179</v>
      </c>
      <c r="C401" t="s">
        <v>238</v>
      </c>
      <c r="D401" t="s">
        <v>270</v>
      </c>
      <c r="E401" t="s">
        <v>298</v>
      </c>
      <c r="F401" t="s">
        <v>189</v>
      </c>
      <c r="G401" t="s">
        <v>352</v>
      </c>
      <c r="H401" t="s">
        <v>229</v>
      </c>
      <c r="I401" t="s">
        <v>287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>
        <v>131645</v>
      </c>
      <c r="B402">
        <v>90869185</v>
      </c>
      <c r="C402" t="s">
        <v>571</v>
      </c>
      <c r="D402" t="s">
        <v>571</v>
      </c>
      <c r="E402" t="s">
        <v>270</v>
      </c>
      <c r="F402" t="s">
        <v>571</v>
      </c>
      <c r="G402" t="s">
        <v>423</v>
      </c>
      <c r="H402" t="s">
        <v>499</v>
      </c>
      <c r="I402" t="s">
        <v>733</v>
      </c>
      <c r="J402" t="s">
        <v>309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>
        <v>8114129</v>
      </c>
      <c r="B403">
        <v>90869210</v>
      </c>
      <c r="C403" t="s">
        <v>735</v>
      </c>
      <c r="D403" t="s">
        <v>332</v>
      </c>
      <c r="E403" t="s">
        <v>271</v>
      </c>
      <c r="F403" t="s">
        <v>270</v>
      </c>
      <c r="G403" t="s">
        <v>201</v>
      </c>
      <c r="H403" t="s">
        <v>882</v>
      </c>
      <c r="I403" t="s">
        <v>301</v>
      </c>
      <c r="J403" t="s">
        <v>249</v>
      </c>
      <c r="K403" t="s">
        <v>351</v>
      </c>
      <c r="L403" t="s">
        <v>284</v>
      </c>
      <c r="M403" t="s">
        <v>248</v>
      </c>
      <c r="N403" t="s">
        <v>442</v>
      </c>
      <c r="O403" t="s">
        <v>329</v>
      </c>
      <c r="P403" t="s">
        <v>883</v>
      </c>
      <c r="Q403" t="s">
        <v>884</v>
      </c>
      <c r="R403" t="s">
        <v>381</v>
      </c>
      <c r="S403" t="s">
        <v>508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>
        <v>96362</v>
      </c>
      <c r="B404">
        <v>90869216</v>
      </c>
      <c r="C404" t="s">
        <v>238</v>
      </c>
      <c r="D404" t="s">
        <v>270</v>
      </c>
      <c r="E404" t="s">
        <v>298</v>
      </c>
      <c r="F404" t="s">
        <v>301</v>
      </c>
      <c r="G404" t="s">
        <v>300</v>
      </c>
      <c r="H404" t="s">
        <v>202</v>
      </c>
      <c r="I404" t="s">
        <v>332</v>
      </c>
      <c r="J404" t="s">
        <v>885</v>
      </c>
      <c r="K404" t="s">
        <v>352</v>
      </c>
      <c r="L404" t="s">
        <v>351</v>
      </c>
      <c r="M404" t="s">
        <v>389</v>
      </c>
      <c r="N404" t="s">
        <v>215</v>
      </c>
      <c r="O404" t="s">
        <v>326</v>
      </c>
      <c r="P404" t="s">
        <v>355</v>
      </c>
      <c r="Q404" t="s">
        <v>287</v>
      </c>
      <c r="R404" t="s">
        <v>646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>
        <v>8114134</v>
      </c>
      <c r="B405">
        <v>90869237</v>
      </c>
      <c r="C405" t="s">
        <v>598</v>
      </c>
      <c r="D405" t="s">
        <v>270</v>
      </c>
      <c r="E405" t="s">
        <v>298</v>
      </c>
      <c r="F405" t="s">
        <v>202</v>
      </c>
      <c r="G405" t="s">
        <v>186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>
        <v>579767</v>
      </c>
      <c r="B406">
        <v>90869243</v>
      </c>
      <c r="C406" t="s">
        <v>238</v>
      </c>
      <c r="D406" t="s">
        <v>332</v>
      </c>
      <c r="E406" t="s">
        <v>270</v>
      </c>
      <c r="F406" t="s">
        <v>271</v>
      </c>
      <c r="G406" t="s">
        <v>298</v>
      </c>
      <c r="H406" t="s">
        <v>202</v>
      </c>
      <c r="I406" t="s">
        <v>413</v>
      </c>
      <c r="J406" t="s">
        <v>886</v>
      </c>
      <c r="K406" t="s">
        <v>201</v>
      </c>
      <c r="L406" t="s">
        <v>417</v>
      </c>
      <c r="M406" t="s">
        <v>887</v>
      </c>
      <c r="N406" t="s">
        <v>301</v>
      </c>
      <c r="O406" t="s">
        <v>186</v>
      </c>
      <c r="P406" t="s">
        <v>188</v>
      </c>
      <c r="Q406" t="s">
        <v>247</v>
      </c>
      <c r="R406" t="s">
        <v>876</v>
      </c>
      <c r="S406" t="s">
        <v>296</v>
      </c>
      <c r="T406" t="s">
        <v>639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>
        <v>120824</v>
      </c>
      <c r="B407">
        <v>90869253</v>
      </c>
      <c r="C407" t="s">
        <v>238</v>
      </c>
      <c r="D407" t="s">
        <v>270</v>
      </c>
      <c r="E407" t="s">
        <v>298</v>
      </c>
      <c r="F407" t="s">
        <v>202</v>
      </c>
      <c r="G407" t="s">
        <v>287</v>
      </c>
      <c r="H407" t="s">
        <v>229</v>
      </c>
      <c r="I407" t="s">
        <v>292</v>
      </c>
      <c r="J407" t="s">
        <v>350</v>
      </c>
      <c r="K407" t="s">
        <v>183</v>
      </c>
      <c r="L407" t="s">
        <v>296</v>
      </c>
      <c r="M407" t="s">
        <v>524</v>
      </c>
      <c r="N407" t="s">
        <v>307</v>
      </c>
      <c r="O407" t="s">
        <v>490</v>
      </c>
      <c r="P407" t="s">
        <v>192</v>
      </c>
      <c r="Q407" t="s">
        <v>888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>
        <v>767831</v>
      </c>
      <c r="B408">
        <v>90869263</v>
      </c>
      <c r="C408" t="s">
        <v>332</v>
      </c>
      <c r="D408" t="s">
        <v>332</v>
      </c>
      <c r="E408" t="s">
        <v>270</v>
      </c>
      <c r="F408" t="s">
        <v>298</v>
      </c>
      <c r="G408" t="s">
        <v>352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>
        <v>778387</v>
      </c>
      <c r="B409">
        <v>90869267</v>
      </c>
      <c r="C409" t="s">
        <v>365</v>
      </c>
      <c r="D409" t="s">
        <v>365</v>
      </c>
      <c r="E409" t="s">
        <v>270</v>
      </c>
      <c r="F409" t="s">
        <v>191</v>
      </c>
      <c r="G409" t="s">
        <v>305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>
        <v>774519</v>
      </c>
      <c r="B410">
        <v>90869271</v>
      </c>
      <c r="C410" t="s">
        <v>252</v>
      </c>
      <c r="D410" t="s">
        <v>252</v>
      </c>
      <c r="E410" t="s">
        <v>270</v>
      </c>
      <c r="F410" t="s">
        <v>858</v>
      </c>
      <c r="G410" t="s">
        <v>382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>
        <v>8072528</v>
      </c>
      <c r="B411">
        <v>90869272</v>
      </c>
      <c r="C411" t="s">
        <v>238</v>
      </c>
      <c r="D411" t="s">
        <v>270</v>
      </c>
      <c r="E411" t="s">
        <v>298</v>
      </c>
      <c r="F411" t="s">
        <v>202</v>
      </c>
      <c r="G411" t="s">
        <v>318</v>
      </c>
      <c r="H411" t="s">
        <v>321</v>
      </c>
      <c r="I411" t="s">
        <v>322</v>
      </c>
      <c r="J411" t="s">
        <v>350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>
        <v>208708</v>
      </c>
      <c r="B412">
        <v>90869284</v>
      </c>
      <c r="C412" t="s">
        <v>203</v>
      </c>
      <c r="D412" t="s">
        <v>270</v>
      </c>
      <c r="E412" t="s">
        <v>298</v>
      </c>
      <c r="F412" t="s">
        <v>291</v>
      </c>
      <c r="G412" t="s">
        <v>738</v>
      </c>
      <c r="H412" t="s">
        <v>538</v>
      </c>
      <c r="I412" t="s">
        <v>287</v>
      </c>
      <c r="J412" t="s">
        <v>229</v>
      </c>
      <c r="K412" t="s">
        <v>889</v>
      </c>
      <c r="L412" t="s">
        <v>383</v>
      </c>
      <c r="M412" t="s">
        <v>345</v>
      </c>
      <c r="N412" t="s">
        <v>381</v>
      </c>
      <c r="O412" t="s">
        <v>309</v>
      </c>
      <c r="P412" t="s">
        <v>292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>
        <v>8114071</v>
      </c>
      <c r="B413">
        <v>90869286</v>
      </c>
      <c r="C413" t="s">
        <v>307</v>
      </c>
      <c r="D413" t="s">
        <v>270</v>
      </c>
      <c r="E413" t="s">
        <v>273</v>
      </c>
      <c r="F413" t="s">
        <v>298</v>
      </c>
      <c r="G413" t="s">
        <v>272</v>
      </c>
      <c r="H413" t="s">
        <v>202</v>
      </c>
      <c r="I413" t="s">
        <v>332</v>
      </c>
      <c r="J413" t="s">
        <v>271</v>
      </c>
      <c r="K413" t="s">
        <v>201</v>
      </c>
      <c r="L413" t="s">
        <v>318</v>
      </c>
      <c r="M413" t="s">
        <v>312</v>
      </c>
      <c r="N413" t="s">
        <v>402</v>
      </c>
      <c r="O413" t="s">
        <v>691</v>
      </c>
      <c r="P413" t="s">
        <v>229</v>
      </c>
      <c r="Q413" t="s">
        <v>249</v>
      </c>
      <c r="R413" t="s">
        <v>322</v>
      </c>
      <c r="S413" t="s">
        <v>342</v>
      </c>
      <c r="T413" t="s">
        <v>309</v>
      </c>
      <c r="U413" t="s">
        <v>490</v>
      </c>
      <c r="V413" t="s">
        <v>291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>
        <v>8114144</v>
      </c>
      <c r="B414">
        <v>90869323</v>
      </c>
      <c r="C414" t="s">
        <v>385</v>
      </c>
      <c r="D414" t="s">
        <v>270</v>
      </c>
      <c r="E414" t="s">
        <v>298</v>
      </c>
      <c r="F414" t="s">
        <v>352</v>
      </c>
      <c r="G414" t="s">
        <v>229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>
        <v>574508</v>
      </c>
      <c r="B415">
        <v>90869325</v>
      </c>
      <c r="C415" t="s">
        <v>383</v>
      </c>
      <c r="D415" t="s">
        <v>383</v>
      </c>
      <c r="E415" t="s">
        <v>270</v>
      </c>
      <c r="F415" t="s">
        <v>383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>
        <v>8110954</v>
      </c>
      <c r="B416">
        <v>90869330</v>
      </c>
      <c r="C416" t="s">
        <v>183</v>
      </c>
      <c r="D416" t="s">
        <v>270</v>
      </c>
      <c r="E416" t="s">
        <v>298</v>
      </c>
      <c r="F416" t="s">
        <v>387</v>
      </c>
      <c r="G416" t="s">
        <v>260</v>
      </c>
      <c r="H416" t="s">
        <v>205</v>
      </c>
      <c r="I416" t="s">
        <v>287</v>
      </c>
      <c r="J416" t="s">
        <v>351</v>
      </c>
      <c r="K416" t="s">
        <v>301</v>
      </c>
      <c r="L416" t="s">
        <v>300</v>
      </c>
      <c r="M416" t="s">
        <v>890</v>
      </c>
      <c r="N416" t="s">
        <v>619</v>
      </c>
      <c r="O416" t="s">
        <v>880</v>
      </c>
      <c r="P416" t="s">
        <v>389</v>
      </c>
      <c r="Q416" t="s">
        <v>238</v>
      </c>
      <c r="R416" t="s">
        <v>183</v>
      </c>
      <c r="S416" t="s">
        <v>448</v>
      </c>
      <c r="T416" t="s">
        <v>563</v>
      </c>
      <c r="U416" t="s">
        <v>441</v>
      </c>
      <c r="V416" t="s">
        <v>884</v>
      </c>
      <c r="W416" t="s">
        <v>405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>
        <v>8075936</v>
      </c>
      <c r="B417">
        <v>90869332</v>
      </c>
      <c r="C417" t="s">
        <v>383</v>
      </c>
      <c r="D417" t="s">
        <v>383</v>
      </c>
      <c r="E417" t="s">
        <v>270</v>
      </c>
      <c r="F417" t="s">
        <v>383</v>
      </c>
      <c r="G417" t="s">
        <v>183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>
        <v>505261</v>
      </c>
      <c r="B418">
        <v>90869354</v>
      </c>
      <c r="C418" t="s">
        <v>365</v>
      </c>
      <c r="D418" t="s">
        <v>270</v>
      </c>
      <c r="E418" t="s">
        <v>298</v>
      </c>
      <c r="F418" t="s">
        <v>325</v>
      </c>
      <c r="G418" t="s">
        <v>310</v>
      </c>
      <c r="H418" t="s">
        <v>229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>
        <v>791375</v>
      </c>
      <c r="B419">
        <v>90869356</v>
      </c>
      <c r="C419" t="s">
        <v>183</v>
      </c>
      <c r="D419" t="s">
        <v>183</v>
      </c>
      <c r="E419" t="s">
        <v>270</v>
      </c>
      <c r="F419" t="s">
        <v>183</v>
      </c>
      <c r="G419" t="s">
        <v>383</v>
      </c>
      <c r="H419" t="s">
        <v>307</v>
      </c>
      <c r="I419" t="s">
        <v>287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>
        <v>599802</v>
      </c>
      <c r="B420">
        <v>90869358</v>
      </c>
      <c r="C420" t="s">
        <v>183</v>
      </c>
      <c r="D420" t="s">
        <v>270</v>
      </c>
      <c r="E420" t="s">
        <v>298</v>
      </c>
      <c r="F420" t="s">
        <v>352</v>
      </c>
      <c r="G420" t="s">
        <v>321</v>
      </c>
      <c r="H420" t="s">
        <v>287</v>
      </c>
      <c r="I420" t="s">
        <v>296</v>
      </c>
      <c r="J420" t="s">
        <v>340</v>
      </c>
      <c r="K420" t="s">
        <v>311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>
        <v>573855</v>
      </c>
      <c r="B421">
        <v>90869362</v>
      </c>
      <c r="C421" t="s">
        <v>270</v>
      </c>
      <c r="D421" t="s">
        <v>270</v>
      </c>
      <c r="E421" t="s">
        <v>298</v>
      </c>
      <c r="F421" t="s">
        <v>300</v>
      </c>
      <c r="G421" t="s">
        <v>460</v>
      </c>
      <c r="H421" t="s">
        <v>829</v>
      </c>
      <c r="I421" t="s">
        <v>202</v>
      </c>
      <c r="J421" t="s">
        <v>414</v>
      </c>
      <c r="K421" t="s">
        <v>494</v>
      </c>
      <c r="L421" t="s">
        <v>373</v>
      </c>
      <c r="M421" t="s">
        <v>631</v>
      </c>
      <c r="N421" t="s">
        <v>352</v>
      </c>
      <c r="O421" t="s">
        <v>312</v>
      </c>
      <c r="P421" t="s">
        <v>189</v>
      </c>
      <c r="Q421" t="s">
        <v>319</v>
      </c>
      <c r="R421" t="s">
        <v>374</v>
      </c>
      <c r="S421" t="s">
        <v>389</v>
      </c>
      <c r="T421" t="s">
        <v>655</v>
      </c>
      <c r="U421" t="s">
        <v>309</v>
      </c>
      <c r="V421" t="s">
        <v>329</v>
      </c>
      <c r="W421" t="s">
        <v>891</v>
      </c>
      <c r="X421" t="s">
        <v>249</v>
      </c>
      <c r="Y421" t="s">
        <v>215</v>
      </c>
      <c r="Z421" t="s">
        <v>281</v>
      </c>
      <c r="AA421" t="s">
        <v>593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>
        <v>544164</v>
      </c>
      <c r="B422">
        <v>90869368</v>
      </c>
      <c r="C422" t="s">
        <v>238</v>
      </c>
      <c r="D422" t="s">
        <v>270</v>
      </c>
      <c r="E422" t="s">
        <v>298</v>
      </c>
      <c r="F422" t="s">
        <v>321</v>
      </c>
      <c r="G422" t="s">
        <v>866</v>
      </c>
      <c r="H422" t="s">
        <v>342</v>
      </c>
      <c r="I422" t="s">
        <v>296</v>
      </c>
      <c r="J422" t="s">
        <v>416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>
        <v>8114150</v>
      </c>
      <c r="B423">
        <v>90869370</v>
      </c>
      <c r="C423" t="s">
        <v>203</v>
      </c>
      <c r="D423" t="s">
        <v>270</v>
      </c>
      <c r="E423" t="s">
        <v>271</v>
      </c>
      <c r="F423" t="s">
        <v>298</v>
      </c>
      <c r="G423" t="s">
        <v>332</v>
      </c>
      <c r="H423" t="s">
        <v>202</v>
      </c>
      <c r="I423" t="s">
        <v>189</v>
      </c>
      <c r="J423" t="s">
        <v>892</v>
      </c>
      <c r="K423" t="s">
        <v>301</v>
      </c>
      <c r="L423" t="s">
        <v>300</v>
      </c>
      <c r="M423" t="s">
        <v>287</v>
      </c>
      <c r="N423" t="s">
        <v>321</v>
      </c>
      <c r="O423" t="s">
        <v>235</v>
      </c>
      <c r="P423" t="s">
        <v>249</v>
      </c>
      <c r="Q423" t="s">
        <v>315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>
        <v>134348</v>
      </c>
      <c r="B424">
        <v>90869374</v>
      </c>
      <c r="C424" t="s">
        <v>270</v>
      </c>
      <c r="D424" t="s">
        <v>270</v>
      </c>
      <c r="E424" t="s">
        <v>578</v>
      </c>
      <c r="F424" t="s">
        <v>893</v>
      </c>
      <c r="G424" t="s">
        <v>184</v>
      </c>
      <c r="H424" t="s">
        <v>894</v>
      </c>
      <c r="I424" t="s">
        <v>205</v>
      </c>
      <c r="J424" t="s">
        <v>781</v>
      </c>
      <c r="K424" t="s">
        <v>287</v>
      </c>
      <c r="L424" t="s">
        <v>344</v>
      </c>
      <c r="M424" t="s">
        <v>519</v>
      </c>
      <c r="N424" t="s">
        <v>383</v>
      </c>
      <c r="O424" t="s">
        <v>365</v>
      </c>
      <c r="P424" t="s">
        <v>895</v>
      </c>
      <c r="Q424" t="s">
        <v>329</v>
      </c>
      <c r="R424" t="s">
        <v>574</v>
      </c>
      <c r="S424" t="s">
        <v>896</v>
      </c>
      <c r="T424" t="s">
        <v>761</v>
      </c>
      <c r="U424" t="s">
        <v>653</v>
      </c>
      <c r="V424" t="s">
        <v>472</v>
      </c>
      <c r="W424" t="s">
        <v>422</v>
      </c>
      <c r="X424" t="s">
        <v>229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>
        <v>207193</v>
      </c>
      <c r="B425">
        <v>90869376</v>
      </c>
      <c r="C425" t="s">
        <v>334</v>
      </c>
      <c r="D425" t="s">
        <v>184</v>
      </c>
      <c r="E425" t="s">
        <v>271</v>
      </c>
      <c r="F425" t="s">
        <v>596</v>
      </c>
      <c r="G425" t="s">
        <v>270</v>
      </c>
      <c r="H425" t="s">
        <v>298</v>
      </c>
      <c r="I425" t="s">
        <v>202</v>
      </c>
      <c r="J425" t="s">
        <v>886</v>
      </c>
      <c r="K425" t="s">
        <v>189</v>
      </c>
      <c r="L425" t="s">
        <v>277</v>
      </c>
      <c r="M425" t="s">
        <v>205</v>
      </c>
      <c r="N425" t="s">
        <v>318</v>
      </c>
      <c r="O425" t="s">
        <v>229</v>
      </c>
      <c r="P425" t="s">
        <v>325</v>
      </c>
      <c r="Q425" t="s">
        <v>287</v>
      </c>
      <c r="R425" t="s">
        <v>328</v>
      </c>
      <c r="S425" t="s">
        <v>300</v>
      </c>
      <c r="T425" t="s">
        <v>248</v>
      </c>
      <c r="U425" t="s">
        <v>284</v>
      </c>
      <c r="V425" t="s">
        <v>247</v>
      </c>
      <c r="W425" t="s">
        <v>389</v>
      </c>
      <c r="X425" t="s">
        <v>291</v>
      </c>
      <c r="Y425" t="s">
        <v>445</v>
      </c>
      <c r="Z425" t="s">
        <v>897</v>
      </c>
      <c r="AA425" t="s">
        <v>290</v>
      </c>
      <c r="AB425" t="s">
        <v>322</v>
      </c>
      <c r="AC425" t="s">
        <v>301</v>
      </c>
      <c r="AD425" t="s">
        <v>898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>
        <v>704514</v>
      </c>
      <c r="B426">
        <v>90869381</v>
      </c>
      <c r="C426" t="s">
        <v>270</v>
      </c>
      <c r="D426" t="s">
        <v>270</v>
      </c>
      <c r="E426" t="s">
        <v>423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>
        <v>564815</v>
      </c>
      <c r="B427">
        <v>90869384</v>
      </c>
      <c r="C427" t="s">
        <v>899</v>
      </c>
      <c r="D427" t="s">
        <v>899</v>
      </c>
      <c r="E427" t="s">
        <v>270</v>
      </c>
      <c r="F427" t="s">
        <v>413</v>
      </c>
      <c r="G427" t="s">
        <v>900</v>
      </c>
      <c r="H427" t="s">
        <v>901</v>
      </c>
      <c r="I427" t="s">
        <v>771</v>
      </c>
      <c r="J427" t="s">
        <v>902</v>
      </c>
      <c r="K427" t="s">
        <v>186</v>
      </c>
      <c r="L427" t="s">
        <v>249</v>
      </c>
      <c r="M427" t="s">
        <v>903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>
        <v>224409</v>
      </c>
      <c r="B428">
        <v>90869423</v>
      </c>
      <c r="C428" t="s">
        <v>569</v>
      </c>
      <c r="D428" t="s">
        <v>270</v>
      </c>
      <c r="E428" t="s">
        <v>298</v>
      </c>
      <c r="F428" t="s">
        <v>407</v>
      </c>
      <c r="G428" t="s">
        <v>321</v>
      </c>
      <c r="H428" t="s">
        <v>229</v>
      </c>
      <c r="I428" t="s">
        <v>574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>
        <v>716305</v>
      </c>
      <c r="B429">
        <v>90869428</v>
      </c>
      <c r="C429" t="s">
        <v>365</v>
      </c>
      <c r="D429" t="s">
        <v>270</v>
      </c>
      <c r="E429" t="s">
        <v>298</v>
      </c>
      <c r="F429" t="s">
        <v>202</v>
      </c>
      <c r="G429" t="s">
        <v>414</v>
      </c>
      <c r="H429" t="s">
        <v>334</v>
      </c>
      <c r="I429" t="s">
        <v>189</v>
      </c>
      <c r="J429" t="s">
        <v>300</v>
      </c>
      <c r="K429" t="s">
        <v>301</v>
      </c>
      <c r="L429" t="s">
        <v>443</v>
      </c>
      <c r="M429" t="s">
        <v>201</v>
      </c>
      <c r="N429" t="s">
        <v>322</v>
      </c>
      <c r="O429" t="s">
        <v>296</v>
      </c>
      <c r="P429" t="s">
        <v>439</v>
      </c>
      <c r="Q429" t="s">
        <v>327</v>
      </c>
      <c r="R429" t="s">
        <v>289</v>
      </c>
      <c r="S429" t="s">
        <v>328</v>
      </c>
      <c r="T429" t="s">
        <v>249</v>
      </c>
      <c r="U429" t="s">
        <v>284</v>
      </c>
      <c r="V429" t="s">
        <v>248</v>
      </c>
      <c r="W429" t="s">
        <v>292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>
        <v>366539</v>
      </c>
      <c r="B430">
        <v>90869435</v>
      </c>
      <c r="C430" t="s">
        <v>365</v>
      </c>
      <c r="D430" t="s">
        <v>365</v>
      </c>
      <c r="E430" t="s">
        <v>270</v>
      </c>
      <c r="F430" t="s">
        <v>351</v>
      </c>
      <c r="G430" t="s">
        <v>229</v>
      </c>
      <c r="H430" t="s">
        <v>254</v>
      </c>
      <c r="I430" t="s">
        <v>315</v>
      </c>
      <c r="J430" t="s">
        <v>379</v>
      </c>
      <c r="K430" t="s">
        <v>649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>
        <v>8010845</v>
      </c>
      <c r="B431">
        <v>90869447</v>
      </c>
      <c r="C431" t="s">
        <v>203</v>
      </c>
      <c r="D431" t="s">
        <v>332</v>
      </c>
      <c r="E431" t="s">
        <v>270</v>
      </c>
      <c r="F431" t="s">
        <v>298</v>
      </c>
      <c r="G431" t="s">
        <v>202</v>
      </c>
      <c r="H431" t="s">
        <v>368</v>
      </c>
      <c r="I431" t="s">
        <v>322</v>
      </c>
      <c r="J431" t="s">
        <v>385</v>
      </c>
      <c r="K431" t="s">
        <v>307</v>
      </c>
      <c r="L431" t="s">
        <v>183</v>
      </c>
      <c r="M431" t="s">
        <v>595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>
        <v>8069629</v>
      </c>
      <c r="B432">
        <v>90869452</v>
      </c>
      <c r="C432" t="s">
        <v>173</v>
      </c>
      <c r="D432" t="s">
        <v>173</v>
      </c>
      <c r="E432" t="s">
        <v>270</v>
      </c>
      <c r="F432" t="s">
        <v>298</v>
      </c>
      <c r="G432" t="s">
        <v>365</v>
      </c>
      <c r="H432" t="s">
        <v>398</v>
      </c>
      <c r="I432" t="s">
        <v>325</v>
      </c>
      <c r="J432" t="s">
        <v>310</v>
      </c>
      <c r="K432" t="s">
        <v>287</v>
      </c>
      <c r="L432" t="s">
        <v>229</v>
      </c>
      <c r="M432" t="s">
        <v>477</v>
      </c>
      <c r="N432" t="s">
        <v>904</v>
      </c>
      <c r="O432" t="s">
        <v>350</v>
      </c>
      <c r="P432" t="s">
        <v>771</v>
      </c>
      <c r="Q432" t="s">
        <v>446</v>
      </c>
      <c r="R432" t="s">
        <v>292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>
        <v>677828</v>
      </c>
      <c r="B433">
        <v>90869453</v>
      </c>
      <c r="C433" t="s">
        <v>191</v>
      </c>
      <c r="D433" t="s">
        <v>332</v>
      </c>
      <c r="E433" t="s">
        <v>270</v>
      </c>
      <c r="F433" t="s">
        <v>298</v>
      </c>
      <c r="G433" t="s">
        <v>193</v>
      </c>
      <c r="H433" t="s">
        <v>369</v>
      </c>
      <c r="I433" t="s">
        <v>189</v>
      </c>
      <c r="J433" t="s">
        <v>344</v>
      </c>
      <c r="K433" t="s">
        <v>296</v>
      </c>
      <c r="L433" t="s">
        <v>301</v>
      </c>
      <c r="M433" t="s">
        <v>300</v>
      </c>
      <c r="N433" t="s">
        <v>254</v>
      </c>
      <c r="O433" t="s">
        <v>639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>
        <v>8094586</v>
      </c>
      <c r="B434">
        <v>90869454</v>
      </c>
      <c r="C434" t="s">
        <v>203</v>
      </c>
      <c r="D434" t="s">
        <v>184</v>
      </c>
      <c r="E434" t="s">
        <v>270</v>
      </c>
      <c r="F434" t="s">
        <v>298</v>
      </c>
      <c r="G434" t="s">
        <v>202</v>
      </c>
      <c r="H434" t="s">
        <v>189</v>
      </c>
      <c r="I434" t="s">
        <v>277</v>
      </c>
      <c r="J434" t="s">
        <v>301</v>
      </c>
      <c r="K434" t="s">
        <v>300</v>
      </c>
      <c r="L434" t="s">
        <v>355</v>
      </c>
      <c r="M434" t="s">
        <v>344</v>
      </c>
      <c r="N434" t="s">
        <v>351</v>
      </c>
      <c r="O434" t="s">
        <v>287</v>
      </c>
      <c r="P434" t="s">
        <v>254</v>
      </c>
      <c r="Q434" t="s">
        <v>196</v>
      </c>
      <c r="R434" t="s">
        <v>783</v>
      </c>
      <c r="S434" t="s">
        <v>521</v>
      </c>
      <c r="T434" t="s">
        <v>325</v>
      </c>
      <c r="U434" t="s">
        <v>326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>
        <v>8013167</v>
      </c>
      <c r="B435">
        <v>90869455</v>
      </c>
      <c r="C435" t="s">
        <v>747</v>
      </c>
      <c r="D435" t="s">
        <v>747</v>
      </c>
      <c r="E435" t="s">
        <v>270</v>
      </c>
      <c r="F435" t="s">
        <v>859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>
        <v>8114112</v>
      </c>
      <c r="B436">
        <v>90869456</v>
      </c>
      <c r="C436" t="s">
        <v>183</v>
      </c>
      <c r="D436" t="s">
        <v>183</v>
      </c>
      <c r="E436" t="s">
        <v>270</v>
      </c>
      <c r="F436" t="s">
        <v>229</v>
      </c>
      <c r="G436" t="s">
        <v>383</v>
      </c>
      <c r="H436" t="s">
        <v>365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>
        <v>8114162</v>
      </c>
      <c r="B437">
        <v>90869461</v>
      </c>
      <c r="C437" t="s">
        <v>365</v>
      </c>
      <c r="D437" t="s">
        <v>365</v>
      </c>
      <c r="E437" t="s">
        <v>270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>
        <v>384556</v>
      </c>
      <c r="B438">
        <v>90869463</v>
      </c>
      <c r="C438" t="s">
        <v>365</v>
      </c>
      <c r="D438" t="s">
        <v>365</v>
      </c>
      <c r="E438" t="s">
        <v>270</v>
      </c>
      <c r="F438" t="s">
        <v>365</v>
      </c>
      <c r="G438" t="s">
        <v>329</v>
      </c>
      <c r="H438" t="s">
        <v>330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>
        <v>8114166</v>
      </c>
      <c r="B439">
        <v>90869470</v>
      </c>
      <c r="C439" t="s">
        <v>183</v>
      </c>
      <c r="D439" t="s">
        <v>183</v>
      </c>
      <c r="E439" t="s">
        <v>270</v>
      </c>
      <c r="F439" t="s">
        <v>365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>
        <v>605345</v>
      </c>
      <c r="B440">
        <v>90869501</v>
      </c>
      <c r="C440" t="s">
        <v>383</v>
      </c>
      <c r="D440" t="s">
        <v>270</v>
      </c>
      <c r="E440" t="s">
        <v>664</v>
      </c>
      <c r="F440" t="s">
        <v>298</v>
      </c>
      <c r="G440" t="s">
        <v>189</v>
      </c>
      <c r="H440" t="s">
        <v>329</v>
      </c>
      <c r="I440" t="s">
        <v>327</v>
      </c>
      <c r="J440" t="s">
        <v>465</v>
      </c>
      <c r="K440" t="s">
        <v>300</v>
      </c>
      <c r="L440" t="s">
        <v>301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>
        <v>8022532</v>
      </c>
      <c r="B441">
        <v>90869513</v>
      </c>
      <c r="C441" t="s">
        <v>365</v>
      </c>
      <c r="D441" t="s">
        <v>270</v>
      </c>
      <c r="E441" t="s">
        <v>298</v>
      </c>
      <c r="F441" t="s">
        <v>417</v>
      </c>
      <c r="G441" t="s">
        <v>454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>
        <v>8114176</v>
      </c>
      <c r="B442">
        <v>90869516</v>
      </c>
      <c r="C442" t="s">
        <v>198</v>
      </c>
      <c r="D442" t="s">
        <v>270</v>
      </c>
      <c r="E442" t="s">
        <v>352</v>
      </c>
      <c r="F442" t="s">
        <v>391</v>
      </c>
      <c r="G442" t="s">
        <v>229</v>
      </c>
      <c r="H442" t="s">
        <v>301</v>
      </c>
      <c r="I442" t="s">
        <v>323</v>
      </c>
      <c r="J442" t="s">
        <v>383</v>
      </c>
      <c r="K442" t="s">
        <v>198</v>
      </c>
      <c r="L442" t="s">
        <v>365</v>
      </c>
      <c r="M442" t="s">
        <v>307</v>
      </c>
      <c r="N442" t="s">
        <v>171</v>
      </c>
      <c r="O442" t="s">
        <v>905</v>
      </c>
      <c r="P442" t="s">
        <v>884</v>
      </c>
      <c r="Q442" t="s">
        <v>379</v>
      </c>
      <c r="R442" t="s">
        <v>345</v>
      </c>
      <c r="S442" t="s">
        <v>238</v>
      </c>
      <c r="T442" t="s">
        <v>488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>
        <v>8039738</v>
      </c>
      <c r="B443">
        <v>90869517</v>
      </c>
      <c r="C443" t="s">
        <v>365</v>
      </c>
      <c r="D443" t="s">
        <v>365</v>
      </c>
      <c r="E443" t="s">
        <v>270</v>
      </c>
      <c r="F443" t="s">
        <v>906</v>
      </c>
      <c r="G443" t="s">
        <v>383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>
        <v>445066</v>
      </c>
      <c r="B444">
        <v>90869519</v>
      </c>
      <c r="C444" t="s">
        <v>270</v>
      </c>
      <c r="D444" t="s">
        <v>270</v>
      </c>
      <c r="E444" t="s">
        <v>298</v>
      </c>
      <c r="F444" t="s">
        <v>321</v>
      </c>
      <c r="G444" t="s">
        <v>287</v>
      </c>
      <c r="H444" t="s">
        <v>398</v>
      </c>
      <c r="I444" t="s">
        <v>519</v>
      </c>
      <c r="J444" t="s">
        <v>907</v>
      </c>
      <c r="K444" t="s">
        <v>404</v>
      </c>
      <c r="L444" t="s">
        <v>238</v>
      </c>
      <c r="M444" t="s">
        <v>307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>
        <v>466868</v>
      </c>
      <c r="B445">
        <v>90869520</v>
      </c>
      <c r="C445" t="s">
        <v>365</v>
      </c>
      <c r="D445" t="s">
        <v>270</v>
      </c>
      <c r="E445" t="s">
        <v>298</v>
      </c>
      <c r="F445" t="s">
        <v>352</v>
      </c>
      <c r="G445" t="s">
        <v>318</v>
      </c>
      <c r="H445" t="s">
        <v>287</v>
      </c>
      <c r="I445" t="s">
        <v>229</v>
      </c>
      <c r="J445" t="s">
        <v>322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>
        <v>635973</v>
      </c>
      <c r="B446">
        <v>90869536</v>
      </c>
      <c r="C446" t="s">
        <v>183</v>
      </c>
      <c r="D446" t="s">
        <v>183</v>
      </c>
      <c r="E446" t="s">
        <v>270</v>
      </c>
      <c r="F446" t="s">
        <v>198</v>
      </c>
      <c r="G446" t="s">
        <v>908</v>
      </c>
      <c r="H446" t="s">
        <v>229</v>
      </c>
      <c r="I446" t="s">
        <v>909</v>
      </c>
      <c r="J446" t="s">
        <v>315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>
        <v>8114179</v>
      </c>
      <c r="B447">
        <v>90869539</v>
      </c>
      <c r="C447" t="s">
        <v>183</v>
      </c>
      <c r="D447" t="s">
        <v>183</v>
      </c>
      <c r="E447" t="s">
        <v>270</v>
      </c>
      <c r="F447" t="s">
        <v>203</v>
      </c>
      <c r="G447" t="s">
        <v>365</v>
      </c>
      <c r="H447" t="s">
        <v>383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>
        <v>8091621</v>
      </c>
      <c r="B448">
        <v>90869542</v>
      </c>
      <c r="C448" t="s">
        <v>332</v>
      </c>
      <c r="D448" t="s">
        <v>332</v>
      </c>
      <c r="E448" t="s">
        <v>202</v>
      </c>
      <c r="F448" t="s">
        <v>298</v>
      </c>
      <c r="G448" t="s">
        <v>270</v>
      </c>
      <c r="H448" t="s">
        <v>417</v>
      </c>
      <c r="I448" t="s">
        <v>301</v>
      </c>
      <c r="J448" t="s">
        <v>300</v>
      </c>
      <c r="K448" t="s">
        <v>591</v>
      </c>
      <c r="L448" t="s">
        <v>186</v>
      </c>
      <c r="M448" t="s">
        <v>355</v>
      </c>
      <c r="N448" t="s">
        <v>287</v>
      </c>
      <c r="O448" t="s">
        <v>415</v>
      </c>
      <c r="P448" t="s">
        <v>329</v>
      </c>
      <c r="Q448" t="s">
        <v>389</v>
      </c>
      <c r="R448" t="s">
        <v>569</v>
      </c>
      <c r="S448" t="s">
        <v>538</v>
      </c>
      <c r="T448" t="s">
        <v>267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>
        <v>754535</v>
      </c>
      <c r="B449">
        <v>90869547</v>
      </c>
      <c r="C449" t="s">
        <v>270</v>
      </c>
      <c r="D449" t="s">
        <v>270</v>
      </c>
      <c r="E449" t="s">
        <v>298</v>
      </c>
      <c r="F449" t="s">
        <v>397</v>
      </c>
      <c r="G449" t="s">
        <v>675</v>
      </c>
      <c r="H449" t="s">
        <v>329</v>
      </c>
      <c r="I449" t="s">
        <v>315</v>
      </c>
      <c r="J449" t="s">
        <v>910</v>
      </c>
      <c r="K449" t="s">
        <v>323</v>
      </c>
      <c r="L449" t="s">
        <v>351</v>
      </c>
      <c r="M449" t="s">
        <v>379</v>
      </c>
      <c r="N449" t="s">
        <v>289</v>
      </c>
      <c r="O449" t="s">
        <v>186</v>
      </c>
      <c r="P449" t="s">
        <v>555</v>
      </c>
      <c r="Q449" t="s">
        <v>196</v>
      </c>
      <c r="R449" t="s">
        <v>320</v>
      </c>
      <c r="S449" t="s">
        <v>292</v>
      </c>
      <c r="T449" t="s">
        <v>448</v>
      </c>
      <c r="U449" t="s">
        <v>238</v>
      </c>
      <c r="V449" t="s">
        <v>801</v>
      </c>
      <c r="W449" t="s">
        <v>359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>
        <v>8000862</v>
      </c>
      <c r="B450">
        <v>90869548</v>
      </c>
      <c r="C450" t="s">
        <v>365</v>
      </c>
      <c r="D450" t="s">
        <v>270</v>
      </c>
      <c r="E450" t="s">
        <v>399</v>
      </c>
      <c r="F450" t="s">
        <v>298</v>
      </c>
      <c r="G450" t="s">
        <v>342</v>
      </c>
      <c r="H450" t="s">
        <v>238</v>
      </c>
      <c r="I450" t="s">
        <v>229</v>
      </c>
      <c r="J450" t="s">
        <v>911</v>
      </c>
      <c r="K450" t="s">
        <v>912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>
        <v>96806</v>
      </c>
      <c r="B451">
        <v>90869551</v>
      </c>
      <c r="C451" t="s">
        <v>183</v>
      </c>
      <c r="D451" t="s">
        <v>270</v>
      </c>
      <c r="E451" t="s">
        <v>298</v>
      </c>
      <c r="F451" t="s">
        <v>189</v>
      </c>
      <c r="G451" t="s">
        <v>186</v>
      </c>
      <c r="H451" t="s">
        <v>229</v>
      </c>
      <c r="I451" t="s">
        <v>355</v>
      </c>
      <c r="J451" t="s">
        <v>913</v>
      </c>
      <c r="K451" t="s">
        <v>307</v>
      </c>
      <c r="L451" t="s">
        <v>183</v>
      </c>
      <c r="M451" t="s">
        <v>191</v>
      </c>
      <c r="N451" t="s">
        <v>188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>
        <v>89068</v>
      </c>
      <c r="B452">
        <v>90869552</v>
      </c>
      <c r="C452" t="s">
        <v>183</v>
      </c>
      <c r="D452" t="s">
        <v>270</v>
      </c>
      <c r="E452" t="s">
        <v>298</v>
      </c>
      <c r="F452" t="s">
        <v>202</v>
      </c>
      <c r="G452" t="s">
        <v>184</v>
      </c>
      <c r="H452" t="s">
        <v>352</v>
      </c>
      <c r="I452" t="s">
        <v>301</v>
      </c>
      <c r="J452" t="s">
        <v>300</v>
      </c>
      <c r="K452" t="s">
        <v>321</v>
      </c>
      <c r="L452" t="s">
        <v>229</v>
      </c>
      <c r="M452" t="s">
        <v>355</v>
      </c>
      <c r="N452" t="s">
        <v>538</v>
      </c>
      <c r="O452" t="s">
        <v>405</v>
      </c>
      <c r="P452" t="s">
        <v>186</v>
      </c>
      <c r="Q452" t="s">
        <v>914</v>
      </c>
      <c r="R452" t="s">
        <v>738</v>
      </c>
      <c r="S452" t="s">
        <v>619</v>
      </c>
      <c r="T452" t="s">
        <v>620</v>
      </c>
      <c r="U452" t="s">
        <v>424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>
        <v>8103309</v>
      </c>
      <c r="B453">
        <v>90869560</v>
      </c>
      <c r="C453" t="s">
        <v>263</v>
      </c>
      <c r="D453" t="s">
        <v>263</v>
      </c>
      <c r="E453" t="s">
        <v>270</v>
      </c>
      <c r="F453" t="s">
        <v>263</v>
      </c>
      <c r="G453" t="s">
        <v>191</v>
      </c>
      <c r="H453" t="s">
        <v>229</v>
      </c>
      <c r="I453" t="s">
        <v>325</v>
      </c>
      <c r="J453" t="s">
        <v>196</v>
      </c>
      <c r="K453" t="s">
        <v>287</v>
      </c>
      <c r="L453" t="s">
        <v>344</v>
      </c>
      <c r="M453" t="s">
        <v>310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>
        <v>85709</v>
      </c>
      <c r="B454">
        <v>90869566</v>
      </c>
      <c r="C454" t="s">
        <v>915</v>
      </c>
      <c r="D454" t="s">
        <v>916</v>
      </c>
      <c r="E454" t="s">
        <v>915</v>
      </c>
      <c r="F454" t="s">
        <v>915</v>
      </c>
      <c r="G454" t="s">
        <v>917</v>
      </c>
      <c r="H454" t="s">
        <v>918</v>
      </c>
      <c r="I454" t="s">
        <v>627</v>
      </c>
      <c r="J454" t="s">
        <v>919</v>
      </c>
      <c r="K454" t="s">
        <v>348</v>
      </c>
      <c r="L454" t="s">
        <v>270</v>
      </c>
      <c r="M454" t="s">
        <v>351</v>
      </c>
      <c r="N454" t="s">
        <v>920</v>
      </c>
      <c r="O454" t="s">
        <v>315</v>
      </c>
      <c r="P454" t="s">
        <v>229</v>
      </c>
      <c r="Q454" t="s">
        <v>344</v>
      </c>
      <c r="R454" t="s">
        <v>355</v>
      </c>
      <c r="S454" t="s">
        <v>921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>
        <v>168691</v>
      </c>
      <c r="B455">
        <v>90869568</v>
      </c>
      <c r="C455" t="s">
        <v>184</v>
      </c>
      <c r="D455" t="s">
        <v>332</v>
      </c>
      <c r="E455" t="s">
        <v>202</v>
      </c>
      <c r="F455" t="s">
        <v>270</v>
      </c>
      <c r="G455" t="s">
        <v>298</v>
      </c>
      <c r="H455" t="s">
        <v>417</v>
      </c>
      <c r="I455" t="s">
        <v>922</v>
      </c>
      <c r="J455" t="s">
        <v>201</v>
      </c>
      <c r="K455" t="s">
        <v>205</v>
      </c>
      <c r="L455" t="s">
        <v>346</v>
      </c>
      <c r="M455" t="s">
        <v>277</v>
      </c>
      <c r="N455" t="s">
        <v>189</v>
      </c>
      <c r="O455" t="s">
        <v>354</v>
      </c>
      <c r="P455" t="s">
        <v>314</v>
      </c>
      <c r="Q455" t="s">
        <v>607</v>
      </c>
      <c r="R455" t="s">
        <v>604</v>
      </c>
      <c r="S455" t="s">
        <v>555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>
        <v>8114185</v>
      </c>
      <c r="B456">
        <v>90869570</v>
      </c>
      <c r="C456" t="s">
        <v>365</v>
      </c>
      <c r="D456" t="s">
        <v>184</v>
      </c>
      <c r="E456" t="s">
        <v>270</v>
      </c>
      <c r="F456" t="s">
        <v>664</v>
      </c>
      <c r="G456" t="s">
        <v>298</v>
      </c>
      <c r="H456" t="s">
        <v>373</v>
      </c>
      <c r="I456" t="s">
        <v>399</v>
      </c>
      <c r="J456" t="s">
        <v>201</v>
      </c>
      <c r="K456" t="s">
        <v>726</v>
      </c>
      <c r="L456" t="s">
        <v>680</v>
      </c>
      <c r="M456" t="s">
        <v>338</v>
      </c>
      <c r="N456" t="s">
        <v>285</v>
      </c>
      <c r="O456" t="s">
        <v>238</v>
      </c>
      <c r="P456" t="s">
        <v>923</v>
      </c>
      <c r="Q456" t="s">
        <v>247</v>
      </c>
      <c r="R456" t="s">
        <v>215</v>
      </c>
      <c r="S456" t="s">
        <v>296</v>
      </c>
      <c r="T456" t="s">
        <v>249</v>
      </c>
      <c r="U456" t="s">
        <v>924</v>
      </c>
      <c r="V456" t="s">
        <v>593</v>
      </c>
      <c r="W456" t="s">
        <v>379</v>
      </c>
      <c r="X456" t="s">
        <v>764</v>
      </c>
      <c r="Y456" t="s">
        <v>595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>
        <v>501199</v>
      </c>
      <c r="B457">
        <v>90869578</v>
      </c>
      <c r="C457" t="s">
        <v>191</v>
      </c>
      <c r="D457" t="s">
        <v>191</v>
      </c>
      <c r="E457" t="s">
        <v>270</v>
      </c>
      <c r="F457" t="s">
        <v>423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>
        <v>8114188</v>
      </c>
      <c r="B458">
        <v>90869588</v>
      </c>
      <c r="C458" t="s">
        <v>184</v>
      </c>
      <c r="D458" t="s">
        <v>184</v>
      </c>
      <c r="E458" t="s">
        <v>298</v>
      </c>
      <c r="F458" t="s">
        <v>270</v>
      </c>
      <c r="G458" t="s">
        <v>202</v>
      </c>
      <c r="H458" t="s">
        <v>423</v>
      </c>
      <c r="I458" t="s">
        <v>321</v>
      </c>
      <c r="J458" t="s">
        <v>296</v>
      </c>
      <c r="K458" t="s">
        <v>287</v>
      </c>
      <c r="L458" t="s">
        <v>504</v>
      </c>
      <c r="M458" t="s">
        <v>317</v>
      </c>
      <c r="N458" t="s">
        <v>220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>
        <v>8114189</v>
      </c>
      <c r="B459">
        <v>90869591</v>
      </c>
      <c r="C459" t="s">
        <v>238</v>
      </c>
      <c r="D459" t="s">
        <v>270</v>
      </c>
      <c r="E459" t="s">
        <v>202</v>
      </c>
      <c r="F459" t="s">
        <v>298</v>
      </c>
      <c r="G459" t="s">
        <v>352</v>
      </c>
      <c r="H459" t="s">
        <v>318</v>
      </c>
      <c r="I459" t="s">
        <v>229</v>
      </c>
      <c r="J459" t="s">
        <v>321</v>
      </c>
      <c r="K459" t="s">
        <v>309</v>
      </c>
      <c r="L459" t="s">
        <v>322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>
        <v>8114190</v>
      </c>
      <c r="B460">
        <v>90869594</v>
      </c>
      <c r="C460" t="s">
        <v>332</v>
      </c>
      <c r="D460" t="s">
        <v>332</v>
      </c>
      <c r="E460" t="s">
        <v>270</v>
      </c>
      <c r="F460" t="s">
        <v>298</v>
      </c>
      <c r="G460" t="s">
        <v>475</v>
      </c>
      <c r="H460" t="s">
        <v>307</v>
      </c>
      <c r="I460" t="s">
        <v>296</v>
      </c>
      <c r="J460" t="s">
        <v>639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>
        <v>704514</v>
      </c>
      <c r="B461">
        <v>90869599</v>
      </c>
      <c r="C461" t="s">
        <v>365</v>
      </c>
      <c r="D461" t="s">
        <v>365</v>
      </c>
      <c r="E461" t="s">
        <v>270</v>
      </c>
      <c r="F461" t="s">
        <v>423</v>
      </c>
      <c r="G461" t="s">
        <v>183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>
        <v>710390</v>
      </c>
      <c r="B462">
        <v>90869600</v>
      </c>
      <c r="C462" t="s">
        <v>173</v>
      </c>
      <c r="D462" t="s">
        <v>304</v>
      </c>
      <c r="E462" t="s">
        <v>173</v>
      </c>
      <c r="F462" t="s">
        <v>562</v>
      </c>
      <c r="G462" t="s">
        <v>191</v>
      </c>
      <c r="H462" t="s">
        <v>270</v>
      </c>
      <c r="I462" t="s">
        <v>229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>
        <v>686171</v>
      </c>
      <c r="B463">
        <v>90869601</v>
      </c>
      <c r="C463" t="s">
        <v>183</v>
      </c>
      <c r="D463" t="s">
        <v>332</v>
      </c>
      <c r="E463" t="s">
        <v>270</v>
      </c>
      <c r="F463" t="s">
        <v>298</v>
      </c>
      <c r="G463" t="s">
        <v>352</v>
      </c>
      <c r="H463" t="s">
        <v>437</v>
      </c>
      <c r="I463" t="s">
        <v>391</v>
      </c>
      <c r="J463" t="s">
        <v>296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>
        <v>446560</v>
      </c>
      <c r="B464">
        <v>90869605</v>
      </c>
      <c r="C464" t="s">
        <v>238</v>
      </c>
      <c r="D464" t="s">
        <v>184</v>
      </c>
      <c r="E464" t="s">
        <v>270</v>
      </c>
      <c r="F464" t="s">
        <v>399</v>
      </c>
      <c r="G464" t="s">
        <v>301</v>
      </c>
      <c r="H464" t="s">
        <v>300</v>
      </c>
      <c r="I464" t="s">
        <v>512</v>
      </c>
      <c r="J464" t="s">
        <v>205</v>
      </c>
      <c r="K464" t="s">
        <v>255</v>
      </c>
      <c r="L464" t="s">
        <v>296</v>
      </c>
      <c r="M464" t="s">
        <v>289</v>
      </c>
      <c r="N464" t="s">
        <v>353</v>
      </c>
      <c r="O464" t="s">
        <v>707</v>
      </c>
      <c r="P464" t="s">
        <v>591</v>
      </c>
      <c r="Q464" t="s">
        <v>292</v>
      </c>
      <c r="R464" t="s">
        <v>287</v>
      </c>
      <c r="S464" t="s">
        <v>247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>
        <v>8056664</v>
      </c>
      <c r="B465">
        <v>90869606</v>
      </c>
      <c r="C465" t="s">
        <v>270</v>
      </c>
      <c r="D465" t="s">
        <v>270</v>
      </c>
      <c r="E465" t="s">
        <v>298</v>
      </c>
      <c r="F465" t="s">
        <v>291</v>
      </c>
      <c r="G465" t="s">
        <v>238</v>
      </c>
      <c r="H465" t="s">
        <v>229</v>
      </c>
      <c r="I465" t="s">
        <v>287</v>
      </c>
      <c r="J465" t="s">
        <v>186</v>
      </c>
      <c r="K465" t="s">
        <v>309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>
        <v>8114195</v>
      </c>
      <c r="B466">
        <v>90869610</v>
      </c>
      <c r="C466" t="s">
        <v>383</v>
      </c>
      <c r="D466" t="s">
        <v>332</v>
      </c>
      <c r="E466" t="s">
        <v>270</v>
      </c>
      <c r="F466" t="s">
        <v>298</v>
      </c>
      <c r="G466" t="s">
        <v>296</v>
      </c>
      <c r="H466" t="s">
        <v>238</v>
      </c>
      <c r="I466" t="s">
        <v>391</v>
      </c>
      <c r="J466" t="s">
        <v>416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>
        <v>522491</v>
      </c>
      <c r="B467">
        <v>90869611</v>
      </c>
      <c r="C467" t="s">
        <v>183</v>
      </c>
      <c r="D467" t="s">
        <v>270</v>
      </c>
      <c r="E467" t="s">
        <v>203</v>
      </c>
      <c r="F467" t="s">
        <v>396</v>
      </c>
      <c r="G467" t="s">
        <v>352</v>
      </c>
      <c r="H467" t="s">
        <v>291</v>
      </c>
      <c r="I467" t="s">
        <v>247</v>
      </c>
      <c r="J467" t="s">
        <v>287</v>
      </c>
      <c r="K467" t="s">
        <v>229</v>
      </c>
      <c r="L467" t="s">
        <v>183</v>
      </c>
      <c r="M467" t="s">
        <v>383</v>
      </c>
      <c r="N467" t="s">
        <v>365</v>
      </c>
      <c r="O467" t="s">
        <v>238</v>
      </c>
      <c r="P467" t="s">
        <v>309</v>
      </c>
      <c r="Q467" t="s">
        <v>385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>
        <v>8114196</v>
      </c>
      <c r="B468">
        <v>90869613</v>
      </c>
      <c r="C468" t="s">
        <v>191</v>
      </c>
      <c r="D468" t="s">
        <v>332</v>
      </c>
      <c r="E468" t="s">
        <v>270</v>
      </c>
      <c r="F468" t="s">
        <v>298</v>
      </c>
      <c r="G468" t="s">
        <v>202</v>
      </c>
      <c r="H468" t="s">
        <v>271</v>
      </c>
      <c r="I468" t="s">
        <v>400</v>
      </c>
      <c r="J468" t="s">
        <v>399</v>
      </c>
      <c r="K468" t="s">
        <v>183</v>
      </c>
      <c r="L468" t="s">
        <v>186</v>
      </c>
      <c r="M468" t="s">
        <v>247</v>
      </c>
      <c r="N468" t="s">
        <v>424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>
        <v>8114199</v>
      </c>
      <c r="B469">
        <v>90869619</v>
      </c>
      <c r="C469" t="s">
        <v>270</v>
      </c>
      <c r="D469" t="s">
        <v>332</v>
      </c>
      <c r="E469" t="s">
        <v>270</v>
      </c>
      <c r="F469" t="s">
        <v>298</v>
      </c>
      <c r="G469" t="s">
        <v>272</v>
      </c>
      <c r="H469" t="s">
        <v>925</v>
      </c>
      <c r="I469" t="s">
        <v>249</v>
      </c>
      <c r="J469" t="s">
        <v>351</v>
      </c>
      <c r="K469" t="s">
        <v>287</v>
      </c>
      <c r="L469" t="s">
        <v>321</v>
      </c>
      <c r="M469" t="s">
        <v>306</v>
      </c>
      <c r="N469" t="s">
        <v>391</v>
      </c>
      <c r="O469" t="s">
        <v>215</v>
      </c>
      <c r="P469" t="s">
        <v>183</v>
      </c>
      <c r="Q469" t="s">
        <v>385</v>
      </c>
      <c r="R469" t="s">
        <v>238</v>
      </c>
      <c r="S469" t="s">
        <v>383</v>
      </c>
      <c r="T469" t="s">
        <v>389</v>
      </c>
      <c r="U469" t="s">
        <v>926</v>
      </c>
      <c r="V469" t="s">
        <v>171</v>
      </c>
      <c r="W469" t="s">
        <v>229</v>
      </c>
      <c r="X469" t="s">
        <v>211</v>
      </c>
      <c r="Y469" t="s">
        <v>188</v>
      </c>
      <c r="Z469" t="s">
        <v>338</v>
      </c>
      <c r="AA469" t="s">
        <v>584</v>
      </c>
      <c r="AB469" t="s">
        <v>297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>
        <v>8017665</v>
      </c>
      <c r="B470">
        <v>90869625</v>
      </c>
      <c r="C470" t="s">
        <v>191</v>
      </c>
      <c r="D470" t="s">
        <v>270</v>
      </c>
      <c r="E470" t="s">
        <v>298</v>
      </c>
      <c r="F470" t="s">
        <v>631</v>
      </c>
      <c r="G470" t="s">
        <v>352</v>
      </c>
      <c r="H470" t="s">
        <v>189</v>
      </c>
      <c r="I470" t="s">
        <v>528</v>
      </c>
      <c r="J470" t="s">
        <v>287</v>
      </c>
      <c r="K470" t="s">
        <v>927</v>
      </c>
      <c r="L470" t="s">
        <v>325</v>
      </c>
      <c r="M470" t="s">
        <v>928</v>
      </c>
      <c r="N470" t="s">
        <v>407</v>
      </c>
      <c r="O470" t="s">
        <v>591</v>
      </c>
      <c r="P470" t="s">
        <v>529</v>
      </c>
      <c r="Q470" t="s">
        <v>229</v>
      </c>
      <c r="R470" t="s">
        <v>929</v>
      </c>
      <c r="S470" t="s">
        <v>543</v>
      </c>
      <c r="T470" t="s">
        <v>560</v>
      </c>
      <c r="U470" t="s">
        <v>296</v>
      </c>
      <c r="V470" t="s">
        <v>416</v>
      </c>
      <c r="W470" t="s">
        <v>238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>
        <v>714736</v>
      </c>
      <c r="B471">
        <v>90869631</v>
      </c>
      <c r="C471" t="s">
        <v>238</v>
      </c>
      <c r="D471" t="s">
        <v>270</v>
      </c>
      <c r="E471" t="s">
        <v>475</v>
      </c>
      <c r="F471" t="s">
        <v>301</v>
      </c>
      <c r="G471" t="s">
        <v>300</v>
      </c>
      <c r="H471" t="s">
        <v>184</v>
      </c>
      <c r="I471" t="s">
        <v>399</v>
      </c>
      <c r="J471" t="s">
        <v>396</v>
      </c>
      <c r="K471" t="s">
        <v>838</v>
      </c>
      <c r="L471" t="s">
        <v>566</v>
      </c>
      <c r="M471" t="s">
        <v>312</v>
      </c>
      <c r="N471" t="s">
        <v>189</v>
      </c>
      <c r="O471" t="s">
        <v>930</v>
      </c>
      <c r="P471" t="s">
        <v>277</v>
      </c>
      <c r="Q471" t="s">
        <v>931</v>
      </c>
      <c r="R471" t="s">
        <v>319</v>
      </c>
      <c r="S471" t="s">
        <v>717</v>
      </c>
      <c r="T471" t="s">
        <v>325</v>
      </c>
      <c r="U471" t="s">
        <v>528</v>
      </c>
      <c r="V471" t="s">
        <v>229</v>
      </c>
      <c r="W471" t="s">
        <v>558</v>
      </c>
      <c r="X471" t="s">
        <v>309</v>
      </c>
      <c r="Y471" t="s">
        <v>932</v>
      </c>
      <c r="Z471" t="s">
        <v>933</v>
      </c>
      <c r="AA471" t="s">
        <v>291</v>
      </c>
      <c r="AB471" t="s">
        <v>637</v>
      </c>
      <c r="AC471" t="s">
        <v>439</v>
      </c>
      <c r="AD471" t="s">
        <v>934</v>
      </c>
      <c r="AE471" t="s">
        <v>389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>
        <v>323192</v>
      </c>
      <c r="B472">
        <v>90869632</v>
      </c>
      <c r="C472" t="s">
        <v>238</v>
      </c>
      <c r="D472" t="s">
        <v>332</v>
      </c>
      <c r="E472" t="s">
        <v>270</v>
      </c>
      <c r="F472" t="s">
        <v>298</v>
      </c>
      <c r="G472" t="s">
        <v>202</v>
      </c>
      <c r="H472" t="s">
        <v>352</v>
      </c>
      <c r="I472" t="s">
        <v>229</v>
      </c>
      <c r="J472" t="s">
        <v>287</v>
      </c>
      <c r="K472" t="s">
        <v>391</v>
      </c>
      <c r="L472" t="s">
        <v>350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>
        <v>8090971</v>
      </c>
      <c r="B473">
        <v>90869635</v>
      </c>
      <c r="C473" t="s">
        <v>191</v>
      </c>
      <c r="D473" t="s">
        <v>332</v>
      </c>
      <c r="E473" t="s">
        <v>298</v>
      </c>
      <c r="F473" t="s">
        <v>202</v>
      </c>
      <c r="G473" t="s">
        <v>414</v>
      </c>
      <c r="H473" t="s">
        <v>270</v>
      </c>
      <c r="I473" t="s">
        <v>189</v>
      </c>
      <c r="J473" t="s">
        <v>277</v>
      </c>
      <c r="K473" t="s">
        <v>300</v>
      </c>
      <c r="L473" t="s">
        <v>301</v>
      </c>
      <c r="M473" t="s">
        <v>554</v>
      </c>
      <c r="N473" t="s">
        <v>935</v>
      </c>
      <c r="O473" t="s">
        <v>329</v>
      </c>
      <c r="P473" t="s">
        <v>186</v>
      </c>
      <c r="Q473" t="s">
        <v>936</v>
      </c>
      <c r="R473" t="s">
        <v>229</v>
      </c>
      <c r="S473" t="s">
        <v>315</v>
      </c>
      <c r="T473" t="s">
        <v>342</v>
      </c>
      <c r="U473" t="s">
        <v>591</v>
      </c>
      <c r="V473" t="s">
        <v>391</v>
      </c>
      <c r="W473" t="s">
        <v>323</v>
      </c>
      <c r="X473" t="s">
        <v>720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>
        <v>624147</v>
      </c>
      <c r="B474">
        <v>90869642</v>
      </c>
      <c r="C474" t="s">
        <v>385</v>
      </c>
      <c r="D474" t="s">
        <v>385</v>
      </c>
      <c r="E474" t="s">
        <v>270</v>
      </c>
      <c r="F474" t="s">
        <v>385</v>
      </c>
      <c r="G474" t="s">
        <v>383</v>
      </c>
      <c r="H474" t="s">
        <v>776</v>
      </c>
      <c r="I474" t="s">
        <v>316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>
        <v>8071468</v>
      </c>
      <c r="B475">
        <v>90869644</v>
      </c>
      <c r="C475" t="s">
        <v>235</v>
      </c>
      <c r="D475" t="s">
        <v>270</v>
      </c>
      <c r="E475" t="s">
        <v>184</v>
      </c>
      <c r="F475" t="s">
        <v>298</v>
      </c>
      <c r="G475" t="s">
        <v>368</v>
      </c>
      <c r="H475" t="s">
        <v>189</v>
      </c>
      <c r="I475" t="s">
        <v>352</v>
      </c>
      <c r="J475" t="s">
        <v>675</v>
      </c>
      <c r="K475" t="s">
        <v>300</v>
      </c>
      <c r="L475" t="s">
        <v>211</v>
      </c>
      <c r="M475" t="s">
        <v>389</v>
      </c>
      <c r="N475" t="s">
        <v>287</v>
      </c>
      <c r="O475" t="s">
        <v>543</v>
      </c>
      <c r="P475" t="s">
        <v>647</v>
      </c>
      <c r="Q475" t="s">
        <v>281</v>
      </c>
      <c r="R475" t="s">
        <v>322</v>
      </c>
      <c r="S475" t="s">
        <v>284</v>
      </c>
      <c r="T475" t="s">
        <v>248</v>
      </c>
      <c r="U475" t="s">
        <v>249</v>
      </c>
      <c r="V475" t="s">
        <v>655</v>
      </c>
      <c r="W475" t="s">
        <v>186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>
        <v>208946</v>
      </c>
      <c r="B476">
        <v>90869648</v>
      </c>
      <c r="C476" t="s">
        <v>235</v>
      </c>
      <c r="D476" t="s">
        <v>270</v>
      </c>
      <c r="E476" t="s">
        <v>202</v>
      </c>
      <c r="F476" t="s">
        <v>298</v>
      </c>
      <c r="G476" t="s">
        <v>184</v>
      </c>
      <c r="H476" t="s">
        <v>301</v>
      </c>
      <c r="I476" t="s">
        <v>300</v>
      </c>
      <c r="J476" t="s">
        <v>937</v>
      </c>
      <c r="K476" t="s">
        <v>274</v>
      </c>
      <c r="L476" t="s">
        <v>426</v>
      </c>
      <c r="M476" t="s">
        <v>189</v>
      </c>
      <c r="N476" t="s">
        <v>312</v>
      </c>
      <c r="O476" t="s">
        <v>277</v>
      </c>
      <c r="P476" t="s">
        <v>205</v>
      </c>
      <c r="Q476" t="s">
        <v>201</v>
      </c>
      <c r="R476" t="s">
        <v>427</v>
      </c>
      <c r="S476" t="s">
        <v>355</v>
      </c>
      <c r="T476" t="s">
        <v>299</v>
      </c>
      <c r="U476" t="s">
        <v>389</v>
      </c>
      <c r="V476" t="s">
        <v>188</v>
      </c>
      <c r="W476" t="s">
        <v>325</v>
      </c>
      <c r="X476" t="s">
        <v>362</v>
      </c>
      <c r="Y476" t="s">
        <v>439</v>
      </c>
      <c r="Z476" t="s">
        <v>229</v>
      </c>
      <c r="AA476" t="s">
        <v>291</v>
      </c>
      <c r="AB476" t="s">
        <v>215</v>
      </c>
      <c r="AC476" t="s">
        <v>544</v>
      </c>
      <c r="AD476" t="s">
        <v>429</v>
      </c>
      <c r="AE476" t="s">
        <v>938</v>
      </c>
      <c r="AF476" t="s">
        <v>939</v>
      </c>
      <c r="AG476" t="s">
        <v>940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>
        <v>557544</v>
      </c>
      <c r="B477">
        <v>90869652</v>
      </c>
      <c r="C477" t="s">
        <v>412</v>
      </c>
      <c r="D477" t="s">
        <v>494</v>
      </c>
      <c r="E477" t="s">
        <v>270</v>
      </c>
      <c r="F477" t="s">
        <v>832</v>
      </c>
      <c r="G477" t="s">
        <v>443</v>
      </c>
      <c r="H477" t="s">
        <v>300</v>
      </c>
      <c r="I477" t="s">
        <v>321</v>
      </c>
      <c r="J477" t="s">
        <v>322</v>
      </c>
      <c r="K477" t="s">
        <v>287</v>
      </c>
      <c r="L477" t="s">
        <v>380</v>
      </c>
      <c r="M477" t="s">
        <v>630</v>
      </c>
      <c r="N477" t="s">
        <v>811</v>
      </c>
      <c r="O477" t="s">
        <v>461</v>
      </c>
      <c r="P477" t="s">
        <v>257</v>
      </c>
      <c r="Q477" t="s">
        <v>308</v>
      </c>
      <c r="R477" t="s">
        <v>362</v>
      </c>
      <c r="S477" t="s">
        <v>292</v>
      </c>
      <c r="T477" t="s">
        <v>379</v>
      </c>
      <c r="U477" t="s">
        <v>315</v>
      </c>
      <c r="V477" t="s">
        <v>381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>
        <v>572850</v>
      </c>
      <c r="B478">
        <v>90869653</v>
      </c>
      <c r="C478" t="s">
        <v>238</v>
      </c>
      <c r="D478" t="s">
        <v>270</v>
      </c>
      <c r="E478" t="s">
        <v>298</v>
      </c>
      <c r="F478" t="s">
        <v>202</v>
      </c>
      <c r="G478" t="s">
        <v>321</v>
      </c>
      <c r="H478" t="s">
        <v>247</v>
      </c>
      <c r="I478" t="s">
        <v>342</v>
      </c>
      <c r="J478" t="s">
        <v>287</v>
      </c>
      <c r="K478" t="s">
        <v>229</v>
      </c>
      <c r="L478" t="s">
        <v>574</v>
      </c>
      <c r="M478" t="s">
        <v>171</v>
      </c>
      <c r="N478" t="s">
        <v>442</v>
      </c>
      <c r="O478" t="s">
        <v>379</v>
      </c>
      <c r="P478" t="s">
        <v>309</v>
      </c>
      <c r="Q478" t="s">
        <v>296</v>
      </c>
      <c r="R478" t="s">
        <v>539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>
        <v>8054455</v>
      </c>
      <c r="B479">
        <v>90869656</v>
      </c>
      <c r="C479" t="s">
        <v>173</v>
      </c>
      <c r="D479" t="s">
        <v>173</v>
      </c>
      <c r="E479" t="s">
        <v>270</v>
      </c>
      <c r="F479" t="s">
        <v>203</v>
      </c>
      <c r="G479" t="s">
        <v>191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>
        <v>657083</v>
      </c>
      <c r="B480">
        <v>90869657</v>
      </c>
      <c r="C480" t="s">
        <v>183</v>
      </c>
      <c r="D480" t="s">
        <v>183</v>
      </c>
      <c r="E480" t="s">
        <v>270</v>
      </c>
      <c r="F480" t="s">
        <v>298</v>
      </c>
      <c r="G480" t="s">
        <v>173</v>
      </c>
      <c r="H480" t="s">
        <v>173</v>
      </c>
      <c r="I480" t="s">
        <v>229</v>
      </c>
      <c r="J480" t="s">
        <v>321</v>
      </c>
      <c r="K480" t="s">
        <v>287</v>
      </c>
      <c r="L480" t="s">
        <v>448</v>
      </c>
      <c r="M480" t="s">
        <v>296</v>
      </c>
      <c r="N480" t="s">
        <v>309</v>
      </c>
      <c r="O480" t="s">
        <v>405</v>
      </c>
      <c r="P480" t="s">
        <v>317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>
        <v>8114207</v>
      </c>
      <c r="B481">
        <v>90869658</v>
      </c>
      <c r="C481" t="s">
        <v>365</v>
      </c>
      <c r="D481" t="s">
        <v>267</v>
      </c>
      <c r="E481" t="s">
        <v>270</v>
      </c>
      <c r="F481" t="s">
        <v>298</v>
      </c>
      <c r="G481" t="s">
        <v>365</v>
      </c>
      <c r="H481" t="s">
        <v>267</v>
      </c>
      <c r="I481" t="s">
        <v>904</v>
      </c>
      <c r="J481" t="s">
        <v>229</v>
      </c>
      <c r="K481" t="s">
        <v>355</v>
      </c>
      <c r="L481" t="s">
        <v>476</v>
      </c>
      <c r="M481" t="s">
        <v>238</v>
      </c>
      <c r="N481" t="s">
        <v>352</v>
      </c>
      <c r="O481" t="s">
        <v>941</v>
      </c>
      <c r="P481" t="s">
        <v>446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>
        <v>8113920</v>
      </c>
      <c r="B482">
        <v>90869667</v>
      </c>
      <c r="C482" t="s">
        <v>270</v>
      </c>
      <c r="D482" t="s">
        <v>270</v>
      </c>
      <c r="E482" t="s">
        <v>298</v>
      </c>
      <c r="F482" t="s">
        <v>391</v>
      </c>
      <c r="G482" t="s">
        <v>301</v>
      </c>
      <c r="H482" t="s">
        <v>351</v>
      </c>
      <c r="I482" t="s">
        <v>508</v>
      </c>
      <c r="J482" t="s">
        <v>441</v>
      </c>
      <c r="K482" t="s">
        <v>267</v>
      </c>
      <c r="L482" t="s">
        <v>229</v>
      </c>
      <c r="M482" t="s">
        <v>191</v>
      </c>
      <c r="N482" t="s">
        <v>235</v>
      </c>
      <c r="O482" t="s">
        <v>942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>
        <v>587185</v>
      </c>
      <c r="B483">
        <v>90869670</v>
      </c>
      <c r="C483" t="s">
        <v>238</v>
      </c>
      <c r="D483" t="s">
        <v>270</v>
      </c>
      <c r="E483" t="s">
        <v>414</v>
      </c>
      <c r="F483" t="s">
        <v>298</v>
      </c>
      <c r="G483" t="s">
        <v>369</v>
      </c>
      <c r="H483" t="s">
        <v>189</v>
      </c>
      <c r="I483" t="s">
        <v>352</v>
      </c>
      <c r="J483" t="s">
        <v>397</v>
      </c>
      <c r="K483" t="s">
        <v>943</v>
      </c>
      <c r="L483" t="s">
        <v>346</v>
      </c>
      <c r="M483" t="s">
        <v>279</v>
      </c>
      <c r="N483" t="s">
        <v>238</v>
      </c>
      <c r="O483" t="s">
        <v>944</v>
      </c>
      <c r="P483" t="s">
        <v>220</v>
      </c>
      <c r="Q483" t="s">
        <v>522</v>
      </c>
      <c r="R483" t="s">
        <v>379</v>
      </c>
      <c r="S483" t="s">
        <v>247</v>
      </c>
      <c r="T483" t="s">
        <v>292</v>
      </c>
      <c r="U483" t="s">
        <v>682</v>
      </c>
      <c r="V483" t="s">
        <v>186</v>
      </c>
      <c r="W483" t="s">
        <v>325</v>
      </c>
      <c r="X483" t="s">
        <v>945</v>
      </c>
      <c r="Y483" t="s">
        <v>946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>
        <v>8114211</v>
      </c>
      <c r="B484">
        <v>90869673</v>
      </c>
      <c r="C484" t="s">
        <v>238</v>
      </c>
      <c r="D484" t="s">
        <v>332</v>
      </c>
      <c r="E484" t="s">
        <v>270</v>
      </c>
      <c r="F484" t="s">
        <v>298</v>
      </c>
      <c r="G484" t="s">
        <v>202</v>
      </c>
      <c r="H484" t="s">
        <v>352</v>
      </c>
      <c r="I484" t="s">
        <v>291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>
        <v>8072726</v>
      </c>
      <c r="B485">
        <v>90869682</v>
      </c>
      <c r="C485" t="s">
        <v>183</v>
      </c>
      <c r="D485" t="s">
        <v>270</v>
      </c>
      <c r="E485" t="s">
        <v>298</v>
      </c>
      <c r="F485" t="s">
        <v>587</v>
      </c>
      <c r="G485" t="s">
        <v>588</v>
      </c>
      <c r="H485" t="s">
        <v>186</v>
      </c>
      <c r="I485" t="s">
        <v>304</v>
      </c>
      <c r="J485" t="s">
        <v>391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>
        <v>8021641</v>
      </c>
      <c r="B486">
        <v>90869702</v>
      </c>
      <c r="C486" t="s">
        <v>349</v>
      </c>
      <c r="D486" t="s">
        <v>184</v>
      </c>
      <c r="E486" t="s">
        <v>270</v>
      </c>
      <c r="F486" t="s">
        <v>298</v>
      </c>
      <c r="G486" t="s">
        <v>400</v>
      </c>
      <c r="H486" t="s">
        <v>202</v>
      </c>
      <c r="I486" t="s">
        <v>576</v>
      </c>
      <c r="J486" t="s">
        <v>383</v>
      </c>
      <c r="K486" t="s">
        <v>183</v>
      </c>
      <c r="L486" t="s">
        <v>398</v>
      </c>
      <c r="M486" t="s">
        <v>947</v>
      </c>
      <c r="N486" t="s">
        <v>307</v>
      </c>
      <c r="O486" t="s">
        <v>385</v>
      </c>
      <c r="P486" t="s">
        <v>490</v>
      </c>
      <c r="Q486" t="s">
        <v>342</v>
      </c>
      <c r="R486" t="s">
        <v>948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>
        <v>630971</v>
      </c>
      <c r="B487">
        <v>90869705</v>
      </c>
      <c r="C487" t="s">
        <v>270</v>
      </c>
      <c r="D487" t="s">
        <v>270</v>
      </c>
      <c r="E487" t="s">
        <v>184</v>
      </c>
      <c r="F487" t="s">
        <v>298</v>
      </c>
      <c r="G487" t="s">
        <v>352</v>
      </c>
      <c r="H487" t="s">
        <v>454</v>
      </c>
      <c r="I487" t="s">
        <v>238</v>
      </c>
      <c r="J487" t="s">
        <v>699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>
        <v>8114218</v>
      </c>
      <c r="B488">
        <v>90869707</v>
      </c>
      <c r="C488" t="s">
        <v>238</v>
      </c>
      <c r="D488" t="s">
        <v>270</v>
      </c>
      <c r="E488" t="s">
        <v>298</v>
      </c>
      <c r="F488" t="s">
        <v>457</v>
      </c>
      <c r="G488" t="s">
        <v>352</v>
      </c>
      <c r="H488" t="s">
        <v>301</v>
      </c>
      <c r="I488" t="s">
        <v>247</v>
      </c>
      <c r="J488" t="s">
        <v>320</v>
      </c>
      <c r="K488" t="s">
        <v>355</v>
      </c>
      <c r="L488" t="s">
        <v>485</v>
      </c>
      <c r="M488" t="s">
        <v>391</v>
      </c>
      <c r="N488" t="s">
        <v>238</v>
      </c>
      <c r="O488" t="s">
        <v>296</v>
      </c>
      <c r="P488" t="s">
        <v>738</v>
      </c>
      <c r="Q488" t="s">
        <v>538</v>
      </c>
      <c r="R488" t="s">
        <v>528</v>
      </c>
      <c r="S488" t="s">
        <v>655</v>
      </c>
      <c r="T488" t="s">
        <v>371</v>
      </c>
      <c r="U488" t="s">
        <v>179</v>
      </c>
      <c r="V488" t="s">
        <v>287</v>
      </c>
      <c r="W488" t="s">
        <v>764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>
        <v>981003</v>
      </c>
      <c r="B489">
        <v>90869711</v>
      </c>
      <c r="C489" t="s">
        <v>749</v>
      </c>
      <c r="D489" t="s">
        <v>749</v>
      </c>
      <c r="E489" t="s">
        <v>270</v>
      </c>
      <c r="F489" t="s">
        <v>307</v>
      </c>
      <c r="G489" t="s">
        <v>327</v>
      </c>
      <c r="H489" t="s">
        <v>949</v>
      </c>
      <c r="I489" t="s">
        <v>477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>
        <v>772566</v>
      </c>
      <c r="B490">
        <v>90869712</v>
      </c>
      <c r="C490" t="s">
        <v>263</v>
      </c>
      <c r="D490" t="s">
        <v>270</v>
      </c>
      <c r="E490" t="s">
        <v>298</v>
      </c>
      <c r="F490" t="s">
        <v>352</v>
      </c>
      <c r="G490" t="s">
        <v>391</v>
      </c>
      <c r="H490" t="s">
        <v>519</v>
      </c>
      <c r="I490" t="s">
        <v>304</v>
      </c>
      <c r="J490" t="s">
        <v>351</v>
      </c>
      <c r="K490" t="s">
        <v>287</v>
      </c>
      <c r="L490" t="s">
        <v>950</v>
      </c>
      <c r="M490" t="s">
        <v>327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>
        <v>8114046</v>
      </c>
      <c r="B491">
        <v>90869722</v>
      </c>
      <c r="C491" t="s">
        <v>951</v>
      </c>
      <c r="D491" t="s">
        <v>951</v>
      </c>
      <c r="E491" t="s">
        <v>192</v>
      </c>
      <c r="F491" t="s">
        <v>574</v>
      </c>
      <c r="G491" t="s">
        <v>383</v>
      </c>
      <c r="H491" t="s">
        <v>270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>
        <v>804568</v>
      </c>
      <c r="B492">
        <v>90869723</v>
      </c>
      <c r="C492" t="s">
        <v>270</v>
      </c>
      <c r="D492" t="s">
        <v>270</v>
      </c>
      <c r="E492" t="s">
        <v>298</v>
      </c>
      <c r="F492" t="s">
        <v>202</v>
      </c>
      <c r="G492" t="s">
        <v>332</v>
      </c>
      <c r="H492" t="s">
        <v>189</v>
      </c>
      <c r="I492" t="s">
        <v>397</v>
      </c>
      <c r="J492" t="s">
        <v>440</v>
      </c>
      <c r="K492" t="s">
        <v>425</v>
      </c>
      <c r="L492" t="s">
        <v>586</v>
      </c>
      <c r="M492" t="s">
        <v>200</v>
      </c>
      <c r="N492" t="s">
        <v>185</v>
      </c>
      <c r="O492" t="s">
        <v>201</v>
      </c>
      <c r="P492" t="s">
        <v>426</v>
      </c>
      <c r="Q492" t="s">
        <v>836</v>
      </c>
      <c r="R492" t="s">
        <v>726</v>
      </c>
      <c r="S492" t="s">
        <v>301</v>
      </c>
      <c r="T492" t="s">
        <v>325</v>
      </c>
      <c r="U492" t="s">
        <v>287</v>
      </c>
      <c r="V492" t="s">
        <v>691</v>
      </c>
      <c r="W492" t="s">
        <v>952</v>
      </c>
      <c r="X492" t="s">
        <v>281</v>
      </c>
      <c r="Y492" t="s">
        <v>249</v>
      </c>
      <c r="Z492" t="s">
        <v>953</v>
      </c>
      <c r="AA492" t="s">
        <v>954</v>
      </c>
      <c r="AB492" t="s">
        <v>508</v>
      </c>
      <c r="AC492" t="s">
        <v>310</v>
      </c>
      <c r="AD492" t="s">
        <v>338</v>
      </c>
      <c r="AE492" t="s">
        <v>215</v>
      </c>
      <c r="AF492" t="s">
        <v>902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>
        <v>8114223</v>
      </c>
      <c r="B493">
        <v>90869733</v>
      </c>
      <c r="C493" t="s">
        <v>191</v>
      </c>
      <c r="D493" t="s">
        <v>191</v>
      </c>
      <c r="E493" t="s">
        <v>270</v>
      </c>
      <c r="F493" t="s">
        <v>191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>
        <v>8114224</v>
      </c>
      <c r="B494">
        <v>90869734</v>
      </c>
      <c r="C494" t="s">
        <v>270</v>
      </c>
      <c r="D494" t="s">
        <v>184</v>
      </c>
      <c r="E494" t="s">
        <v>270</v>
      </c>
      <c r="F494" t="s">
        <v>298</v>
      </c>
      <c r="G494" t="s">
        <v>202</v>
      </c>
      <c r="H494" t="s">
        <v>400</v>
      </c>
      <c r="I494" t="s">
        <v>629</v>
      </c>
      <c r="J494" t="s">
        <v>372</v>
      </c>
      <c r="K494" t="s">
        <v>201</v>
      </c>
      <c r="L494" t="s">
        <v>189</v>
      </c>
      <c r="M494" t="s">
        <v>334</v>
      </c>
      <c r="N494" t="s">
        <v>426</v>
      </c>
      <c r="O494" t="s">
        <v>455</v>
      </c>
      <c r="P494" t="s">
        <v>581</v>
      </c>
      <c r="Q494" t="s">
        <v>301</v>
      </c>
      <c r="R494" t="s">
        <v>429</v>
      </c>
      <c r="S494" t="s">
        <v>186</v>
      </c>
      <c r="T494" t="s">
        <v>229</v>
      </c>
      <c r="U494" t="s">
        <v>955</v>
      </c>
      <c r="V494" t="s">
        <v>351</v>
      </c>
      <c r="W494" t="s">
        <v>311</v>
      </c>
      <c r="X494" t="s">
        <v>398</v>
      </c>
      <c r="Y494" t="s">
        <v>342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>
        <v>139630</v>
      </c>
      <c r="B495">
        <v>90869736</v>
      </c>
      <c r="C495" t="s">
        <v>191</v>
      </c>
      <c r="D495" t="s">
        <v>365</v>
      </c>
      <c r="E495" t="s">
        <v>270</v>
      </c>
      <c r="F495" t="s">
        <v>191</v>
      </c>
      <c r="G495" t="s">
        <v>307</v>
      </c>
      <c r="H495" t="s">
        <v>229</v>
      </c>
      <c r="I495" t="s">
        <v>423</v>
      </c>
      <c r="J495" t="s">
        <v>327</v>
      </c>
      <c r="K495" t="s">
        <v>329</v>
      </c>
      <c r="L495" t="s">
        <v>304</v>
      </c>
      <c r="M495" t="s">
        <v>344</v>
      </c>
      <c r="N495" t="s">
        <v>292</v>
      </c>
      <c r="O495" t="s">
        <v>956</v>
      </c>
      <c r="P495" t="s">
        <v>957</v>
      </c>
      <c r="Q495" t="s">
        <v>448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>
        <v>466543</v>
      </c>
      <c r="B496">
        <v>90869742</v>
      </c>
      <c r="C496" t="s">
        <v>307</v>
      </c>
      <c r="D496" t="s">
        <v>307</v>
      </c>
      <c r="E496" t="s">
        <v>270</v>
      </c>
      <c r="F496" t="s">
        <v>307</v>
      </c>
      <c r="G496" t="s">
        <v>176</v>
      </c>
      <c r="H496" t="s">
        <v>448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>
        <v>8114232</v>
      </c>
      <c r="B497">
        <v>90869763</v>
      </c>
      <c r="C497" t="s">
        <v>571</v>
      </c>
      <c r="D497" t="s">
        <v>571</v>
      </c>
      <c r="E497" t="s">
        <v>270</v>
      </c>
      <c r="F497" t="s">
        <v>302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>
        <v>662271</v>
      </c>
      <c r="B498">
        <v>90869795</v>
      </c>
      <c r="C498" t="s">
        <v>571</v>
      </c>
      <c r="D498" t="s">
        <v>571</v>
      </c>
      <c r="E498" t="s">
        <v>270</v>
      </c>
      <c r="F498" t="s">
        <v>571</v>
      </c>
      <c r="G498" t="s">
        <v>958</v>
      </c>
      <c r="H498" t="s">
        <v>327</v>
      </c>
      <c r="I498" t="s">
        <v>329</v>
      </c>
      <c r="J498" t="s">
        <v>959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>
        <v>181469</v>
      </c>
      <c r="B499">
        <v>90869807</v>
      </c>
      <c r="C499" t="s">
        <v>238</v>
      </c>
      <c r="D499" t="s">
        <v>270</v>
      </c>
      <c r="E499" t="s">
        <v>298</v>
      </c>
      <c r="F499" t="s">
        <v>309</v>
      </c>
      <c r="G499" t="s">
        <v>391</v>
      </c>
      <c r="H499" t="s">
        <v>186</v>
      </c>
      <c r="I499" t="s">
        <v>499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>
        <v>449714</v>
      </c>
      <c r="B500">
        <v>90869812</v>
      </c>
      <c r="C500" t="s">
        <v>270</v>
      </c>
      <c r="D500" t="s">
        <v>270</v>
      </c>
      <c r="E500" t="s">
        <v>298</v>
      </c>
      <c r="F500" t="s">
        <v>229</v>
      </c>
      <c r="G500" t="s">
        <v>321</v>
      </c>
      <c r="H500" t="s">
        <v>238</v>
      </c>
      <c r="I500" t="s">
        <v>309</v>
      </c>
      <c r="J500" t="s">
        <v>535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>
        <v>8114238</v>
      </c>
      <c r="B501">
        <v>90869825</v>
      </c>
      <c r="C501" t="s">
        <v>365</v>
      </c>
      <c r="D501" t="s">
        <v>184</v>
      </c>
      <c r="E501" t="s">
        <v>202</v>
      </c>
      <c r="F501" t="s">
        <v>270</v>
      </c>
      <c r="G501" t="s">
        <v>272</v>
      </c>
      <c r="H501" t="s">
        <v>298</v>
      </c>
      <c r="I501" t="s">
        <v>271</v>
      </c>
      <c r="J501" t="s">
        <v>417</v>
      </c>
      <c r="K501" t="s">
        <v>201</v>
      </c>
      <c r="L501" t="s">
        <v>401</v>
      </c>
      <c r="M501" t="s">
        <v>301</v>
      </c>
      <c r="N501" t="s">
        <v>300</v>
      </c>
      <c r="O501" t="s">
        <v>229</v>
      </c>
      <c r="P501" t="s">
        <v>287</v>
      </c>
      <c r="Q501" t="s">
        <v>355</v>
      </c>
      <c r="R501" t="s">
        <v>381</v>
      </c>
      <c r="S501" t="s">
        <v>215</v>
      </c>
      <c r="T501" t="s">
        <v>391</v>
      </c>
      <c r="U501" t="s">
        <v>514</v>
      </c>
      <c r="V501" t="s">
        <v>249</v>
      </c>
      <c r="W501" t="s">
        <v>338</v>
      </c>
      <c r="X501" t="s">
        <v>291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>
        <v>8103721</v>
      </c>
      <c r="B502">
        <v>90869826</v>
      </c>
      <c r="C502" t="s">
        <v>571</v>
      </c>
      <c r="D502" t="s">
        <v>571</v>
      </c>
      <c r="E502" t="s">
        <v>270</v>
      </c>
      <c r="F502" t="s">
        <v>192</v>
      </c>
      <c r="G502" t="s">
        <v>191</v>
      </c>
      <c r="H502" t="s">
        <v>686</v>
      </c>
      <c r="I502" t="s">
        <v>229</v>
      </c>
      <c r="J502" t="s">
        <v>423</v>
      </c>
      <c r="K502" t="s">
        <v>327</v>
      </c>
      <c r="L502" t="s">
        <v>355</v>
      </c>
      <c r="M502" t="s">
        <v>304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>
        <v>605604</v>
      </c>
      <c r="B503">
        <v>90869830</v>
      </c>
      <c r="C503" t="s">
        <v>173</v>
      </c>
      <c r="D503" t="s">
        <v>270</v>
      </c>
      <c r="E503" t="s">
        <v>298</v>
      </c>
      <c r="F503" t="s">
        <v>352</v>
      </c>
      <c r="G503" t="s">
        <v>229</v>
      </c>
      <c r="H503" t="s">
        <v>287</v>
      </c>
      <c r="I503" t="s">
        <v>773</v>
      </c>
      <c r="J503" t="s">
        <v>183</v>
      </c>
      <c r="K503" t="s">
        <v>238</v>
      </c>
      <c r="L503" t="s">
        <v>292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>
        <v>677748</v>
      </c>
      <c r="B504">
        <v>90869834</v>
      </c>
      <c r="C504" t="s">
        <v>365</v>
      </c>
      <c r="D504" t="s">
        <v>270</v>
      </c>
      <c r="E504" t="s">
        <v>298</v>
      </c>
      <c r="F504" t="s">
        <v>184</v>
      </c>
      <c r="G504" t="s">
        <v>573</v>
      </c>
      <c r="H504" t="s">
        <v>188</v>
      </c>
      <c r="I504" t="s">
        <v>249</v>
      </c>
      <c r="J504" t="s">
        <v>186</v>
      </c>
      <c r="K504" t="s">
        <v>960</v>
      </c>
      <c r="L504" t="s">
        <v>238</v>
      </c>
      <c r="M504" t="s">
        <v>287</v>
      </c>
      <c r="N504" t="s">
        <v>817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>
        <v>668803</v>
      </c>
      <c r="B505">
        <v>90869841</v>
      </c>
      <c r="C505" t="s">
        <v>365</v>
      </c>
      <c r="D505" t="s">
        <v>332</v>
      </c>
      <c r="E505" t="s">
        <v>271</v>
      </c>
      <c r="F505" t="s">
        <v>270</v>
      </c>
      <c r="G505" t="s">
        <v>298</v>
      </c>
      <c r="H505" t="s">
        <v>366</v>
      </c>
      <c r="I505" t="s">
        <v>301</v>
      </c>
      <c r="J505" t="s">
        <v>202</v>
      </c>
      <c r="K505" t="s">
        <v>300</v>
      </c>
      <c r="L505" t="s">
        <v>961</v>
      </c>
      <c r="M505" t="s">
        <v>201</v>
      </c>
      <c r="N505" t="s">
        <v>318</v>
      </c>
      <c r="O505" t="s">
        <v>189</v>
      </c>
      <c r="P505" t="s">
        <v>312</v>
      </c>
      <c r="Q505" t="s">
        <v>322</v>
      </c>
      <c r="R505" t="s">
        <v>445</v>
      </c>
      <c r="S505" t="s">
        <v>962</v>
      </c>
      <c r="T505" t="s">
        <v>279</v>
      </c>
      <c r="U505" t="s">
        <v>963</v>
      </c>
      <c r="V505" t="s">
        <v>439</v>
      </c>
      <c r="W505" t="s">
        <v>460</v>
      </c>
      <c r="X505" t="s">
        <v>593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>
        <v>8114246</v>
      </c>
      <c r="B506">
        <v>90869862</v>
      </c>
      <c r="C506" t="s">
        <v>383</v>
      </c>
      <c r="D506" t="s">
        <v>332</v>
      </c>
      <c r="E506" t="s">
        <v>270</v>
      </c>
      <c r="F506" t="s">
        <v>399</v>
      </c>
      <c r="G506" t="s">
        <v>298</v>
      </c>
      <c r="H506" t="s">
        <v>202</v>
      </c>
      <c r="I506" t="s">
        <v>352</v>
      </c>
      <c r="J506" t="s">
        <v>433</v>
      </c>
      <c r="K506" t="s">
        <v>490</v>
      </c>
      <c r="L506" t="s">
        <v>561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>
        <v>200367</v>
      </c>
      <c r="B507">
        <v>90869863</v>
      </c>
      <c r="C507" t="s">
        <v>365</v>
      </c>
      <c r="D507" t="s">
        <v>270</v>
      </c>
      <c r="E507" t="s">
        <v>298</v>
      </c>
      <c r="F507" t="s">
        <v>352</v>
      </c>
      <c r="G507" t="s">
        <v>238</v>
      </c>
      <c r="H507" t="s">
        <v>391</v>
      </c>
      <c r="I507" t="s">
        <v>287</v>
      </c>
      <c r="J507" t="s">
        <v>229</v>
      </c>
      <c r="K507" t="s">
        <v>504</v>
      </c>
      <c r="L507" t="s">
        <v>292</v>
      </c>
      <c r="M507" t="s">
        <v>296</v>
      </c>
      <c r="N507" t="s">
        <v>539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>
        <v>179516</v>
      </c>
      <c r="B508">
        <v>90869887</v>
      </c>
      <c r="C508" t="s">
        <v>365</v>
      </c>
      <c r="D508" t="s">
        <v>270</v>
      </c>
      <c r="E508" t="s">
        <v>298</v>
      </c>
      <c r="F508" t="s">
        <v>195</v>
      </c>
      <c r="G508" t="s">
        <v>800</v>
      </c>
      <c r="H508" t="s">
        <v>402</v>
      </c>
      <c r="I508" t="s">
        <v>423</v>
      </c>
      <c r="J508" t="s">
        <v>964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>
        <v>8021422</v>
      </c>
      <c r="B509">
        <v>90869894</v>
      </c>
      <c r="C509" t="s">
        <v>365</v>
      </c>
      <c r="D509" t="s">
        <v>270</v>
      </c>
      <c r="E509" t="s">
        <v>298</v>
      </c>
      <c r="F509" t="s">
        <v>296</v>
      </c>
      <c r="G509" t="s">
        <v>317</v>
      </c>
      <c r="H509" t="s">
        <v>238</v>
      </c>
      <c r="I509" t="s">
        <v>327</v>
      </c>
      <c r="J509" t="s">
        <v>965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>
        <v>481107</v>
      </c>
      <c r="B510">
        <v>90869897</v>
      </c>
      <c r="C510" t="s">
        <v>365</v>
      </c>
      <c r="D510" t="s">
        <v>365</v>
      </c>
      <c r="E510" t="s">
        <v>270</v>
      </c>
      <c r="F510" t="s">
        <v>229</v>
      </c>
      <c r="G510" t="s">
        <v>321</v>
      </c>
      <c r="H510" t="s">
        <v>296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>
        <v>8114253</v>
      </c>
      <c r="B511">
        <v>90869914</v>
      </c>
      <c r="C511" t="s">
        <v>191</v>
      </c>
      <c r="D511" t="s">
        <v>332</v>
      </c>
      <c r="E511" t="s">
        <v>475</v>
      </c>
      <c r="F511" t="s">
        <v>270</v>
      </c>
      <c r="G511" t="s">
        <v>298</v>
      </c>
      <c r="H511" t="s">
        <v>202</v>
      </c>
      <c r="I511" t="s">
        <v>274</v>
      </c>
      <c r="J511" t="s">
        <v>189</v>
      </c>
      <c r="K511" t="s">
        <v>674</v>
      </c>
      <c r="L511" t="s">
        <v>401</v>
      </c>
      <c r="M511" t="s">
        <v>798</v>
      </c>
      <c r="N511" t="s">
        <v>244</v>
      </c>
      <c r="O511" t="s">
        <v>966</v>
      </c>
      <c r="P511" t="s">
        <v>455</v>
      </c>
      <c r="Q511" t="s">
        <v>279</v>
      </c>
      <c r="R511" t="s">
        <v>249</v>
      </c>
      <c r="S511" t="s">
        <v>967</v>
      </c>
      <c r="T511" t="s">
        <v>338</v>
      </c>
      <c r="U511" t="s">
        <v>968</v>
      </c>
      <c r="V511" t="s">
        <v>306</v>
      </c>
      <c r="W511" t="s">
        <v>296</v>
      </c>
      <c r="X511" t="s">
        <v>630</v>
      </c>
      <c r="Y511" t="s">
        <v>416</v>
      </c>
      <c r="Z511" t="s">
        <v>229</v>
      </c>
      <c r="AA511" t="s">
        <v>560</v>
      </c>
      <c r="AB511" t="s">
        <v>179</v>
      </c>
      <c r="AC511" t="s">
        <v>247</v>
      </c>
      <c r="AD511" t="s">
        <v>562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>
        <v>494258</v>
      </c>
      <c r="B512">
        <v>90869919</v>
      </c>
      <c r="C512" t="s">
        <v>365</v>
      </c>
      <c r="D512" t="s">
        <v>365</v>
      </c>
      <c r="E512" t="s">
        <v>270</v>
      </c>
      <c r="F512" t="s">
        <v>203</v>
      </c>
      <c r="G512" t="s">
        <v>383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>
        <v>433923</v>
      </c>
      <c r="B513">
        <v>90869926</v>
      </c>
      <c r="C513" t="s">
        <v>365</v>
      </c>
      <c r="D513" t="s">
        <v>332</v>
      </c>
      <c r="E513" t="s">
        <v>270</v>
      </c>
      <c r="F513" t="s">
        <v>202</v>
      </c>
      <c r="G513" t="s">
        <v>298</v>
      </c>
      <c r="H513" t="s">
        <v>321</v>
      </c>
      <c r="I513" t="s">
        <v>472</v>
      </c>
      <c r="J513" t="s">
        <v>229</v>
      </c>
      <c r="K513" t="s">
        <v>309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>
        <v>8038992</v>
      </c>
      <c r="B514">
        <v>90869928</v>
      </c>
      <c r="C514" t="s">
        <v>298</v>
      </c>
      <c r="D514" t="s">
        <v>270</v>
      </c>
      <c r="E514" t="s">
        <v>298</v>
      </c>
      <c r="F514" t="s">
        <v>202</v>
      </c>
      <c r="G514" t="s">
        <v>400</v>
      </c>
      <c r="H514" t="s">
        <v>219</v>
      </c>
      <c r="I514" t="s">
        <v>296</v>
      </c>
      <c r="J514" t="s">
        <v>539</v>
      </c>
      <c r="K514" t="s">
        <v>404</v>
      </c>
      <c r="L514" t="s">
        <v>211</v>
      </c>
      <c r="M514" t="s">
        <v>383</v>
      </c>
      <c r="N514" t="s">
        <v>291</v>
      </c>
      <c r="O514" t="s">
        <v>621</v>
      </c>
      <c r="P514" t="s">
        <v>557</v>
      </c>
      <c r="Q514" t="s">
        <v>350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>
        <v>475068</v>
      </c>
      <c r="B515">
        <v>90869935</v>
      </c>
      <c r="C515" t="s">
        <v>191</v>
      </c>
      <c r="D515" t="s">
        <v>270</v>
      </c>
      <c r="E515" t="s">
        <v>343</v>
      </c>
      <c r="F515" t="s">
        <v>674</v>
      </c>
      <c r="G515" t="s">
        <v>260</v>
      </c>
      <c r="H515" t="s">
        <v>867</v>
      </c>
      <c r="I515" t="s">
        <v>189</v>
      </c>
      <c r="J515" t="s">
        <v>352</v>
      </c>
      <c r="K515" t="s">
        <v>969</v>
      </c>
      <c r="L515" t="s">
        <v>970</v>
      </c>
      <c r="M515" t="s">
        <v>321</v>
      </c>
      <c r="N515" t="s">
        <v>405</v>
      </c>
      <c r="O515" t="s">
        <v>325</v>
      </c>
      <c r="P515" t="s">
        <v>355</v>
      </c>
      <c r="Q515" t="s">
        <v>287</v>
      </c>
      <c r="R515" t="s">
        <v>441</v>
      </c>
      <c r="S515" t="s">
        <v>442</v>
      </c>
      <c r="T515" t="s">
        <v>971</v>
      </c>
      <c r="U515" t="s">
        <v>972</v>
      </c>
      <c r="V515" t="s">
        <v>407</v>
      </c>
      <c r="W515" t="s">
        <v>415</v>
      </c>
      <c r="X515" t="s">
        <v>323</v>
      </c>
      <c r="Y515" t="s">
        <v>362</v>
      </c>
      <c r="Z515" t="s">
        <v>344</v>
      </c>
      <c r="AA515" t="s">
        <v>823</v>
      </c>
      <c r="AB515" t="s">
        <v>328</v>
      </c>
      <c r="AC515" t="s">
        <v>785</v>
      </c>
      <c r="AD515" t="s">
        <v>857</v>
      </c>
      <c r="AE515" t="s">
        <v>973</v>
      </c>
      <c r="AF515" t="s">
        <v>292</v>
      </c>
      <c r="AG515" t="s">
        <v>262</v>
      </c>
      <c r="AH515" t="s">
        <v>320</v>
      </c>
      <c r="AI515" t="s">
        <v>196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>
        <v>445485</v>
      </c>
      <c r="B516">
        <v>90869936</v>
      </c>
      <c r="C516" t="s">
        <v>238</v>
      </c>
      <c r="D516" t="s">
        <v>270</v>
      </c>
      <c r="E516" t="s">
        <v>273</v>
      </c>
      <c r="F516" t="s">
        <v>202</v>
      </c>
      <c r="G516" t="s">
        <v>298</v>
      </c>
      <c r="H516" t="s">
        <v>189</v>
      </c>
      <c r="I516" t="s">
        <v>277</v>
      </c>
      <c r="J516" t="s">
        <v>312</v>
      </c>
      <c r="K516" t="s">
        <v>296</v>
      </c>
      <c r="L516" t="s">
        <v>229</v>
      </c>
      <c r="M516" t="s">
        <v>560</v>
      </c>
      <c r="N516" t="s">
        <v>324</v>
      </c>
      <c r="O516" t="s">
        <v>338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>
        <v>8114258</v>
      </c>
      <c r="B517">
        <v>90869943</v>
      </c>
      <c r="C517" t="s">
        <v>203</v>
      </c>
      <c r="D517" t="s">
        <v>270</v>
      </c>
      <c r="E517" t="s">
        <v>372</v>
      </c>
      <c r="F517" t="s">
        <v>298</v>
      </c>
      <c r="G517" t="s">
        <v>387</v>
      </c>
      <c r="H517" t="s">
        <v>277</v>
      </c>
      <c r="I517" t="s">
        <v>771</v>
      </c>
      <c r="J517" t="s">
        <v>573</v>
      </c>
      <c r="K517" t="s">
        <v>402</v>
      </c>
      <c r="L517" t="s">
        <v>301</v>
      </c>
      <c r="M517" t="s">
        <v>717</v>
      </c>
      <c r="N517" t="s">
        <v>351</v>
      </c>
      <c r="O517" t="s">
        <v>420</v>
      </c>
      <c r="P517" t="s">
        <v>584</v>
      </c>
      <c r="Q517" t="s">
        <v>974</v>
      </c>
      <c r="R517" t="s">
        <v>183</v>
      </c>
      <c r="S517" t="s">
        <v>238</v>
      </c>
      <c r="T517" t="s">
        <v>859</v>
      </c>
      <c r="U517" t="s">
        <v>186</v>
      </c>
      <c r="V517" t="s">
        <v>229</v>
      </c>
      <c r="W517" t="s">
        <v>544</v>
      </c>
      <c r="X517" t="s">
        <v>344</v>
      </c>
      <c r="Y517" t="s">
        <v>398</v>
      </c>
      <c r="Z517" t="s">
        <v>342</v>
      </c>
      <c r="AA517" t="s">
        <v>883</v>
      </c>
      <c r="AB517" t="s">
        <v>345</v>
      </c>
      <c r="AC517" t="s">
        <v>699</v>
      </c>
      <c r="AD517" t="s">
        <v>630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>
        <v>764319</v>
      </c>
      <c r="B518">
        <v>90869949</v>
      </c>
      <c r="C518" t="s">
        <v>396</v>
      </c>
      <c r="D518" t="s">
        <v>396</v>
      </c>
      <c r="E518" t="s">
        <v>270</v>
      </c>
      <c r="F518" t="s">
        <v>396</v>
      </c>
      <c r="G518" t="s">
        <v>355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>
        <v>73853</v>
      </c>
      <c r="B519">
        <v>90869951</v>
      </c>
      <c r="C519" t="s">
        <v>235</v>
      </c>
      <c r="D519" t="s">
        <v>270</v>
      </c>
      <c r="E519" t="s">
        <v>273</v>
      </c>
      <c r="F519" t="s">
        <v>202</v>
      </c>
      <c r="G519" t="s">
        <v>414</v>
      </c>
      <c r="H519" t="s">
        <v>298</v>
      </c>
      <c r="I519" t="s">
        <v>734</v>
      </c>
      <c r="J519" t="s">
        <v>301</v>
      </c>
      <c r="K519" t="s">
        <v>300</v>
      </c>
      <c r="L519" t="s">
        <v>249</v>
      </c>
      <c r="M519" t="s">
        <v>793</v>
      </c>
      <c r="N519" t="s">
        <v>647</v>
      </c>
      <c r="O519" t="s">
        <v>359</v>
      </c>
      <c r="P519" t="s">
        <v>460</v>
      </c>
      <c r="Q519" t="s">
        <v>345</v>
      </c>
      <c r="R519" t="s">
        <v>287</v>
      </c>
      <c r="S519" t="s">
        <v>472</v>
      </c>
      <c r="T519" t="s">
        <v>329</v>
      </c>
      <c r="U519" t="s">
        <v>196</v>
      </c>
      <c r="V519" t="s">
        <v>296</v>
      </c>
      <c r="W519" t="s">
        <v>339</v>
      </c>
      <c r="X519" t="s">
        <v>317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>
        <v>671980</v>
      </c>
      <c r="B520">
        <v>90869955</v>
      </c>
      <c r="C520" t="s">
        <v>238</v>
      </c>
      <c r="D520" t="s">
        <v>270</v>
      </c>
      <c r="E520" t="s">
        <v>298</v>
      </c>
      <c r="F520" t="s">
        <v>202</v>
      </c>
      <c r="G520" t="s">
        <v>291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>
        <v>662591</v>
      </c>
      <c r="B521">
        <v>90869956</v>
      </c>
      <c r="C521" t="s">
        <v>332</v>
      </c>
      <c r="D521" t="s">
        <v>332</v>
      </c>
      <c r="E521" t="s">
        <v>270</v>
      </c>
      <c r="F521" t="s">
        <v>298</v>
      </c>
      <c r="G521" t="s">
        <v>516</v>
      </c>
      <c r="H521" t="s">
        <v>292</v>
      </c>
      <c r="I521" t="s">
        <v>229</v>
      </c>
      <c r="J521" t="s">
        <v>540</v>
      </c>
      <c r="K521" t="s">
        <v>454</v>
      </c>
      <c r="L521" t="s">
        <v>975</v>
      </c>
      <c r="M521" t="s">
        <v>238</v>
      </c>
      <c r="N521" t="s">
        <v>383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>
        <v>794458</v>
      </c>
      <c r="B522">
        <v>90869957</v>
      </c>
      <c r="C522" t="s">
        <v>365</v>
      </c>
      <c r="D522" t="s">
        <v>270</v>
      </c>
      <c r="E522" t="s">
        <v>475</v>
      </c>
      <c r="F522" t="s">
        <v>298</v>
      </c>
      <c r="G522" t="s">
        <v>352</v>
      </c>
      <c r="H522" t="s">
        <v>291</v>
      </c>
      <c r="I522" t="s">
        <v>186</v>
      </c>
      <c r="J522" t="s">
        <v>309</v>
      </c>
      <c r="K522" t="s">
        <v>655</v>
      </c>
      <c r="L522" t="s">
        <v>362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>
        <v>8114262</v>
      </c>
      <c r="B523">
        <v>90869958</v>
      </c>
      <c r="C523" t="s">
        <v>349</v>
      </c>
      <c r="D523" t="s">
        <v>349</v>
      </c>
      <c r="E523" t="s">
        <v>270</v>
      </c>
      <c r="F523" t="s">
        <v>298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>
        <v>8072479</v>
      </c>
      <c r="B524">
        <v>90869960</v>
      </c>
      <c r="C524" t="s">
        <v>238</v>
      </c>
      <c r="D524" t="s">
        <v>270</v>
      </c>
      <c r="E524" t="s">
        <v>414</v>
      </c>
      <c r="F524" t="s">
        <v>301</v>
      </c>
      <c r="G524" t="s">
        <v>300</v>
      </c>
      <c r="H524" t="s">
        <v>184</v>
      </c>
      <c r="I524" t="s">
        <v>298</v>
      </c>
      <c r="J524" t="s">
        <v>205</v>
      </c>
      <c r="K524" t="s">
        <v>277</v>
      </c>
      <c r="L524" t="s">
        <v>189</v>
      </c>
      <c r="M524" t="s">
        <v>544</v>
      </c>
      <c r="N524" t="s">
        <v>235</v>
      </c>
      <c r="O524" t="s">
        <v>351</v>
      </c>
      <c r="P524" t="s">
        <v>355</v>
      </c>
      <c r="Q524" t="s">
        <v>398</v>
      </c>
      <c r="R524" t="s">
        <v>304</v>
      </c>
      <c r="S524" t="s">
        <v>469</v>
      </c>
      <c r="T524" t="s">
        <v>249</v>
      </c>
      <c r="U524" t="s">
        <v>229</v>
      </c>
      <c r="V524" t="s">
        <v>287</v>
      </c>
      <c r="W524" t="s">
        <v>206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>
        <v>602853</v>
      </c>
      <c r="B525">
        <v>90869964</v>
      </c>
      <c r="C525" t="s">
        <v>238</v>
      </c>
      <c r="D525" t="s">
        <v>270</v>
      </c>
      <c r="E525" t="s">
        <v>298</v>
      </c>
      <c r="F525" t="s">
        <v>277</v>
      </c>
      <c r="G525" t="s">
        <v>186</v>
      </c>
      <c r="H525" t="s">
        <v>287</v>
      </c>
      <c r="I525" t="s">
        <v>351</v>
      </c>
      <c r="J525" t="s">
        <v>321</v>
      </c>
      <c r="K525" t="s">
        <v>944</v>
      </c>
      <c r="L525" t="s">
        <v>329</v>
      </c>
      <c r="M525" t="s">
        <v>508</v>
      </c>
      <c r="N525" t="s">
        <v>581</v>
      </c>
      <c r="O525" t="s">
        <v>249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>
        <v>718551</v>
      </c>
      <c r="B526">
        <v>90869971</v>
      </c>
      <c r="C526" t="s">
        <v>976</v>
      </c>
      <c r="D526" t="s">
        <v>976</v>
      </c>
      <c r="E526" t="s">
        <v>977</v>
      </c>
      <c r="F526" t="s">
        <v>978</v>
      </c>
      <c r="G526" t="s">
        <v>270</v>
      </c>
      <c r="H526" t="s">
        <v>355</v>
      </c>
      <c r="I526" t="s">
        <v>304</v>
      </c>
      <c r="J526" t="s">
        <v>316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>
        <v>402276</v>
      </c>
      <c r="B527">
        <v>90870008</v>
      </c>
      <c r="C527" t="s">
        <v>203</v>
      </c>
      <c r="D527" t="s">
        <v>332</v>
      </c>
      <c r="E527" t="s">
        <v>270</v>
      </c>
      <c r="F527" t="s">
        <v>202</v>
      </c>
      <c r="G527" t="s">
        <v>298</v>
      </c>
      <c r="H527" t="s">
        <v>352</v>
      </c>
      <c r="I527" t="s">
        <v>415</v>
      </c>
      <c r="J527" t="s">
        <v>300</v>
      </c>
      <c r="K527" t="s">
        <v>301</v>
      </c>
      <c r="L527" t="s">
        <v>183</v>
      </c>
      <c r="M527" t="s">
        <v>383</v>
      </c>
      <c r="N527" t="s">
        <v>422</v>
      </c>
      <c r="O527" t="s">
        <v>398</v>
      </c>
      <c r="P527" t="s">
        <v>404</v>
      </c>
      <c r="Q527" t="s">
        <v>606</v>
      </c>
      <c r="R527" t="s">
        <v>603</v>
      </c>
      <c r="S527" t="s">
        <v>391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>
        <v>8114271</v>
      </c>
      <c r="B528">
        <v>90870027</v>
      </c>
      <c r="C528" t="s">
        <v>270</v>
      </c>
      <c r="D528" t="s">
        <v>184</v>
      </c>
      <c r="E528" t="s">
        <v>270</v>
      </c>
      <c r="F528" t="s">
        <v>298</v>
      </c>
      <c r="G528" t="s">
        <v>202</v>
      </c>
      <c r="H528" t="s">
        <v>400</v>
      </c>
      <c r="I528" t="s">
        <v>201</v>
      </c>
      <c r="J528" t="s">
        <v>183</v>
      </c>
      <c r="K528" t="s">
        <v>301</v>
      </c>
      <c r="L528" t="s">
        <v>648</v>
      </c>
      <c r="M528" t="s">
        <v>407</v>
      </c>
      <c r="N528" t="s">
        <v>229</v>
      </c>
      <c r="O528" t="s">
        <v>529</v>
      </c>
      <c r="P528" t="s">
        <v>979</v>
      </c>
      <c r="Q528" t="s">
        <v>424</v>
      </c>
      <c r="R528" t="s">
        <v>211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>
        <v>86872</v>
      </c>
      <c r="B529">
        <v>90870041</v>
      </c>
      <c r="C529" t="s">
        <v>610</v>
      </c>
      <c r="D529" t="s">
        <v>332</v>
      </c>
      <c r="E529" t="s">
        <v>387</v>
      </c>
      <c r="F529" t="s">
        <v>270</v>
      </c>
      <c r="G529" t="s">
        <v>202</v>
      </c>
      <c r="H529" t="s">
        <v>277</v>
      </c>
      <c r="I529" t="s">
        <v>980</v>
      </c>
      <c r="J529" t="s">
        <v>189</v>
      </c>
      <c r="K529" t="s">
        <v>201</v>
      </c>
      <c r="L529" t="s">
        <v>301</v>
      </c>
      <c r="M529" t="s">
        <v>981</v>
      </c>
      <c r="N529" t="s">
        <v>389</v>
      </c>
      <c r="O529" t="s">
        <v>531</v>
      </c>
      <c r="P529" t="s">
        <v>391</v>
      </c>
      <c r="Q529" t="s">
        <v>982</v>
      </c>
      <c r="R529" t="s">
        <v>345</v>
      </c>
      <c r="S529" t="s">
        <v>247</v>
      </c>
      <c r="T529" t="s">
        <v>186</v>
      </c>
      <c r="U529" t="s">
        <v>379</v>
      </c>
      <c r="V529" t="s">
        <v>249</v>
      </c>
      <c r="W529" t="s">
        <v>456</v>
      </c>
      <c r="X529" t="s">
        <v>248</v>
      </c>
      <c r="Y529" t="s">
        <v>284</v>
      </c>
      <c r="Z529" t="s">
        <v>328</v>
      </c>
      <c r="AA529" t="s">
        <v>287</v>
      </c>
      <c r="AB529" t="s">
        <v>983</v>
      </c>
      <c r="AC529" t="s">
        <v>802</v>
      </c>
      <c r="AD529" t="s">
        <v>477</v>
      </c>
      <c r="AE529" t="s">
        <v>984</v>
      </c>
      <c r="AF529" t="s">
        <v>985</v>
      </c>
      <c r="AG529" t="s">
        <v>986</v>
      </c>
      <c r="AH529" t="s">
        <v>717</v>
      </c>
      <c r="AI529" t="s">
        <v>679</v>
      </c>
      <c r="AJ529" t="s">
        <v>987</v>
      </c>
      <c r="AK529" t="s">
        <v>988</v>
      </c>
      <c r="AL529" t="s">
        <v>563</v>
      </c>
      <c r="AM529">
        <v>0</v>
      </c>
      <c r="AN529">
        <v>0</v>
      </c>
      <c r="AO529">
        <v>0</v>
      </c>
      <c r="AP529">
        <v>0</v>
      </c>
    </row>
    <row r="530" spans="1:42">
      <c r="A530">
        <v>8012464</v>
      </c>
      <c r="B530">
        <v>90870051</v>
      </c>
      <c r="C530" t="s">
        <v>391</v>
      </c>
      <c r="D530" t="s">
        <v>277</v>
      </c>
      <c r="E530" t="s">
        <v>270</v>
      </c>
      <c r="F530" t="s">
        <v>189</v>
      </c>
      <c r="G530" t="s">
        <v>496</v>
      </c>
      <c r="H530" t="s">
        <v>420</v>
      </c>
      <c r="I530" t="s">
        <v>389</v>
      </c>
      <c r="J530" t="s">
        <v>393</v>
      </c>
      <c r="K530" t="s">
        <v>301</v>
      </c>
      <c r="L530" t="s">
        <v>446</v>
      </c>
      <c r="M530" t="s">
        <v>292</v>
      </c>
      <c r="N530" t="s">
        <v>391</v>
      </c>
      <c r="O530" t="s">
        <v>655</v>
      </c>
      <c r="P530" t="s">
        <v>186</v>
      </c>
      <c r="Q530" t="s">
        <v>311</v>
      </c>
      <c r="R530" t="s">
        <v>989</v>
      </c>
      <c r="S530" t="s">
        <v>287</v>
      </c>
      <c r="T530" t="s">
        <v>439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>
        <v>380056</v>
      </c>
      <c r="B531">
        <v>90870071</v>
      </c>
      <c r="C531" t="s">
        <v>365</v>
      </c>
      <c r="D531" t="s">
        <v>270</v>
      </c>
      <c r="E531" t="s">
        <v>990</v>
      </c>
      <c r="F531" t="s">
        <v>298</v>
      </c>
      <c r="G531" t="s">
        <v>373</v>
      </c>
      <c r="H531" t="s">
        <v>184</v>
      </c>
      <c r="I531" t="s">
        <v>726</v>
      </c>
      <c r="J531" t="s">
        <v>352</v>
      </c>
      <c r="K531" t="s">
        <v>383</v>
      </c>
      <c r="L531" t="s">
        <v>300</v>
      </c>
      <c r="M531" t="s">
        <v>338</v>
      </c>
      <c r="N531" t="s">
        <v>281</v>
      </c>
      <c r="O531" t="s">
        <v>593</v>
      </c>
      <c r="P531" t="s">
        <v>381</v>
      </c>
      <c r="Q531" t="s">
        <v>289</v>
      </c>
      <c r="R531" t="s">
        <v>328</v>
      </c>
      <c r="S531" t="s">
        <v>415</v>
      </c>
      <c r="T531" t="s">
        <v>991</v>
      </c>
      <c r="U531" t="s">
        <v>215</v>
      </c>
      <c r="V531" t="s">
        <v>196</v>
      </c>
      <c r="W531" t="s">
        <v>291</v>
      </c>
      <c r="X531" t="s">
        <v>337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>
        <v>111810</v>
      </c>
      <c r="B532">
        <v>90870085</v>
      </c>
      <c r="C532" t="s">
        <v>183</v>
      </c>
      <c r="D532" t="s">
        <v>183</v>
      </c>
      <c r="E532" t="s">
        <v>270</v>
      </c>
      <c r="F532" t="s">
        <v>386</v>
      </c>
      <c r="G532" t="s">
        <v>412</v>
      </c>
      <c r="H532" t="s">
        <v>412</v>
      </c>
      <c r="I532" t="s">
        <v>229</v>
      </c>
      <c r="J532" t="s">
        <v>196</v>
      </c>
      <c r="K532" t="s">
        <v>344</v>
      </c>
      <c r="L532" t="s">
        <v>304</v>
      </c>
      <c r="M532" t="s">
        <v>423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>
        <v>8114276</v>
      </c>
      <c r="B533">
        <v>90870091</v>
      </c>
      <c r="C533" t="s">
        <v>383</v>
      </c>
      <c r="D533" t="s">
        <v>332</v>
      </c>
      <c r="E533" t="s">
        <v>992</v>
      </c>
      <c r="F533" t="s">
        <v>271</v>
      </c>
      <c r="G533" t="s">
        <v>300</v>
      </c>
      <c r="H533" t="s">
        <v>301</v>
      </c>
      <c r="I533" t="s">
        <v>270</v>
      </c>
      <c r="J533" t="s">
        <v>629</v>
      </c>
      <c r="K533" t="s">
        <v>202</v>
      </c>
      <c r="L533" t="s">
        <v>298</v>
      </c>
      <c r="M533" t="s">
        <v>312</v>
      </c>
      <c r="N533" t="s">
        <v>374</v>
      </c>
      <c r="O533" t="s">
        <v>189</v>
      </c>
      <c r="P533" t="s">
        <v>201</v>
      </c>
      <c r="Q533" t="s">
        <v>401</v>
      </c>
      <c r="R533" t="s">
        <v>426</v>
      </c>
      <c r="S533" t="s">
        <v>552</v>
      </c>
      <c r="T533" t="s">
        <v>186</v>
      </c>
      <c r="U533" t="s">
        <v>247</v>
      </c>
      <c r="V533" t="s">
        <v>249</v>
      </c>
      <c r="W533" t="s">
        <v>617</v>
      </c>
      <c r="X533" t="s">
        <v>284</v>
      </c>
      <c r="Y533" t="s">
        <v>281</v>
      </c>
      <c r="Z533" t="s">
        <v>282</v>
      </c>
      <c r="AA533" t="s">
        <v>495</v>
      </c>
      <c r="AB533" t="s">
        <v>292</v>
      </c>
      <c r="AC533" t="s">
        <v>439</v>
      </c>
      <c r="AD533" t="s">
        <v>710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>
        <v>780306</v>
      </c>
      <c r="B534">
        <v>90870123</v>
      </c>
      <c r="C534" t="s">
        <v>183</v>
      </c>
      <c r="D534" t="s">
        <v>183</v>
      </c>
      <c r="E534" t="s">
        <v>270</v>
      </c>
      <c r="F534" t="s">
        <v>385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>
        <v>8114284</v>
      </c>
      <c r="B535">
        <v>90870125</v>
      </c>
      <c r="C535" t="s">
        <v>184</v>
      </c>
      <c r="D535" t="s">
        <v>184</v>
      </c>
      <c r="E535" t="s">
        <v>203</v>
      </c>
      <c r="F535" t="s">
        <v>270</v>
      </c>
      <c r="G535" t="s">
        <v>202</v>
      </c>
      <c r="H535" t="s">
        <v>366</v>
      </c>
      <c r="I535" t="s">
        <v>413</v>
      </c>
      <c r="J535" t="s">
        <v>271</v>
      </c>
      <c r="K535" t="s">
        <v>189</v>
      </c>
      <c r="L535" t="s">
        <v>489</v>
      </c>
      <c r="M535" t="s">
        <v>427</v>
      </c>
      <c r="N535" t="s">
        <v>277</v>
      </c>
      <c r="O535" t="s">
        <v>309</v>
      </c>
      <c r="P535" t="s">
        <v>321</v>
      </c>
      <c r="Q535" t="s">
        <v>186</v>
      </c>
      <c r="R535" t="s">
        <v>188</v>
      </c>
      <c r="S535" t="s">
        <v>389</v>
      </c>
      <c r="T535" t="s">
        <v>254</v>
      </c>
      <c r="U535" t="s">
        <v>344</v>
      </c>
      <c r="V535" t="s">
        <v>610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>
        <v>550046</v>
      </c>
      <c r="B536">
        <v>90870126</v>
      </c>
      <c r="C536" t="s">
        <v>183</v>
      </c>
      <c r="D536" t="s">
        <v>183</v>
      </c>
      <c r="E536" t="s">
        <v>270</v>
      </c>
      <c r="F536" t="s">
        <v>571</v>
      </c>
      <c r="G536" t="s">
        <v>383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>
        <v>8107807</v>
      </c>
      <c r="B537">
        <v>90870133</v>
      </c>
      <c r="C537" t="s">
        <v>412</v>
      </c>
      <c r="D537" t="s">
        <v>184</v>
      </c>
      <c r="E537" t="s">
        <v>993</v>
      </c>
      <c r="F537" t="s">
        <v>641</v>
      </c>
      <c r="G537" t="s">
        <v>270</v>
      </c>
      <c r="H537" t="s">
        <v>887</v>
      </c>
      <c r="I537" t="s">
        <v>433</v>
      </c>
      <c r="J537" t="s">
        <v>301</v>
      </c>
      <c r="K537" t="s">
        <v>401</v>
      </c>
      <c r="L537" t="s">
        <v>994</v>
      </c>
      <c r="M537" t="s">
        <v>995</v>
      </c>
      <c r="N537" t="s">
        <v>262</v>
      </c>
      <c r="O537" t="s">
        <v>188</v>
      </c>
      <c r="P537" t="s">
        <v>306</v>
      </c>
      <c r="Q537" t="s">
        <v>321</v>
      </c>
      <c r="R537" t="s">
        <v>591</v>
      </c>
      <c r="S537" t="s">
        <v>320</v>
      </c>
      <c r="T537" t="s">
        <v>668</v>
      </c>
      <c r="U537" t="s">
        <v>279</v>
      </c>
      <c r="V537" t="s">
        <v>996</v>
      </c>
      <c r="W537" t="s">
        <v>398</v>
      </c>
      <c r="X537" t="s">
        <v>350</v>
      </c>
      <c r="Y537" t="s">
        <v>997</v>
      </c>
      <c r="Z537" t="s">
        <v>255</v>
      </c>
      <c r="AA537" t="s">
        <v>407</v>
      </c>
      <c r="AB537" t="s">
        <v>834</v>
      </c>
      <c r="AC537" t="s">
        <v>420</v>
      </c>
      <c r="AD537" t="s">
        <v>998</v>
      </c>
      <c r="AE537" t="s">
        <v>337</v>
      </c>
      <c r="AF537" t="s">
        <v>389</v>
      </c>
      <c r="AG537" t="s">
        <v>186</v>
      </c>
      <c r="AH537" t="s">
        <v>307</v>
      </c>
      <c r="AI537" t="s">
        <v>196</v>
      </c>
      <c r="AJ537" t="s">
        <v>739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>
        <v>664654</v>
      </c>
      <c r="B538">
        <v>90870148</v>
      </c>
      <c r="C538" t="s">
        <v>183</v>
      </c>
      <c r="D538" t="s">
        <v>672</v>
      </c>
      <c r="E538" t="s">
        <v>270</v>
      </c>
      <c r="F538" t="s">
        <v>298</v>
      </c>
      <c r="G538" t="s">
        <v>205</v>
      </c>
      <c r="H538" t="s">
        <v>188</v>
      </c>
      <c r="I538" t="s">
        <v>229</v>
      </c>
      <c r="J538" t="s">
        <v>186</v>
      </c>
      <c r="K538" t="s">
        <v>744</v>
      </c>
      <c r="L538" t="s">
        <v>342</v>
      </c>
      <c r="M538" t="s">
        <v>338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>
        <v>663887</v>
      </c>
      <c r="B539">
        <v>90870155</v>
      </c>
      <c r="C539" t="s">
        <v>183</v>
      </c>
      <c r="D539" t="s">
        <v>332</v>
      </c>
      <c r="E539" t="s">
        <v>270</v>
      </c>
      <c r="F539" t="s">
        <v>414</v>
      </c>
      <c r="G539" t="s">
        <v>298</v>
      </c>
      <c r="H539" t="s">
        <v>277</v>
      </c>
      <c r="I539" t="s">
        <v>467</v>
      </c>
      <c r="J539" t="s">
        <v>189</v>
      </c>
      <c r="K539" t="s">
        <v>334</v>
      </c>
      <c r="L539" t="s">
        <v>301</v>
      </c>
      <c r="M539" t="s">
        <v>201</v>
      </c>
      <c r="N539" t="s">
        <v>306</v>
      </c>
      <c r="O539" t="s">
        <v>286</v>
      </c>
      <c r="P539" t="s">
        <v>699</v>
      </c>
      <c r="Q539" t="s">
        <v>287</v>
      </c>
      <c r="R539" t="s">
        <v>325</v>
      </c>
      <c r="S539" t="s">
        <v>289</v>
      </c>
      <c r="T539" t="s">
        <v>329</v>
      </c>
      <c r="U539" t="s">
        <v>379</v>
      </c>
      <c r="V539" t="s">
        <v>411</v>
      </c>
      <c r="W539" t="s">
        <v>380</v>
      </c>
      <c r="X539" t="s">
        <v>315</v>
      </c>
      <c r="Y539" t="s">
        <v>321</v>
      </c>
      <c r="Z539" t="s">
        <v>229</v>
      </c>
      <c r="AA539" t="s">
        <v>560</v>
      </c>
      <c r="AB539" t="s">
        <v>999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>
        <v>703001</v>
      </c>
      <c r="B540">
        <v>90870172</v>
      </c>
      <c r="C540" t="s">
        <v>184</v>
      </c>
      <c r="D540" t="s">
        <v>184</v>
      </c>
      <c r="E540" t="s">
        <v>270</v>
      </c>
      <c r="F540" t="s">
        <v>298</v>
      </c>
      <c r="G540" t="s">
        <v>300</v>
      </c>
      <c r="H540" t="s">
        <v>301</v>
      </c>
      <c r="I540" t="s">
        <v>277</v>
      </c>
      <c r="J540" t="s">
        <v>189</v>
      </c>
      <c r="K540" t="s">
        <v>287</v>
      </c>
      <c r="L540" t="s">
        <v>323</v>
      </c>
      <c r="M540" t="s">
        <v>186</v>
      </c>
      <c r="N540" t="s">
        <v>409</v>
      </c>
      <c r="O540" t="s">
        <v>229</v>
      </c>
      <c r="P540" t="s">
        <v>878</v>
      </c>
      <c r="Q540" t="s">
        <v>351</v>
      </c>
      <c r="R540" t="s">
        <v>329</v>
      </c>
      <c r="S540" t="s">
        <v>743</v>
      </c>
      <c r="T540" t="s">
        <v>391</v>
      </c>
      <c r="U540" t="s">
        <v>238</v>
      </c>
      <c r="V540" t="s">
        <v>420</v>
      </c>
      <c r="W540" t="s">
        <v>249</v>
      </c>
      <c r="X540" t="s">
        <v>655</v>
      </c>
      <c r="Y540" t="s">
        <v>439</v>
      </c>
      <c r="Z540" t="s">
        <v>292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>
        <v>711894</v>
      </c>
      <c r="B541">
        <v>90870190</v>
      </c>
      <c r="C541" t="s">
        <v>365</v>
      </c>
      <c r="D541" t="s">
        <v>270</v>
      </c>
      <c r="E541" t="s">
        <v>298</v>
      </c>
      <c r="F541" t="s">
        <v>189</v>
      </c>
      <c r="G541" t="s">
        <v>238</v>
      </c>
      <c r="H541" t="s">
        <v>287</v>
      </c>
      <c r="I541" t="s">
        <v>1000</v>
      </c>
      <c r="J541" t="s">
        <v>362</v>
      </c>
      <c r="K541" t="s">
        <v>391</v>
      </c>
      <c r="L541" t="s">
        <v>307</v>
      </c>
      <c r="M541" t="s">
        <v>398</v>
      </c>
      <c r="N541" t="s">
        <v>171</v>
      </c>
      <c r="O541" t="s">
        <v>229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>
        <v>452172</v>
      </c>
      <c r="B542">
        <v>90870201</v>
      </c>
      <c r="C542" t="s">
        <v>598</v>
      </c>
      <c r="D542" t="s">
        <v>270</v>
      </c>
      <c r="E542" t="s">
        <v>298</v>
      </c>
      <c r="F542" t="s">
        <v>202</v>
      </c>
      <c r="G542" t="s">
        <v>587</v>
      </c>
      <c r="H542" t="s">
        <v>1001</v>
      </c>
      <c r="I542" t="s">
        <v>346</v>
      </c>
      <c r="J542" t="s">
        <v>1002</v>
      </c>
      <c r="K542" t="s">
        <v>329</v>
      </c>
      <c r="L542" t="s">
        <v>355</v>
      </c>
      <c r="M542" t="s">
        <v>456</v>
      </c>
      <c r="N542" t="s">
        <v>342</v>
      </c>
      <c r="O542" t="s">
        <v>407</v>
      </c>
      <c r="P542" t="s">
        <v>186</v>
      </c>
      <c r="Q542" t="s">
        <v>188</v>
      </c>
      <c r="R542" t="s">
        <v>229</v>
      </c>
      <c r="S542" t="s">
        <v>1003</v>
      </c>
      <c r="T542" t="s">
        <v>555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>
        <v>8020168</v>
      </c>
      <c r="B543">
        <v>90870211</v>
      </c>
      <c r="C543" t="s">
        <v>238</v>
      </c>
      <c r="D543" t="s">
        <v>332</v>
      </c>
      <c r="E543" t="s">
        <v>270</v>
      </c>
      <c r="F543" t="s">
        <v>298</v>
      </c>
      <c r="G543" t="s">
        <v>202</v>
      </c>
      <c r="H543" t="s">
        <v>399</v>
      </c>
      <c r="I543" t="s">
        <v>271</v>
      </c>
      <c r="J543" t="s">
        <v>599</v>
      </c>
      <c r="K543" t="s">
        <v>189</v>
      </c>
      <c r="L543" t="s">
        <v>201</v>
      </c>
      <c r="M543" t="s">
        <v>184</v>
      </c>
      <c r="N543" t="s">
        <v>348</v>
      </c>
      <c r="O543" t="s">
        <v>249</v>
      </c>
      <c r="P543" t="s">
        <v>301</v>
      </c>
      <c r="Q543" t="s">
        <v>247</v>
      </c>
      <c r="R543" t="s">
        <v>338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>
        <v>8114297</v>
      </c>
      <c r="B544">
        <v>90870213</v>
      </c>
      <c r="C544" t="s">
        <v>238</v>
      </c>
      <c r="D544" t="s">
        <v>270</v>
      </c>
      <c r="E544" t="s">
        <v>298</v>
      </c>
      <c r="F544" t="s">
        <v>238</v>
      </c>
      <c r="G544" t="s">
        <v>296</v>
      </c>
      <c r="H544" t="s">
        <v>416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>
        <v>594303</v>
      </c>
      <c r="B545">
        <v>90870229</v>
      </c>
      <c r="C545" t="s">
        <v>183</v>
      </c>
      <c r="D545" t="s">
        <v>184</v>
      </c>
      <c r="E545" t="s">
        <v>273</v>
      </c>
      <c r="F545" t="s">
        <v>270</v>
      </c>
      <c r="G545" t="s">
        <v>298</v>
      </c>
      <c r="H545" t="s">
        <v>271</v>
      </c>
      <c r="I545" t="s">
        <v>401</v>
      </c>
      <c r="J545" t="s">
        <v>1004</v>
      </c>
      <c r="K545" t="s">
        <v>481</v>
      </c>
      <c r="L545" t="s">
        <v>329</v>
      </c>
      <c r="M545" t="s">
        <v>249</v>
      </c>
      <c r="N545" t="s">
        <v>543</v>
      </c>
      <c r="O545" t="s">
        <v>398</v>
      </c>
      <c r="P545" t="s">
        <v>389</v>
      </c>
      <c r="Q545" t="s">
        <v>247</v>
      </c>
      <c r="R545" t="s">
        <v>395</v>
      </c>
      <c r="S545" t="s">
        <v>390</v>
      </c>
      <c r="T545" t="s">
        <v>424</v>
      </c>
      <c r="U545" t="s">
        <v>342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>
        <v>86119</v>
      </c>
      <c r="B546">
        <v>90870257</v>
      </c>
      <c r="C546" t="s">
        <v>270</v>
      </c>
      <c r="D546" t="s">
        <v>270</v>
      </c>
      <c r="E546" t="s">
        <v>298</v>
      </c>
      <c r="F546" t="s">
        <v>238</v>
      </c>
      <c r="G546" t="s">
        <v>555</v>
      </c>
      <c r="H546" t="s">
        <v>186</v>
      </c>
      <c r="I546" t="s">
        <v>229</v>
      </c>
      <c r="J546" t="s">
        <v>476</v>
      </c>
      <c r="K546" t="s">
        <v>448</v>
      </c>
      <c r="L546" t="s">
        <v>801</v>
      </c>
      <c r="M546" t="s">
        <v>645</v>
      </c>
      <c r="N546" t="s">
        <v>386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>
        <v>491006</v>
      </c>
      <c r="B547">
        <v>90870280</v>
      </c>
      <c r="C547" t="s">
        <v>173</v>
      </c>
      <c r="D547" t="s">
        <v>702</v>
      </c>
      <c r="E547" t="s">
        <v>270</v>
      </c>
      <c r="F547" t="s">
        <v>298</v>
      </c>
      <c r="G547" t="s">
        <v>184</v>
      </c>
      <c r="H547" t="s">
        <v>201</v>
      </c>
      <c r="I547" t="s">
        <v>218</v>
      </c>
      <c r="J547" t="s">
        <v>276</v>
      </c>
      <c r="K547" t="s">
        <v>401</v>
      </c>
      <c r="L547" t="s">
        <v>425</v>
      </c>
      <c r="M547" t="s">
        <v>1005</v>
      </c>
      <c r="N547" t="s">
        <v>511</v>
      </c>
      <c r="O547" t="s">
        <v>843</v>
      </c>
      <c r="P547" t="s">
        <v>173</v>
      </c>
      <c r="Q547" t="s">
        <v>301</v>
      </c>
      <c r="R547" t="s">
        <v>576</v>
      </c>
      <c r="S547" t="s">
        <v>321</v>
      </c>
      <c r="T547" t="s">
        <v>687</v>
      </c>
      <c r="U547" t="s">
        <v>381</v>
      </c>
      <c r="V547" t="s">
        <v>1006</v>
      </c>
      <c r="W547" t="s">
        <v>357</v>
      </c>
      <c r="X547" t="s">
        <v>329</v>
      </c>
      <c r="Y547" t="s">
        <v>229</v>
      </c>
      <c r="Z547" t="s">
        <v>238</v>
      </c>
      <c r="AA547" t="s">
        <v>296</v>
      </c>
      <c r="AB547" t="s">
        <v>297</v>
      </c>
      <c r="AC547" t="s">
        <v>342</v>
      </c>
      <c r="AD547" t="s">
        <v>391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>
        <v>437612</v>
      </c>
      <c r="B548">
        <v>90870287</v>
      </c>
      <c r="C548" t="s">
        <v>270</v>
      </c>
      <c r="D548" t="s">
        <v>270</v>
      </c>
      <c r="E548" t="s">
        <v>399</v>
      </c>
      <c r="F548" t="s">
        <v>298</v>
      </c>
      <c r="G548" t="s">
        <v>1007</v>
      </c>
      <c r="H548" t="s">
        <v>247</v>
      </c>
      <c r="I548" t="s">
        <v>488</v>
      </c>
      <c r="J548" t="s">
        <v>229</v>
      </c>
      <c r="K548" t="s">
        <v>238</v>
      </c>
      <c r="L548" t="s">
        <v>473</v>
      </c>
      <c r="M548" t="s">
        <v>344</v>
      </c>
      <c r="N548" t="s">
        <v>342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>
        <v>187492</v>
      </c>
      <c r="B549">
        <v>90870304</v>
      </c>
      <c r="C549" t="s">
        <v>1008</v>
      </c>
      <c r="D549" t="s">
        <v>270</v>
      </c>
      <c r="E549" t="s">
        <v>399</v>
      </c>
      <c r="F549" t="s">
        <v>298</v>
      </c>
      <c r="G549" t="s">
        <v>411</v>
      </c>
      <c r="H549" t="s">
        <v>186</v>
      </c>
      <c r="I549" t="s">
        <v>472</v>
      </c>
      <c r="J549" t="s">
        <v>296</v>
      </c>
      <c r="K549" t="s">
        <v>329</v>
      </c>
      <c r="L549" t="s">
        <v>984</v>
      </c>
      <c r="M549" t="s">
        <v>1009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>
        <v>703453</v>
      </c>
      <c r="B550">
        <v>90870329</v>
      </c>
      <c r="C550" t="s">
        <v>184</v>
      </c>
      <c r="D550" t="s">
        <v>270</v>
      </c>
      <c r="E550" t="s">
        <v>184</v>
      </c>
      <c r="F550" t="s">
        <v>298</v>
      </c>
      <c r="G550" t="s">
        <v>202</v>
      </c>
      <c r="H550" t="s">
        <v>186</v>
      </c>
      <c r="I550" t="s">
        <v>591</v>
      </c>
      <c r="J550" t="s">
        <v>398</v>
      </c>
      <c r="K550" t="s">
        <v>472</v>
      </c>
      <c r="L550" t="s">
        <v>350</v>
      </c>
      <c r="M550" t="s">
        <v>555</v>
      </c>
      <c r="N550" t="s">
        <v>584</v>
      </c>
      <c r="O550" t="s">
        <v>1010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>
        <v>8114046</v>
      </c>
      <c r="B551">
        <v>90870330</v>
      </c>
      <c r="C551" t="s">
        <v>173</v>
      </c>
      <c r="D551" t="s">
        <v>192</v>
      </c>
      <c r="E551" t="s">
        <v>173</v>
      </c>
      <c r="F551" t="s">
        <v>270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>
        <v>101409</v>
      </c>
      <c r="B552">
        <v>90870337</v>
      </c>
      <c r="C552" t="s">
        <v>1011</v>
      </c>
      <c r="D552" t="s">
        <v>1012</v>
      </c>
      <c r="E552" t="s">
        <v>270</v>
      </c>
      <c r="F552" t="s">
        <v>244</v>
      </c>
      <c r="G552" t="s">
        <v>1013</v>
      </c>
      <c r="H552" t="s">
        <v>1014</v>
      </c>
      <c r="I552" t="s">
        <v>325</v>
      </c>
      <c r="J552" t="s">
        <v>304</v>
      </c>
      <c r="K552" t="s">
        <v>871</v>
      </c>
      <c r="L552" t="s">
        <v>229</v>
      </c>
      <c r="M552" t="s">
        <v>1015</v>
      </c>
      <c r="N552" t="s">
        <v>1016</v>
      </c>
      <c r="O552" t="s">
        <v>918</v>
      </c>
      <c r="P552" t="s">
        <v>627</v>
      </c>
      <c r="Q552" t="s">
        <v>919</v>
      </c>
      <c r="R552" t="s">
        <v>1017</v>
      </c>
      <c r="S552" t="s">
        <v>508</v>
      </c>
      <c r="T552" t="s">
        <v>310</v>
      </c>
      <c r="U552" t="s">
        <v>733</v>
      </c>
      <c r="V552" t="s">
        <v>712</v>
      </c>
      <c r="W552" t="s">
        <v>287</v>
      </c>
      <c r="X552" t="s">
        <v>437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>
        <v>8042988</v>
      </c>
      <c r="B553">
        <v>90870339</v>
      </c>
      <c r="C553" t="s">
        <v>270</v>
      </c>
      <c r="D553" t="s">
        <v>270</v>
      </c>
      <c r="E553" t="s">
        <v>298</v>
      </c>
      <c r="F553" t="s">
        <v>189</v>
      </c>
      <c r="G553" t="s">
        <v>277</v>
      </c>
      <c r="H553" t="s">
        <v>734</v>
      </c>
      <c r="I553" t="s">
        <v>1018</v>
      </c>
      <c r="J553" t="s">
        <v>1019</v>
      </c>
      <c r="K553" t="s">
        <v>296</v>
      </c>
      <c r="L553" t="s">
        <v>301</v>
      </c>
      <c r="M553" t="s">
        <v>344</v>
      </c>
      <c r="N553" t="s">
        <v>304</v>
      </c>
      <c r="O553" t="s">
        <v>407</v>
      </c>
      <c r="P553" t="s">
        <v>677</v>
      </c>
      <c r="Q553" t="s">
        <v>211</v>
      </c>
      <c r="R553" t="s">
        <v>398</v>
      </c>
      <c r="S553" t="s">
        <v>186</v>
      </c>
      <c r="T553" t="s">
        <v>321</v>
      </c>
      <c r="U553" t="s">
        <v>528</v>
      </c>
      <c r="V553" t="s">
        <v>229</v>
      </c>
      <c r="W553" t="s">
        <v>1020</v>
      </c>
      <c r="X553" t="s">
        <v>653</v>
      </c>
      <c r="Y553" t="s">
        <v>524</v>
      </c>
      <c r="Z553" t="s">
        <v>405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>
        <v>769058</v>
      </c>
      <c r="B554">
        <v>90870351</v>
      </c>
      <c r="C554" t="s">
        <v>173</v>
      </c>
      <c r="D554" t="s">
        <v>173</v>
      </c>
      <c r="E554" t="s">
        <v>270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>
        <v>127767</v>
      </c>
      <c r="B555">
        <v>90870396</v>
      </c>
      <c r="C555" t="s">
        <v>238</v>
      </c>
      <c r="D555" t="s">
        <v>270</v>
      </c>
      <c r="E555" t="s">
        <v>298</v>
      </c>
      <c r="F555" t="s">
        <v>399</v>
      </c>
      <c r="G555" t="s">
        <v>202</v>
      </c>
      <c r="H555" t="s">
        <v>189</v>
      </c>
      <c r="I555" t="s">
        <v>318</v>
      </c>
      <c r="J555" t="s">
        <v>599</v>
      </c>
      <c r="K555" t="s">
        <v>342</v>
      </c>
      <c r="L555" t="s">
        <v>322</v>
      </c>
      <c r="M555" t="s">
        <v>186</v>
      </c>
      <c r="N555" t="s">
        <v>391</v>
      </c>
      <c r="O555" t="s">
        <v>286</v>
      </c>
      <c r="P555" t="s">
        <v>229</v>
      </c>
      <c r="Q555" t="s">
        <v>472</v>
      </c>
      <c r="R555" t="s">
        <v>1021</v>
      </c>
      <c r="S555" t="s">
        <v>1022</v>
      </c>
      <c r="T555" t="s">
        <v>971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>
        <v>600156</v>
      </c>
      <c r="B556">
        <v>90870407</v>
      </c>
      <c r="C556" t="s">
        <v>238</v>
      </c>
      <c r="D556" t="s">
        <v>270</v>
      </c>
      <c r="E556" t="s">
        <v>298</v>
      </c>
      <c r="F556" t="s">
        <v>1023</v>
      </c>
      <c r="G556" t="s">
        <v>362</v>
      </c>
      <c r="H556" t="s">
        <v>321</v>
      </c>
      <c r="I556" t="s">
        <v>229</v>
      </c>
      <c r="J556" t="s">
        <v>287</v>
      </c>
      <c r="K556" t="s">
        <v>521</v>
      </c>
      <c r="L556" t="s">
        <v>469</v>
      </c>
      <c r="M556" t="s">
        <v>519</v>
      </c>
      <c r="N556" t="s">
        <v>329</v>
      </c>
      <c r="O556" t="s">
        <v>1024</v>
      </c>
      <c r="P556" t="s">
        <v>355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>
        <v>697454</v>
      </c>
      <c r="B557">
        <v>90870411</v>
      </c>
      <c r="C557" t="s">
        <v>191</v>
      </c>
      <c r="D557" t="s">
        <v>191</v>
      </c>
      <c r="E557" t="s">
        <v>270</v>
      </c>
      <c r="F557" t="s">
        <v>191</v>
      </c>
      <c r="G557" t="s">
        <v>229</v>
      </c>
      <c r="H557" t="s">
        <v>1025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>
        <v>8074157</v>
      </c>
      <c r="B558">
        <v>90870422</v>
      </c>
      <c r="C558" t="s">
        <v>307</v>
      </c>
      <c r="D558" t="s">
        <v>332</v>
      </c>
      <c r="E558" t="s">
        <v>270</v>
      </c>
      <c r="F558" t="s">
        <v>298</v>
      </c>
      <c r="G558" t="s">
        <v>352</v>
      </c>
      <c r="H558" t="s">
        <v>287</v>
      </c>
      <c r="I558" t="s">
        <v>229</v>
      </c>
      <c r="J558" t="s">
        <v>186</v>
      </c>
      <c r="K558" t="s">
        <v>454</v>
      </c>
      <c r="L558" t="s">
        <v>1026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>
        <v>8114324</v>
      </c>
      <c r="B559">
        <v>90870463</v>
      </c>
      <c r="C559" t="s">
        <v>183</v>
      </c>
      <c r="D559" t="s">
        <v>183</v>
      </c>
      <c r="E559" t="s">
        <v>270</v>
      </c>
      <c r="F559" t="s">
        <v>1027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>
        <v>8067018</v>
      </c>
      <c r="B560">
        <v>90870467</v>
      </c>
      <c r="C560" t="s">
        <v>365</v>
      </c>
      <c r="D560" t="s">
        <v>270</v>
      </c>
      <c r="E560" t="s">
        <v>298</v>
      </c>
      <c r="F560" t="s">
        <v>238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>
        <v>8114328</v>
      </c>
      <c r="B561">
        <v>90870491</v>
      </c>
      <c r="C561" t="s">
        <v>173</v>
      </c>
      <c r="D561" t="s">
        <v>270</v>
      </c>
      <c r="E561" t="s">
        <v>298</v>
      </c>
      <c r="F561" t="s">
        <v>229</v>
      </c>
      <c r="G561" t="s">
        <v>296</v>
      </c>
      <c r="H561" t="s">
        <v>186</v>
      </c>
      <c r="I561" t="s">
        <v>329</v>
      </c>
      <c r="J561" t="s">
        <v>543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>
        <v>8114329</v>
      </c>
      <c r="B562">
        <v>90870492</v>
      </c>
      <c r="C562" t="s">
        <v>270</v>
      </c>
      <c r="D562" t="s">
        <v>270</v>
      </c>
      <c r="E562" t="s">
        <v>298</v>
      </c>
      <c r="F562" t="s">
        <v>229</v>
      </c>
      <c r="G562" t="s">
        <v>355</v>
      </c>
      <c r="H562" t="s">
        <v>543</v>
      </c>
      <c r="I562" t="s">
        <v>1019</v>
      </c>
      <c r="J562" t="s">
        <v>296</v>
      </c>
      <c r="K562" t="s">
        <v>533</v>
      </c>
      <c r="L562" t="s">
        <v>446</v>
      </c>
      <c r="M562" t="s">
        <v>379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>
        <v>8114331</v>
      </c>
      <c r="B563">
        <v>90870507</v>
      </c>
      <c r="C563" t="s">
        <v>270</v>
      </c>
      <c r="D563" t="s">
        <v>270</v>
      </c>
      <c r="E563" t="s">
        <v>298</v>
      </c>
      <c r="F563" t="s">
        <v>321</v>
      </c>
      <c r="G563" t="s">
        <v>229</v>
      </c>
      <c r="H563" t="s">
        <v>344</v>
      </c>
      <c r="I563" t="s">
        <v>296</v>
      </c>
      <c r="J563" t="s">
        <v>764</v>
      </c>
      <c r="K563" t="s">
        <v>309</v>
      </c>
      <c r="L563" t="s">
        <v>405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>
        <v>8067534</v>
      </c>
      <c r="B564">
        <v>90870509</v>
      </c>
      <c r="C564" t="s">
        <v>191</v>
      </c>
      <c r="D564" t="s">
        <v>191</v>
      </c>
      <c r="E564" t="s">
        <v>270</v>
      </c>
      <c r="F564" t="s">
        <v>321</v>
      </c>
      <c r="G564" t="s">
        <v>309</v>
      </c>
      <c r="H564" t="s">
        <v>606</v>
      </c>
      <c r="I564" t="s">
        <v>842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>
        <v>646396</v>
      </c>
      <c r="B565">
        <v>90870513</v>
      </c>
      <c r="C565" t="s">
        <v>202</v>
      </c>
      <c r="D565" t="s">
        <v>184</v>
      </c>
      <c r="E565" t="s">
        <v>202</v>
      </c>
      <c r="F565" t="s">
        <v>270</v>
      </c>
      <c r="G565" t="s">
        <v>271</v>
      </c>
      <c r="H565" t="s">
        <v>735</v>
      </c>
      <c r="I565" t="s">
        <v>189</v>
      </c>
      <c r="J565" t="s">
        <v>276</v>
      </c>
      <c r="K565" t="s">
        <v>201</v>
      </c>
      <c r="L565" t="s">
        <v>301</v>
      </c>
      <c r="M565" t="s">
        <v>300</v>
      </c>
      <c r="N565" t="s">
        <v>460</v>
      </c>
      <c r="O565" t="s">
        <v>229</v>
      </c>
      <c r="P565" t="s">
        <v>355</v>
      </c>
      <c r="Q565" t="s">
        <v>215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>
        <v>8114333</v>
      </c>
      <c r="B566">
        <v>90870518</v>
      </c>
      <c r="C566" t="s">
        <v>383</v>
      </c>
      <c r="D566" t="s">
        <v>598</v>
      </c>
      <c r="E566" t="s">
        <v>270</v>
      </c>
      <c r="F566" t="s">
        <v>229</v>
      </c>
      <c r="G566" t="s">
        <v>383</v>
      </c>
      <c r="H566" t="s">
        <v>363</v>
      </c>
      <c r="I566" t="s">
        <v>183</v>
      </c>
      <c r="J566" t="s">
        <v>476</v>
      </c>
      <c r="K566" t="s">
        <v>352</v>
      </c>
      <c r="L566" t="s">
        <v>1028</v>
      </c>
      <c r="M566" t="s">
        <v>404</v>
      </c>
      <c r="N566" t="s">
        <v>540</v>
      </c>
      <c r="O566" t="s">
        <v>574</v>
      </c>
      <c r="P566" t="s">
        <v>296</v>
      </c>
      <c r="Q566" t="s">
        <v>446</v>
      </c>
      <c r="R566" t="s">
        <v>539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>
        <v>446880</v>
      </c>
      <c r="B567">
        <v>90870519</v>
      </c>
      <c r="C567" t="s">
        <v>270</v>
      </c>
      <c r="D567" t="s">
        <v>487</v>
      </c>
      <c r="E567" t="s">
        <v>270</v>
      </c>
      <c r="F567" t="s">
        <v>1029</v>
      </c>
      <c r="G567" t="s">
        <v>578</v>
      </c>
      <c r="H567" t="s">
        <v>298</v>
      </c>
      <c r="I567" t="s">
        <v>205</v>
      </c>
      <c r="J567" t="s">
        <v>844</v>
      </c>
      <c r="K567" t="s">
        <v>352</v>
      </c>
      <c r="L567" t="s">
        <v>301</v>
      </c>
      <c r="M567" t="s">
        <v>290</v>
      </c>
      <c r="N567" t="s">
        <v>531</v>
      </c>
      <c r="O567" t="s">
        <v>321</v>
      </c>
      <c r="P567" t="s">
        <v>676</v>
      </c>
      <c r="Q567" t="s">
        <v>249</v>
      </c>
      <c r="R567" t="s">
        <v>677</v>
      </c>
      <c r="S567" t="s">
        <v>429</v>
      </c>
      <c r="T567" t="s">
        <v>1030</v>
      </c>
      <c r="U567" t="s">
        <v>262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>
        <v>8059231</v>
      </c>
      <c r="B568">
        <v>90870523</v>
      </c>
      <c r="C568" t="s">
        <v>1027</v>
      </c>
      <c r="D568" t="s">
        <v>1027</v>
      </c>
      <c r="E568" t="s">
        <v>270</v>
      </c>
      <c r="F568" t="s">
        <v>473</v>
      </c>
      <c r="G568" t="s">
        <v>292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>
        <v>8114335</v>
      </c>
      <c r="B569">
        <v>90870526</v>
      </c>
      <c r="C569" t="s">
        <v>365</v>
      </c>
      <c r="D569" t="s">
        <v>332</v>
      </c>
      <c r="E569" t="s">
        <v>270</v>
      </c>
      <c r="F569" t="s">
        <v>298</v>
      </c>
      <c r="G569" t="s">
        <v>271</v>
      </c>
      <c r="H569" t="s">
        <v>202</v>
      </c>
      <c r="I569" t="s">
        <v>414</v>
      </c>
      <c r="J569" t="s">
        <v>828</v>
      </c>
      <c r="K569" t="s">
        <v>763</v>
      </c>
      <c r="L569" t="s">
        <v>352</v>
      </c>
      <c r="M569" t="s">
        <v>312</v>
      </c>
      <c r="N569" t="s">
        <v>321</v>
      </c>
      <c r="O569" t="s">
        <v>287</v>
      </c>
      <c r="P569" t="s">
        <v>699</v>
      </c>
      <c r="Q569" t="s">
        <v>186</v>
      </c>
      <c r="R569" t="s">
        <v>188</v>
      </c>
      <c r="S569" t="s">
        <v>439</v>
      </c>
      <c r="T569" t="s">
        <v>338</v>
      </c>
      <c r="U569" t="s">
        <v>291</v>
      </c>
      <c r="V569" t="s">
        <v>296</v>
      </c>
      <c r="W569" t="s">
        <v>639</v>
      </c>
      <c r="X569" t="s">
        <v>812</v>
      </c>
      <c r="Y569" t="s">
        <v>249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>
        <v>8114336</v>
      </c>
      <c r="B570">
        <v>90870529</v>
      </c>
      <c r="C570" t="s">
        <v>383</v>
      </c>
      <c r="D570" t="s">
        <v>332</v>
      </c>
      <c r="E570" t="s">
        <v>270</v>
      </c>
      <c r="F570" t="s">
        <v>298</v>
      </c>
      <c r="G570" t="s">
        <v>400</v>
      </c>
      <c r="H570" t="s">
        <v>344</v>
      </c>
      <c r="I570" t="s">
        <v>543</v>
      </c>
      <c r="J570" t="s">
        <v>186</v>
      </c>
      <c r="K570" t="s">
        <v>320</v>
      </c>
      <c r="L570" t="s">
        <v>196</v>
      </c>
      <c r="M570" t="s">
        <v>407</v>
      </c>
      <c r="N570" t="s">
        <v>790</v>
      </c>
      <c r="O570" t="s">
        <v>461</v>
      </c>
      <c r="P570" t="s">
        <v>292</v>
      </c>
      <c r="Q570" t="s">
        <v>238</v>
      </c>
      <c r="R570" t="s">
        <v>472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>
        <v>596155</v>
      </c>
      <c r="B571">
        <v>90870531</v>
      </c>
      <c r="C571" t="s">
        <v>238</v>
      </c>
      <c r="D571" t="s">
        <v>332</v>
      </c>
      <c r="E571" t="s">
        <v>270</v>
      </c>
      <c r="F571" t="s">
        <v>298</v>
      </c>
      <c r="G571" t="s">
        <v>202</v>
      </c>
      <c r="H571" t="s">
        <v>301</v>
      </c>
      <c r="I571" t="s">
        <v>300</v>
      </c>
      <c r="J571" t="s">
        <v>272</v>
      </c>
      <c r="K571" t="s">
        <v>271</v>
      </c>
      <c r="L571" t="s">
        <v>352</v>
      </c>
      <c r="M571" t="s">
        <v>800</v>
      </c>
      <c r="N571" t="s">
        <v>205</v>
      </c>
      <c r="O571" t="s">
        <v>201</v>
      </c>
      <c r="P571" t="s">
        <v>334</v>
      </c>
      <c r="Q571" t="s">
        <v>312</v>
      </c>
      <c r="R571" t="s">
        <v>1023</v>
      </c>
      <c r="S571" t="s">
        <v>401</v>
      </c>
      <c r="T571" t="s">
        <v>407</v>
      </c>
      <c r="U571" t="s">
        <v>1031</v>
      </c>
      <c r="V571" t="s">
        <v>355</v>
      </c>
      <c r="W571" t="s">
        <v>749</v>
      </c>
      <c r="X571" t="s">
        <v>325</v>
      </c>
      <c r="Y571" t="s">
        <v>699</v>
      </c>
      <c r="Z571" t="s">
        <v>304</v>
      </c>
      <c r="AA571" t="s">
        <v>344</v>
      </c>
      <c r="AB571" t="s">
        <v>287</v>
      </c>
      <c r="AC571" t="s">
        <v>247</v>
      </c>
      <c r="AD571" t="s">
        <v>655</v>
      </c>
      <c r="AE571" t="s">
        <v>357</v>
      </c>
      <c r="AF571" t="s">
        <v>362</v>
      </c>
      <c r="AG571" t="s">
        <v>359</v>
      </c>
      <c r="AH571" t="s">
        <v>320</v>
      </c>
      <c r="AI571" t="s">
        <v>196</v>
      </c>
      <c r="AJ571" t="s">
        <v>186</v>
      </c>
      <c r="AK571" t="s">
        <v>254</v>
      </c>
      <c r="AL571" t="s">
        <v>1032</v>
      </c>
      <c r="AM571" t="s">
        <v>389</v>
      </c>
      <c r="AN571">
        <v>0</v>
      </c>
      <c r="AO571">
        <v>0</v>
      </c>
      <c r="AP571">
        <v>0</v>
      </c>
    </row>
    <row r="572" spans="1:42">
      <c r="A572">
        <v>715831</v>
      </c>
      <c r="B572">
        <v>90870537</v>
      </c>
      <c r="C572" t="s">
        <v>383</v>
      </c>
      <c r="D572" t="s">
        <v>332</v>
      </c>
      <c r="E572" t="s">
        <v>270</v>
      </c>
      <c r="F572" t="s">
        <v>271</v>
      </c>
      <c r="G572" t="s">
        <v>298</v>
      </c>
      <c r="H572" t="s">
        <v>202</v>
      </c>
      <c r="I572" t="s">
        <v>352</v>
      </c>
      <c r="J572" t="s">
        <v>312</v>
      </c>
      <c r="K572" t="s">
        <v>189</v>
      </c>
      <c r="L572" t="s">
        <v>277</v>
      </c>
      <c r="M572" t="s">
        <v>566</v>
      </c>
      <c r="N572" t="s">
        <v>641</v>
      </c>
      <c r="O572" t="s">
        <v>575</v>
      </c>
      <c r="P572" t="s">
        <v>300</v>
      </c>
      <c r="Q572" t="s">
        <v>301</v>
      </c>
      <c r="R572" t="s">
        <v>1033</v>
      </c>
      <c r="S572" t="s">
        <v>325</v>
      </c>
      <c r="T572" t="s">
        <v>287</v>
      </c>
      <c r="U572" t="s">
        <v>296</v>
      </c>
      <c r="V572" t="s">
        <v>437</v>
      </c>
      <c r="W572" t="s">
        <v>247</v>
      </c>
      <c r="X572" t="s">
        <v>284</v>
      </c>
      <c r="Y572" t="s">
        <v>248</v>
      </c>
      <c r="Z572" t="s">
        <v>439</v>
      </c>
      <c r="AA572" t="s">
        <v>1034</v>
      </c>
      <c r="AB572" t="s">
        <v>495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>
        <v>8114338</v>
      </c>
      <c r="B573">
        <v>90870542</v>
      </c>
      <c r="C573" t="s">
        <v>270</v>
      </c>
      <c r="D573" t="s">
        <v>332</v>
      </c>
      <c r="E573" t="s">
        <v>270</v>
      </c>
      <c r="F573" t="s">
        <v>298</v>
      </c>
      <c r="G573" t="s">
        <v>202</v>
      </c>
      <c r="H573" t="s">
        <v>335</v>
      </c>
      <c r="I573" t="s">
        <v>1035</v>
      </c>
      <c r="J573" t="s">
        <v>216</v>
      </c>
      <c r="K573" t="s">
        <v>391</v>
      </c>
      <c r="L573" t="s">
        <v>186</v>
      </c>
      <c r="M573" t="s">
        <v>383</v>
      </c>
      <c r="N573" t="s">
        <v>183</v>
      </c>
      <c r="O573" t="s">
        <v>685</v>
      </c>
      <c r="P573" t="s">
        <v>307</v>
      </c>
      <c r="Q573" t="s">
        <v>645</v>
      </c>
      <c r="R573" t="s">
        <v>1036</v>
      </c>
      <c r="S573" t="s">
        <v>398</v>
      </c>
      <c r="T573" t="s">
        <v>342</v>
      </c>
      <c r="U573" t="s">
        <v>211</v>
      </c>
      <c r="V573" t="s">
        <v>304</v>
      </c>
      <c r="W573" t="s">
        <v>460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>
        <v>8003505</v>
      </c>
      <c r="B574">
        <v>90870547</v>
      </c>
      <c r="C574" t="s">
        <v>270</v>
      </c>
      <c r="D574" t="s">
        <v>270</v>
      </c>
      <c r="E574" t="s">
        <v>273</v>
      </c>
      <c r="F574" t="s">
        <v>298</v>
      </c>
      <c r="G574" t="s">
        <v>318</v>
      </c>
      <c r="H574" t="s">
        <v>320</v>
      </c>
      <c r="I574" t="s">
        <v>196</v>
      </c>
      <c r="J574" t="s">
        <v>1037</v>
      </c>
      <c r="K574" t="s">
        <v>301</v>
      </c>
      <c r="L574" t="s">
        <v>300</v>
      </c>
      <c r="M574" t="s">
        <v>338</v>
      </c>
      <c r="N574" t="s">
        <v>717</v>
      </c>
      <c r="O574" t="s">
        <v>322</v>
      </c>
      <c r="P574" t="s">
        <v>186</v>
      </c>
      <c r="Q574" t="s">
        <v>362</v>
      </c>
      <c r="R574" t="s">
        <v>329</v>
      </c>
      <c r="S574" t="s">
        <v>1038</v>
      </c>
      <c r="T574" t="s">
        <v>532</v>
      </c>
      <c r="U574" t="s">
        <v>254</v>
      </c>
      <c r="V574" t="s">
        <v>292</v>
      </c>
      <c r="W574" t="s">
        <v>344</v>
      </c>
      <c r="X574" t="s">
        <v>342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>
        <v>574505</v>
      </c>
      <c r="B575">
        <v>90870566</v>
      </c>
      <c r="C575" t="s">
        <v>191</v>
      </c>
      <c r="D575" t="s">
        <v>270</v>
      </c>
      <c r="E575" t="s">
        <v>298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>
        <v>8022588</v>
      </c>
      <c r="B576">
        <v>90870574</v>
      </c>
      <c r="C576" t="s">
        <v>365</v>
      </c>
      <c r="D576" t="s">
        <v>365</v>
      </c>
      <c r="E576" t="s">
        <v>173</v>
      </c>
      <c r="F576" t="s">
        <v>270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>
        <v>8114345</v>
      </c>
      <c r="B577">
        <v>90870591</v>
      </c>
      <c r="C577" t="s">
        <v>365</v>
      </c>
      <c r="D577" t="s">
        <v>270</v>
      </c>
      <c r="E577" t="s">
        <v>298</v>
      </c>
      <c r="F577" t="s">
        <v>202</v>
      </c>
      <c r="G577" t="s">
        <v>352</v>
      </c>
      <c r="H577" t="s">
        <v>391</v>
      </c>
      <c r="I577" t="s">
        <v>350</v>
      </c>
      <c r="J577" t="s">
        <v>342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>
        <v>8066773</v>
      </c>
      <c r="B578">
        <v>90870637</v>
      </c>
      <c r="C578" t="s">
        <v>184</v>
      </c>
      <c r="D578" t="s">
        <v>184</v>
      </c>
      <c r="E578" t="s">
        <v>270</v>
      </c>
      <c r="F578" t="s">
        <v>298</v>
      </c>
      <c r="G578" t="s">
        <v>201</v>
      </c>
      <c r="H578" t="s">
        <v>287</v>
      </c>
      <c r="I578" t="s">
        <v>229</v>
      </c>
      <c r="J578" t="s">
        <v>238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>
        <v>479593</v>
      </c>
      <c r="B579">
        <v>90870653</v>
      </c>
      <c r="C579" t="s">
        <v>183</v>
      </c>
      <c r="D579" t="s">
        <v>183</v>
      </c>
      <c r="E579" t="s">
        <v>270</v>
      </c>
      <c r="F579" t="s">
        <v>386</v>
      </c>
      <c r="G579" t="s">
        <v>242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>
        <v>757677</v>
      </c>
      <c r="B580">
        <v>90870657</v>
      </c>
      <c r="C580" t="s">
        <v>173</v>
      </c>
      <c r="D580" t="s">
        <v>173</v>
      </c>
      <c r="E580" t="s">
        <v>270</v>
      </c>
      <c r="F580" t="s">
        <v>383</v>
      </c>
      <c r="G580" t="s">
        <v>229</v>
      </c>
      <c r="H580" t="s">
        <v>327</v>
      </c>
      <c r="I580" t="s">
        <v>287</v>
      </c>
      <c r="J580" t="s">
        <v>845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>
        <v>8114358</v>
      </c>
      <c r="B581">
        <v>90870696</v>
      </c>
      <c r="C581" t="s">
        <v>203</v>
      </c>
      <c r="D581" t="s">
        <v>893</v>
      </c>
      <c r="E581" t="s">
        <v>270</v>
      </c>
      <c r="F581" t="s">
        <v>1039</v>
      </c>
      <c r="G581" t="s">
        <v>368</v>
      </c>
      <c r="H581" t="s">
        <v>1040</v>
      </c>
      <c r="I581" t="s">
        <v>1041</v>
      </c>
      <c r="J581" t="s">
        <v>362</v>
      </c>
      <c r="K581" t="s">
        <v>320</v>
      </c>
      <c r="L581" t="s">
        <v>196</v>
      </c>
      <c r="M581" t="s">
        <v>287</v>
      </c>
      <c r="N581" t="s">
        <v>391</v>
      </c>
      <c r="O581" t="s">
        <v>535</v>
      </c>
      <c r="P581" t="s">
        <v>329</v>
      </c>
      <c r="Q581" t="s">
        <v>1042</v>
      </c>
      <c r="R581" t="s">
        <v>557</v>
      </c>
      <c r="S581" t="s">
        <v>405</v>
      </c>
      <c r="T581" t="s">
        <v>292</v>
      </c>
      <c r="U581" t="s">
        <v>171</v>
      </c>
      <c r="V581" t="s">
        <v>383</v>
      </c>
      <c r="W581" t="s">
        <v>638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>
        <v>465697</v>
      </c>
      <c r="B582">
        <v>90870702</v>
      </c>
      <c r="C582" t="s">
        <v>183</v>
      </c>
      <c r="D582" t="s">
        <v>183</v>
      </c>
      <c r="E582" t="s">
        <v>270</v>
      </c>
      <c r="F582" t="s">
        <v>571</v>
      </c>
      <c r="G582" t="s">
        <v>383</v>
      </c>
      <c r="H582" t="s">
        <v>304</v>
      </c>
      <c r="I582" t="s">
        <v>776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>
        <v>8114361</v>
      </c>
      <c r="B583">
        <v>90870707</v>
      </c>
      <c r="C583" t="s">
        <v>184</v>
      </c>
      <c r="D583" t="s">
        <v>184</v>
      </c>
      <c r="E583" t="s">
        <v>298</v>
      </c>
      <c r="F583" t="s">
        <v>202</v>
      </c>
      <c r="G583" t="s">
        <v>270</v>
      </c>
      <c r="H583" t="s">
        <v>229</v>
      </c>
      <c r="I583" t="s">
        <v>309</v>
      </c>
      <c r="J583" t="s">
        <v>287</v>
      </c>
      <c r="K583" t="s">
        <v>398</v>
      </c>
      <c r="L583" t="s">
        <v>321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>
        <v>747433</v>
      </c>
      <c r="B584">
        <v>90870714</v>
      </c>
      <c r="C584" t="s">
        <v>365</v>
      </c>
      <c r="D584" t="s">
        <v>270</v>
      </c>
      <c r="E584" t="s">
        <v>298</v>
      </c>
      <c r="F584" t="s">
        <v>575</v>
      </c>
      <c r="G584" t="s">
        <v>352</v>
      </c>
      <c r="H584" t="s">
        <v>201</v>
      </c>
      <c r="I584" t="s">
        <v>189</v>
      </c>
      <c r="J584" t="s">
        <v>318</v>
      </c>
      <c r="K584" t="s">
        <v>481</v>
      </c>
      <c r="L584" t="s">
        <v>249</v>
      </c>
      <c r="M584" t="s">
        <v>302</v>
      </c>
      <c r="N584" t="s">
        <v>1043</v>
      </c>
      <c r="O584" t="s">
        <v>281</v>
      </c>
      <c r="P584" t="s">
        <v>306</v>
      </c>
      <c r="Q584" t="s">
        <v>215</v>
      </c>
      <c r="R584" t="s">
        <v>405</v>
      </c>
      <c r="S584" t="s">
        <v>322</v>
      </c>
      <c r="T584" t="s">
        <v>310</v>
      </c>
      <c r="U584" t="s">
        <v>248</v>
      </c>
      <c r="V584" t="s">
        <v>287</v>
      </c>
      <c r="W584" t="s">
        <v>325</v>
      </c>
      <c r="X584" t="s">
        <v>508</v>
      </c>
      <c r="Y584" t="s">
        <v>1026</v>
      </c>
      <c r="Z584" t="s">
        <v>284</v>
      </c>
      <c r="AA584" t="s">
        <v>316</v>
      </c>
      <c r="AB584" t="s">
        <v>1044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>
        <v>804231</v>
      </c>
      <c r="B585">
        <v>90870724</v>
      </c>
      <c r="C585" t="s">
        <v>776</v>
      </c>
      <c r="D585" t="s">
        <v>776</v>
      </c>
      <c r="E585" t="s">
        <v>270</v>
      </c>
      <c r="F585" t="s">
        <v>385</v>
      </c>
      <c r="G585" t="s">
        <v>754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>
        <v>8088606</v>
      </c>
      <c r="B586">
        <v>90870754</v>
      </c>
      <c r="C586" t="s">
        <v>365</v>
      </c>
      <c r="D586" t="s">
        <v>1045</v>
      </c>
      <c r="E586" t="s">
        <v>365</v>
      </c>
      <c r="F586" t="s">
        <v>173</v>
      </c>
      <c r="G586" t="s">
        <v>270</v>
      </c>
      <c r="H586" t="s">
        <v>1046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>
        <v>519854</v>
      </c>
      <c r="B587">
        <v>90870755</v>
      </c>
      <c r="C587" t="s">
        <v>270</v>
      </c>
      <c r="D587" t="s">
        <v>270</v>
      </c>
      <c r="E587" t="s">
        <v>298</v>
      </c>
      <c r="F587" t="s">
        <v>271</v>
      </c>
      <c r="G587" t="s">
        <v>332</v>
      </c>
      <c r="H587" t="s">
        <v>273</v>
      </c>
      <c r="I587" t="s">
        <v>937</v>
      </c>
      <c r="J587" t="s">
        <v>201</v>
      </c>
      <c r="K587" t="s">
        <v>352</v>
      </c>
      <c r="L587" t="s">
        <v>189</v>
      </c>
      <c r="M587" t="s">
        <v>443</v>
      </c>
      <c r="N587" t="s">
        <v>401</v>
      </c>
      <c r="O587" t="s">
        <v>599</v>
      </c>
      <c r="P587" t="s">
        <v>679</v>
      </c>
      <c r="Q587" t="s">
        <v>655</v>
      </c>
      <c r="R587" t="s">
        <v>403</v>
      </c>
      <c r="S587" t="s">
        <v>249</v>
      </c>
      <c r="T587" t="s">
        <v>569</v>
      </c>
      <c r="U587" t="s">
        <v>291</v>
      </c>
      <c r="V587" t="s">
        <v>322</v>
      </c>
      <c r="W587" t="s">
        <v>328</v>
      </c>
      <c r="X587" t="s">
        <v>188</v>
      </c>
      <c r="Y587" t="s">
        <v>390</v>
      </c>
      <c r="Z587" t="s">
        <v>350</v>
      </c>
      <c r="AA587" t="s">
        <v>389</v>
      </c>
      <c r="AB587" t="s">
        <v>229</v>
      </c>
      <c r="AC587" t="s">
        <v>344</v>
      </c>
      <c r="AD587" t="s">
        <v>304</v>
      </c>
      <c r="AE587" t="s">
        <v>307</v>
      </c>
      <c r="AF587" t="s">
        <v>287</v>
      </c>
      <c r="AG587" t="s">
        <v>383</v>
      </c>
      <c r="AH587" t="s">
        <v>385</v>
      </c>
      <c r="AI587" t="s">
        <v>247</v>
      </c>
      <c r="AJ587" t="s">
        <v>327</v>
      </c>
      <c r="AK587" t="s">
        <v>398</v>
      </c>
      <c r="AL587" t="s">
        <v>309</v>
      </c>
      <c r="AM587" t="s">
        <v>310</v>
      </c>
      <c r="AN587" t="s">
        <v>687</v>
      </c>
      <c r="AO587">
        <v>0</v>
      </c>
      <c r="AP587">
        <v>0</v>
      </c>
    </row>
    <row r="588" spans="1:42">
      <c r="A588">
        <v>8102801</v>
      </c>
      <c r="B588">
        <v>90870783</v>
      </c>
      <c r="C588" t="s">
        <v>1047</v>
      </c>
      <c r="D588" t="s">
        <v>1048</v>
      </c>
      <c r="E588" t="s">
        <v>270</v>
      </c>
      <c r="F588" t="s">
        <v>1049</v>
      </c>
      <c r="G588" t="s">
        <v>1050</v>
      </c>
      <c r="H588" t="s">
        <v>1051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>
        <v>581500</v>
      </c>
      <c r="B589">
        <v>90870795</v>
      </c>
      <c r="C589" t="s">
        <v>173</v>
      </c>
      <c r="D589" t="s">
        <v>173</v>
      </c>
      <c r="E589" t="s">
        <v>229</v>
      </c>
      <c r="F589" t="s">
        <v>270</v>
      </c>
      <c r="G589" t="s">
        <v>472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>
        <v>385873</v>
      </c>
      <c r="B590">
        <v>90870804</v>
      </c>
      <c r="C590" t="s">
        <v>235</v>
      </c>
      <c r="D590" t="s">
        <v>270</v>
      </c>
      <c r="E590" t="s">
        <v>272</v>
      </c>
      <c r="F590" t="s">
        <v>414</v>
      </c>
      <c r="G590" t="s">
        <v>298</v>
      </c>
      <c r="H590" t="s">
        <v>1052</v>
      </c>
      <c r="I590" t="s">
        <v>260</v>
      </c>
      <c r="J590" t="s">
        <v>277</v>
      </c>
      <c r="K590" t="s">
        <v>201</v>
      </c>
      <c r="L590" t="s">
        <v>301</v>
      </c>
      <c r="M590" t="s">
        <v>981</v>
      </c>
      <c r="N590" t="s">
        <v>334</v>
      </c>
      <c r="O590" t="s">
        <v>860</v>
      </c>
      <c r="P590" t="s">
        <v>287</v>
      </c>
      <c r="Q590" t="s">
        <v>281</v>
      </c>
      <c r="R590" t="s">
        <v>315</v>
      </c>
      <c r="S590" t="s">
        <v>584</v>
      </c>
      <c r="T590" t="s">
        <v>292</v>
      </c>
      <c r="U590" t="s">
        <v>282</v>
      </c>
      <c r="V590" t="s">
        <v>325</v>
      </c>
      <c r="W590" t="s">
        <v>389</v>
      </c>
      <c r="X590" t="s">
        <v>284</v>
      </c>
      <c r="Y590" t="s">
        <v>186</v>
      </c>
      <c r="Z590" t="s">
        <v>279</v>
      </c>
      <c r="AA590" t="s">
        <v>391</v>
      </c>
      <c r="AB590" t="s">
        <v>338</v>
      </c>
      <c r="AC590" t="s">
        <v>422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>
        <v>8114377</v>
      </c>
      <c r="B591">
        <v>90870816</v>
      </c>
      <c r="C591" t="s">
        <v>238</v>
      </c>
      <c r="D591" t="s">
        <v>270</v>
      </c>
      <c r="E591" t="s">
        <v>298</v>
      </c>
      <c r="F591" t="s">
        <v>584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>
        <v>676686</v>
      </c>
      <c r="B592">
        <v>90870821</v>
      </c>
      <c r="C592" t="s">
        <v>191</v>
      </c>
      <c r="D592" t="s">
        <v>191</v>
      </c>
      <c r="E592" t="s">
        <v>270</v>
      </c>
      <c r="F592" t="s">
        <v>183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>
        <v>682387</v>
      </c>
      <c r="B593">
        <v>90870830</v>
      </c>
      <c r="C593" t="s">
        <v>270</v>
      </c>
      <c r="D593" t="s">
        <v>270</v>
      </c>
      <c r="E593" t="s">
        <v>298</v>
      </c>
      <c r="F593" t="s">
        <v>352</v>
      </c>
      <c r="G593" t="s">
        <v>355</v>
      </c>
      <c r="H593" t="s">
        <v>287</v>
      </c>
      <c r="I593" t="s">
        <v>365</v>
      </c>
      <c r="J593" t="s">
        <v>263</v>
      </c>
      <c r="K593" t="s">
        <v>307</v>
      </c>
      <c r="L593" t="s">
        <v>383</v>
      </c>
      <c r="M593" t="s">
        <v>398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>
        <v>724565</v>
      </c>
      <c r="B594">
        <v>90870832</v>
      </c>
      <c r="C594" t="s">
        <v>365</v>
      </c>
      <c r="D594" t="s">
        <v>270</v>
      </c>
      <c r="E594" t="s">
        <v>298</v>
      </c>
      <c r="F594" t="s">
        <v>352</v>
      </c>
      <c r="G594" t="s">
        <v>1053</v>
      </c>
      <c r="H594" t="s">
        <v>351</v>
      </c>
      <c r="I594" t="s">
        <v>229</v>
      </c>
      <c r="J594" t="s">
        <v>321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>
        <v>8048814</v>
      </c>
      <c r="B595">
        <v>90870843</v>
      </c>
      <c r="C595" t="s">
        <v>365</v>
      </c>
      <c r="D595" t="s">
        <v>365</v>
      </c>
      <c r="E595" t="s">
        <v>270</v>
      </c>
      <c r="F595" t="s">
        <v>291</v>
      </c>
      <c r="G595" t="s">
        <v>325</v>
      </c>
      <c r="H595" t="s">
        <v>326</v>
      </c>
      <c r="I595" t="s">
        <v>344</v>
      </c>
      <c r="J595" t="s">
        <v>304</v>
      </c>
      <c r="K595" t="s">
        <v>292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>
        <v>168374</v>
      </c>
      <c r="B596">
        <v>90870850</v>
      </c>
      <c r="C596" t="s">
        <v>270</v>
      </c>
      <c r="D596" t="s">
        <v>270</v>
      </c>
      <c r="E596" t="s">
        <v>374</v>
      </c>
      <c r="F596" t="s">
        <v>281</v>
      </c>
      <c r="G596" t="s">
        <v>373</v>
      </c>
      <c r="H596" t="s">
        <v>247</v>
      </c>
      <c r="I596" t="s">
        <v>329</v>
      </c>
      <c r="J596" t="s">
        <v>355</v>
      </c>
      <c r="K596" t="s">
        <v>325</v>
      </c>
      <c r="L596" t="s">
        <v>328</v>
      </c>
      <c r="M596" t="s">
        <v>593</v>
      </c>
      <c r="N596" t="s">
        <v>310</v>
      </c>
      <c r="O596" t="s">
        <v>795</v>
      </c>
      <c r="P596" t="s">
        <v>322</v>
      </c>
      <c r="Q596" t="s">
        <v>326</v>
      </c>
      <c r="R596" t="s">
        <v>344</v>
      </c>
      <c r="S596" t="s">
        <v>508</v>
      </c>
      <c r="T596" t="s">
        <v>380</v>
      </c>
      <c r="U596" t="s">
        <v>287</v>
      </c>
      <c r="V596" t="s">
        <v>254</v>
      </c>
      <c r="W596" t="s">
        <v>379</v>
      </c>
      <c r="X596" t="s">
        <v>381</v>
      </c>
      <c r="Y596" t="s">
        <v>368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>
        <v>8114385</v>
      </c>
      <c r="B597">
        <v>90870852</v>
      </c>
      <c r="C597" t="s">
        <v>235</v>
      </c>
      <c r="D597" t="s">
        <v>270</v>
      </c>
      <c r="E597" t="s">
        <v>298</v>
      </c>
      <c r="F597" t="s">
        <v>369</v>
      </c>
      <c r="G597" t="s">
        <v>538</v>
      </c>
      <c r="H597" t="s">
        <v>287</v>
      </c>
      <c r="I597" t="s">
        <v>1054</v>
      </c>
      <c r="J597" t="s">
        <v>738</v>
      </c>
      <c r="K597" t="s">
        <v>186</v>
      </c>
      <c r="L597" t="s">
        <v>591</v>
      </c>
      <c r="M597" t="s">
        <v>338</v>
      </c>
      <c r="N597" t="s">
        <v>235</v>
      </c>
      <c r="O597" t="s">
        <v>238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>
        <v>8114387</v>
      </c>
      <c r="B598">
        <v>90870862</v>
      </c>
      <c r="C598" t="s">
        <v>203</v>
      </c>
      <c r="D598" t="s">
        <v>332</v>
      </c>
      <c r="E598" t="s">
        <v>270</v>
      </c>
      <c r="F598" t="s">
        <v>298</v>
      </c>
      <c r="G598" t="s">
        <v>352</v>
      </c>
      <c r="H598" t="s">
        <v>186</v>
      </c>
      <c r="I598" t="s">
        <v>293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>
        <v>807343</v>
      </c>
      <c r="B599">
        <v>90870870</v>
      </c>
      <c r="C599" t="s">
        <v>1055</v>
      </c>
      <c r="D599" t="s">
        <v>1055</v>
      </c>
      <c r="E599" t="s">
        <v>270</v>
      </c>
      <c r="F599" t="s">
        <v>1055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>
        <v>69857</v>
      </c>
      <c r="B600">
        <v>90870871</v>
      </c>
      <c r="C600" t="s">
        <v>247</v>
      </c>
      <c r="D600" t="s">
        <v>247</v>
      </c>
      <c r="E600" t="s">
        <v>270</v>
      </c>
      <c r="F600" t="s">
        <v>247</v>
      </c>
      <c r="G600" t="s">
        <v>571</v>
      </c>
      <c r="H600" t="s">
        <v>229</v>
      </c>
      <c r="I600" t="s">
        <v>283</v>
      </c>
      <c r="J600" t="s">
        <v>362</v>
      </c>
      <c r="K600" t="s">
        <v>535</v>
      </c>
      <c r="L600" t="s">
        <v>328</v>
      </c>
      <c r="M600" t="s">
        <v>329</v>
      </c>
      <c r="N600" t="s">
        <v>344</v>
      </c>
      <c r="O600" t="s">
        <v>1056</v>
      </c>
      <c r="P600" t="s">
        <v>463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>
        <v>8100987</v>
      </c>
      <c r="B601">
        <v>90870879</v>
      </c>
      <c r="C601" t="s">
        <v>238</v>
      </c>
      <c r="D601" t="s">
        <v>270</v>
      </c>
      <c r="E601" t="s">
        <v>202</v>
      </c>
      <c r="F601" t="s">
        <v>298</v>
      </c>
      <c r="G601" t="s">
        <v>189</v>
      </c>
      <c r="H601" t="s">
        <v>334</v>
      </c>
      <c r="I601" t="s">
        <v>1057</v>
      </c>
      <c r="J601" t="s">
        <v>771</v>
      </c>
      <c r="K601" t="s">
        <v>301</v>
      </c>
      <c r="L601" t="s">
        <v>229</v>
      </c>
      <c r="M601" t="s">
        <v>423</v>
      </c>
      <c r="N601" t="s">
        <v>834</v>
      </c>
      <c r="O601" t="s">
        <v>351</v>
      </c>
      <c r="P601" t="s">
        <v>355</v>
      </c>
      <c r="Q601" t="s">
        <v>761</v>
      </c>
      <c r="R601" t="s">
        <v>251</v>
      </c>
      <c r="S601" t="s">
        <v>215</v>
      </c>
      <c r="T601" t="s">
        <v>920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>
        <v>362065</v>
      </c>
      <c r="B602">
        <v>90870881</v>
      </c>
      <c r="C602" t="s">
        <v>191</v>
      </c>
      <c r="D602" t="s">
        <v>184</v>
      </c>
      <c r="E602" t="s">
        <v>665</v>
      </c>
      <c r="F602" t="s">
        <v>202</v>
      </c>
      <c r="G602" t="s">
        <v>270</v>
      </c>
      <c r="H602" t="s">
        <v>352</v>
      </c>
      <c r="I602" t="s">
        <v>426</v>
      </c>
      <c r="J602" t="s">
        <v>1058</v>
      </c>
      <c r="K602" t="s">
        <v>186</v>
      </c>
      <c r="L602" t="s">
        <v>291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>
        <v>791925</v>
      </c>
      <c r="B603">
        <v>90870885</v>
      </c>
      <c r="C603" t="s">
        <v>270</v>
      </c>
      <c r="D603" t="s">
        <v>184</v>
      </c>
      <c r="E603" t="s">
        <v>270</v>
      </c>
      <c r="F603" t="s">
        <v>352</v>
      </c>
      <c r="G603" t="s">
        <v>587</v>
      </c>
      <c r="H603" t="s">
        <v>355</v>
      </c>
      <c r="I603" t="s">
        <v>391</v>
      </c>
      <c r="J603" t="s">
        <v>238</v>
      </c>
      <c r="K603" t="s">
        <v>183</v>
      </c>
      <c r="L603" t="s">
        <v>398</v>
      </c>
      <c r="M603" t="s">
        <v>1059</v>
      </c>
      <c r="N603" t="s">
        <v>468</v>
      </c>
      <c r="O603" t="s">
        <v>439</v>
      </c>
      <c r="P603" t="s">
        <v>877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>
        <v>771579</v>
      </c>
      <c r="B604">
        <v>90870895</v>
      </c>
      <c r="C604" t="s">
        <v>270</v>
      </c>
      <c r="D604" t="s">
        <v>270</v>
      </c>
      <c r="E604" t="s">
        <v>203</v>
      </c>
      <c r="F604" t="s">
        <v>642</v>
      </c>
      <c r="G604" t="s">
        <v>277</v>
      </c>
      <c r="H604" t="s">
        <v>351</v>
      </c>
      <c r="I604" t="s">
        <v>196</v>
      </c>
      <c r="J604" t="s">
        <v>655</v>
      </c>
      <c r="K604" t="s">
        <v>301</v>
      </c>
      <c r="L604" t="s">
        <v>300</v>
      </c>
      <c r="M604" t="s">
        <v>793</v>
      </c>
      <c r="N604" t="s">
        <v>287</v>
      </c>
      <c r="O604" t="s">
        <v>391</v>
      </c>
      <c r="P604" t="s">
        <v>248</v>
      </c>
      <c r="Q604" t="s">
        <v>761</v>
      </c>
      <c r="R604" t="s">
        <v>383</v>
      </c>
      <c r="S604" t="s">
        <v>183</v>
      </c>
      <c r="T604" t="s">
        <v>365</v>
      </c>
      <c r="U604" t="s">
        <v>229</v>
      </c>
      <c r="V604" t="s">
        <v>344</v>
      </c>
      <c r="W604" t="s">
        <v>235</v>
      </c>
      <c r="X604" t="s">
        <v>342</v>
      </c>
      <c r="Y604" t="s">
        <v>211</v>
      </c>
      <c r="Z604" t="s">
        <v>404</v>
      </c>
      <c r="AA604" t="s">
        <v>215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>
        <v>454375</v>
      </c>
      <c r="B605">
        <v>90870899</v>
      </c>
      <c r="C605" t="s">
        <v>270</v>
      </c>
      <c r="D605" t="s">
        <v>270</v>
      </c>
      <c r="E605" t="s">
        <v>238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>
        <v>8075866</v>
      </c>
      <c r="B606">
        <v>90870902</v>
      </c>
      <c r="C606" t="s">
        <v>235</v>
      </c>
      <c r="D606" t="s">
        <v>270</v>
      </c>
      <c r="E606" t="s">
        <v>298</v>
      </c>
      <c r="F606" t="s">
        <v>205</v>
      </c>
      <c r="G606" t="s">
        <v>352</v>
      </c>
      <c r="H606" t="s">
        <v>350</v>
      </c>
      <c r="I606" t="s">
        <v>301</v>
      </c>
      <c r="J606" t="s">
        <v>300</v>
      </c>
      <c r="K606" t="s">
        <v>351</v>
      </c>
      <c r="L606" t="s">
        <v>287</v>
      </c>
      <c r="M606" t="s">
        <v>229</v>
      </c>
      <c r="N606" t="s">
        <v>235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>
        <v>142187</v>
      </c>
      <c r="B607">
        <v>90870905</v>
      </c>
      <c r="C607" t="s">
        <v>412</v>
      </c>
      <c r="D607" t="s">
        <v>412</v>
      </c>
      <c r="E607" t="s">
        <v>270</v>
      </c>
      <c r="F607" t="s">
        <v>412</v>
      </c>
      <c r="G607" t="s">
        <v>229</v>
      </c>
      <c r="H607" t="s">
        <v>325</v>
      </c>
      <c r="I607" t="s">
        <v>572</v>
      </c>
      <c r="J607" t="s">
        <v>287</v>
      </c>
      <c r="K607" t="s">
        <v>315</v>
      </c>
      <c r="L607" t="s">
        <v>738</v>
      </c>
      <c r="M607" t="s">
        <v>538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>
        <v>465697</v>
      </c>
      <c r="B608">
        <v>90870920</v>
      </c>
      <c r="C608" t="s">
        <v>270</v>
      </c>
      <c r="D608" t="s">
        <v>270</v>
      </c>
      <c r="E608" t="s">
        <v>595</v>
      </c>
      <c r="F608" t="s">
        <v>584</v>
      </c>
      <c r="G608" t="s">
        <v>406</v>
      </c>
      <c r="H608" t="s">
        <v>304</v>
      </c>
      <c r="I608" t="s">
        <v>472</v>
      </c>
      <c r="J608" t="s">
        <v>1060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>
        <v>744861</v>
      </c>
      <c r="B609">
        <v>90870923</v>
      </c>
      <c r="C609" t="s">
        <v>183</v>
      </c>
      <c r="D609" t="s">
        <v>270</v>
      </c>
      <c r="E609" t="s">
        <v>298</v>
      </c>
      <c r="F609" t="s">
        <v>352</v>
      </c>
      <c r="G609" t="s">
        <v>591</v>
      </c>
      <c r="H609" t="s">
        <v>229</v>
      </c>
      <c r="I609" t="s">
        <v>287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>
        <v>8114399</v>
      </c>
      <c r="B610">
        <v>90870925</v>
      </c>
      <c r="C610" t="s">
        <v>173</v>
      </c>
      <c r="D610" t="s">
        <v>173</v>
      </c>
      <c r="E610" t="s">
        <v>270</v>
      </c>
      <c r="F610" t="s">
        <v>173</v>
      </c>
      <c r="G610" t="s">
        <v>1061</v>
      </c>
      <c r="H610" t="s">
        <v>292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>
        <v>8114402</v>
      </c>
      <c r="B611">
        <v>90870931</v>
      </c>
      <c r="C611" t="s">
        <v>238</v>
      </c>
      <c r="D611" t="s">
        <v>270</v>
      </c>
      <c r="E611" t="s">
        <v>298</v>
      </c>
      <c r="F611" t="s">
        <v>400</v>
      </c>
      <c r="G611" t="s">
        <v>387</v>
      </c>
      <c r="H611" t="s">
        <v>189</v>
      </c>
      <c r="I611" t="s">
        <v>417</v>
      </c>
      <c r="J611" t="s">
        <v>201</v>
      </c>
      <c r="K611" t="s">
        <v>573</v>
      </c>
      <c r="L611" t="s">
        <v>287</v>
      </c>
      <c r="M611" t="s">
        <v>289</v>
      </c>
      <c r="N611" t="s">
        <v>738</v>
      </c>
      <c r="O611" t="s">
        <v>538</v>
      </c>
      <c r="P611" t="s">
        <v>326</v>
      </c>
      <c r="Q611" t="s">
        <v>249</v>
      </c>
      <c r="R611" t="s">
        <v>238</v>
      </c>
      <c r="S611" t="s">
        <v>379</v>
      </c>
      <c r="T611" t="s">
        <v>1062</v>
      </c>
      <c r="U611" t="s">
        <v>1063</v>
      </c>
      <c r="V611" t="s">
        <v>1064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>
        <v>804512</v>
      </c>
      <c r="B612">
        <v>90870937</v>
      </c>
      <c r="C612" t="s">
        <v>191</v>
      </c>
      <c r="D612" t="s">
        <v>270</v>
      </c>
      <c r="E612" t="s">
        <v>202</v>
      </c>
      <c r="F612" t="s">
        <v>298</v>
      </c>
      <c r="G612" t="s">
        <v>352</v>
      </c>
      <c r="H612" t="s">
        <v>300</v>
      </c>
      <c r="I612" t="s">
        <v>301</v>
      </c>
      <c r="J612" t="s">
        <v>247</v>
      </c>
      <c r="K612" t="s">
        <v>591</v>
      </c>
      <c r="L612" t="s">
        <v>249</v>
      </c>
      <c r="M612" t="s">
        <v>363</v>
      </c>
      <c r="N612" t="s">
        <v>355</v>
      </c>
      <c r="O612" t="s">
        <v>287</v>
      </c>
      <c r="P612" t="s">
        <v>326</v>
      </c>
      <c r="Q612" t="s">
        <v>351</v>
      </c>
      <c r="R612" t="s">
        <v>321</v>
      </c>
      <c r="S612" t="s">
        <v>476</v>
      </c>
      <c r="T612" t="s">
        <v>555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>
        <v>704514</v>
      </c>
      <c r="B613">
        <v>90870939</v>
      </c>
      <c r="C613" t="s">
        <v>173</v>
      </c>
      <c r="D613" t="s">
        <v>173</v>
      </c>
      <c r="E613" t="s">
        <v>270</v>
      </c>
      <c r="F613" t="s">
        <v>173</v>
      </c>
      <c r="G613" t="s">
        <v>423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>
        <v>740057</v>
      </c>
      <c r="B614">
        <v>90870953</v>
      </c>
      <c r="C614" t="s">
        <v>176</v>
      </c>
      <c r="D614" t="s">
        <v>270</v>
      </c>
      <c r="E614" t="s">
        <v>352</v>
      </c>
      <c r="F614" t="s">
        <v>321</v>
      </c>
      <c r="G614" t="s">
        <v>287</v>
      </c>
      <c r="H614" t="s">
        <v>309</v>
      </c>
      <c r="I614" t="s">
        <v>286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>
        <v>8104583</v>
      </c>
      <c r="B615">
        <v>90870963</v>
      </c>
      <c r="C615" t="s">
        <v>385</v>
      </c>
      <c r="D615" t="s">
        <v>385</v>
      </c>
      <c r="E615" t="s">
        <v>270</v>
      </c>
      <c r="F615" t="s">
        <v>365</v>
      </c>
      <c r="G615" t="s">
        <v>179</v>
      </c>
      <c r="H615" t="s">
        <v>385</v>
      </c>
      <c r="I615" t="s">
        <v>321</v>
      </c>
      <c r="J615" t="s">
        <v>309</v>
      </c>
      <c r="K615" t="s">
        <v>315</v>
      </c>
      <c r="L615" t="s">
        <v>1065</v>
      </c>
      <c r="M615" t="s">
        <v>379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>
        <v>655515</v>
      </c>
      <c r="B616">
        <v>90870971</v>
      </c>
      <c r="C616" t="s">
        <v>270</v>
      </c>
      <c r="D616" t="s">
        <v>270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>
        <v>401224</v>
      </c>
      <c r="B617">
        <v>90870976</v>
      </c>
      <c r="C617" t="s">
        <v>198</v>
      </c>
      <c r="D617" t="s">
        <v>332</v>
      </c>
      <c r="E617" t="s">
        <v>270</v>
      </c>
      <c r="F617" t="s">
        <v>298</v>
      </c>
      <c r="G617" t="s">
        <v>829</v>
      </c>
      <c r="H617" t="s">
        <v>202</v>
      </c>
      <c r="I617" t="s">
        <v>271</v>
      </c>
      <c r="J617" t="s">
        <v>838</v>
      </c>
      <c r="K617" t="s">
        <v>219</v>
      </c>
      <c r="L617" t="s">
        <v>426</v>
      </c>
      <c r="M617" t="s">
        <v>277</v>
      </c>
      <c r="N617" t="s">
        <v>459</v>
      </c>
      <c r="O617" t="s">
        <v>205</v>
      </c>
      <c r="P617" t="s">
        <v>189</v>
      </c>
      <c r="Q617" t="s">
        <v>334</v>
      </c>
      <c r="R617" t="s">
        <v>482</v>
      </c>
      <c r="S617" t="s">
        <v>287</v>
      </c>
      <c r="T617" t="s">
        <v>301</v>
      </c>
      <c r="U617" t="s">
        <v>323</v>
      </c>
      <c r="V617" t="s">
        <v>321</v>
      </c>
      <c r="W617" t="s">
        <v>325</v>
      </c>
      <c r="X617" t="s">
        <v>329</v>
      </c>
      <c r="Y617" t="s">
        <v>380</v>
      </c>
      <c r="Z617" t="s">
        <v>315</v>
      </c>
      <c r="AA617" t="s">
        <v>280</v>
      </c>
      <c r="AB617" t="s">
        <v>394</v>
      </c>
      <c r="AC617" t="s">
        <v>362</v>
      </c>
      <c r="AD617" t="s">
        <v>389</v>
      </c>
      <c r="AE617" t="s">
        <v>186</v>
      </c>
      <c r="AF617" t="s">
        <v>983</v>
      </c>
      <c r="AG617" t="s">
        <v>747</v>
      </c>
      <c r="AH617" t="s">
        <v>291</v>
      </c>
      <c r="AI617" t="s">
        <v>508</v>
      </c>
      <c r="AJ617" t="s">
        <v>229</v>
      </c>
      <c r="AK617" t="s">
        <v>188</v>
      </c>
      <c r="AL617" t="s">
        <v>338</v>
      </c>
      <c r="AM617" t="s">
        <v>445</v>
      </c>
      <c r="AN617" t="s">
        <v>521</v>
      </c>
      <c r="AO617">
        <v>0</v>
      </c>
      <c r="AP617">
        <v>0</v>
      </c>
    </row>
    <row r="618" spans="1:42">
      <c r="A618">
        <v>92301</v>
      </c>
      <c r="B618">
        <v>90870982</v>
      </c>
      <c r="C618" t="s">
        <v>365</v>
      </c>
      <c r="D618" t="s">
        <v>365</v>
      </c>
      <c r="E618" t="s">
        <v>270</v>
      </c>
      <c r="F618" t="s">
        <v>329</v>
      </c>
      <c r="G618" t="s">
        <v>465</v>
      </c>
      <c r="H618" t="s">
        <v>304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>
        <v>8101742</v>
      </c>
      <c r="B619">
        <v>90870987</v>
      </c>
      <c r="C619" t="s">
        <v>270</v>
      </c>
      <c r="D619" t="s">
        <v>270</v>
      </c>
      <c r="E619" t="s">
        <v>279</v>
      </c>
      <c r="F619" t="s">
        <v>313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>
        <v>473536</v>
      </c>
      <c r="B620">
        <v>90871047</v>
      </c>
      <c r="C620" t="s">
        <v>238</v>
      </c>
      <c r="D620" t="s">
        <v>270</v>
      </c>
      <c r="E620" t="s">
        <v>298</v>
      </c>
      <c r="F620" t="s">
        <v>202</v>
      </c>
      <c r="G620" t="s">
        <v>352</v>
      </c>
      <c r="H620" t="s">
        <v>334</v>
      </c>
      <c r="I620" t="s">
        <v>201</v>
      </c>
      <c r="J620" t="s">
        <v>1066</v>
      </c>
      <c r="K620" t="s">
        <v>229</v>
      </c>
      <c r="L620" t="s">
        <v>287</v>
      </c>
      <c r="M620" t="s">
        <v>355</v>
      </c>
      <c r="N620" t="s">
        <v>301</v>
      </c>
      <c r="O620" t="s">
        <v>300</v>
      </c>
      <c r="P620" t="s">
        <v>186</v>
      </c>
      <c r="Q620" t="s">
        <v>338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>
        <v>8114428</v>
      </c>
      <c r="B621">
        <v>90871135</v>
      </c>
      <c r="C621" t="s">
        <v>270</v>
      </c>
      <c r="D621" t="s">
        <v>270</v>
      </c>
      <c r="E621" t="s">
        <v>385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>
        <v>762172</v>
      </c>
      <c r="B622">
        <v>90871146</v>
      </c>
      <c r="C622" t="s">
        <v>1067</v>
      </c>
      <c r="D622" t="s">
        <v>1067</v>
      </c>
      <c r="E622" t="s">
        <v>270</v>
      </c>
      <c r="F622" t="s">
        <v>1068</v>
      </c>
      <c r="G622" t="s">
        <v>1069</v>
      </c>
      <c r="H622" t="s">
        <v>229</v>
      </c>
      <c r="I622" t="s">
        <v>949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>
        <v>8086684</v>
      </c>
      <c r="B623">
        <v>90871216</v>
      </c>
      <c r="C623" t="s">
        <v>203</v>
      </c>
      <c r="D623" t="s">
        <v>332</v>
      </c>
      <c r="E623" t="s">
        <v>662</v>
      </c>
      <c r="F623" t="s">
        <v>298</v>
      </c>
      <c r="G623" t="s">
        <v>270</v>
      </c>
      <c r="H623" t="s">
        <v>352</v>
      </c>
      <c r="I623" t="s">
        <v>229</v>
      </c>
      <c r="J623" t="s">
        <v>188</v>
      </c>
      <c r="K623" t="s">
        <v>338</v>
      </c>
      <c r="L623" t="s">
        <v>186</v>
      </c>
      <c r="M623" t="s">
        <v>448</v>
      </c>
      <c r="N623" t="s">
        <v>668</v>
      </c>
      <c r="O623" t="s">
        <v>309</v>
      </c>
      <c r="P623" t="s">
        <v>584</v>
      </c>
      <c r="Q623" t="s">
        <v>381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>
        <v>8094838</v>
      </c>
      <c r="B624">
        <v>90871223</v>
      </c>
      <c r="C624" t="s">
        <v>365</v>
      </c>
      <c r="D624" t="s">
        <v>270</v>
      </c>
      <c r="E624" t="s">
        <v>298</v>
      </c>
      <c r="F624" t="s">
        <v>202</v>
      </c>
      <c r="G624" t="s">
        <v>229</v>
      </c>
      <c r="H624" t="s">
        <v>391</v>
      </c>
      <c r="I624" t="s">
        <v>300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>
        <v>8010845</v>
      </c>
      <c r="B625">
        <v>90871229</v>
      </c>
      <c r="C625" t="s">
        <v>383</v>
      </c>
      <c r="D625" t="s">
        <v>383</v>
      </c>
      <c r="E625" t="s">
        <v>270</v>
      </c>
      <c r="F625" t="s">
        <v>383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>
        <v>8048330</v>
      </c>
      <c r="B626">
        <v>90871239</v>
      </c>
      <c r="C626" t="s">
        <v>571</v>
      </c>
      <c r="D626" t="s">
        <v>571</v>
      </c>
      <c r="E626" t="s">
        <v>270</v>
      </c>
      <c r="F626" t="s">
        <v>571</v>
      </c>
      <c r="G626" t="s">
        <v>325</v>
      </c>
      <c r="H626" t="s">
        <v>508</v>
      </c>
      <c r="I626" t="s">
        <v>572</v>
      </c>
      <c r="J626" t="s">
        <v>423</v>
      </c>
      <c r="K626" t="s">
        <v>229</v>
      </c>
      <c r="L626" t="s">
        <v>355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>
        <v>8069485</v>
      </c>
      <c r="B627">
        <v>90871241</v>
      </c>
      <c r="C627" t="s">
        <v>183</v>
      </c>
      <c r="D627" t="s">
        <v>183</v>
      </c>
      <c r="E627" t="s">
        <v>270</v>
      </c>
      <c r="F627" t="s">
        <v>183</v>
      </c>
      <c r="G627" t="s">
        <v>327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>
        <v>8069862</v>
      </c>
      <c r="B628">
        <v>90871249</v>
      </c>
      <c r="C628" t="s">
        <v>365</v>
      </c>
      <c r="D628" t="s">
        <v>332</v>
      </c>
      <c r="E628" t="s">
        <v>270</v>
      </c>
      <c r="F628" t="s">
        <v>298</v>
      </c>
      <c r="G628" t="s">
        <v>400</v>
      </c>
      <c r="H628" t="s">
        <v>352</v>
      </c>
      <c r="I628" t="s">
        <v>1070</v>
      </c>
      <c r="J628" t="s">
        <v>743</v>
      </c>
      <c r="K628" t="s">
        <v>296</v>
      </c>
      <c r="L628" t="s">
        <v>238</v>
      </c>
      <c r="M628" t="s">
        <v>1071</v>
      </c>
      <c r="N628" t="s">
        <v>416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>
        <v>671980</v>
      </c>
      <c r="B629">
        <v>90871276</v>
      </c>
      <c r="C629" t="s">
        <v>270</v>
      </c>
      <c r="D629" t="s">
        <v>270</v>
      </c>
      <c r="E629" t="s">
        <v>202</v>
      </c>
      <c r="F629" t="s">
        <v>298</v>
      </c>
      <c r="G629" t="s">
        <v>291</v>
      </c>
      <c r="H629" t="s">
        <v>381</v>
      </c>
      <c r="I629" t="s">
        <v>379</v>
      </c>
      <c r="J629" t="s">
        <v>1072</v>
      </c>
      <c r="K629" t="s">
        <v>1073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>
        <v>8078730</v>
      </c>
      <c r="B630">
        <v>90871279</v>
      </c>
      <c r="C630" t="s">
        <v>254</v>
      </c>
      <c r="D630" t="s">
        <v>270</v>
      </c>
      <c r="E630" t="s">
        <v>298</v>
      </c>
      <c r="F630" t="s">
        <v>599</v>
      </c>
      <c r="G630" t="s">
        <v>1039</v>
      </c>
      <c r="H630" t="s">
        <v>443</v>
      </c>
      <c r="I630" t="s">
        <v>254</v>
      </c>
      <c r="J630" t="s">
        <v>1074</v>
      </c>
      <c r="K630" t="s">
        <v>322</v>
      </c>
      <c r="L630" t="s">
        <v>287</v>
      </c>
      <c r="M630" t="s">
        <v>229</v>
      </c>
      <c r="N630" t="s">
        <v>325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>
        <v>807343</v>
      </c>
      <c r="B631">
        <v>90871288</v>
      </c>
      <c r="C631" t="s">
        <v>183</v>
      </c>
      <c r="D631" t="s">
        <v>183</v>
      </c>
      <c r="E631" t="s">
        <v>270</v>
      </c>
      <c r="F631" t="s">
        <v>1055</v>
      </c>
      <c r="G631" t="s">
        <v>685</v>
      </c>
      <c r="H631" t="s">
        <v>776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>
        <v>8069485</v>
      </c>
      <c r="B632">
        <v>90871297</v>
      </c>
      <c r="C632" t="s">
        <v>1047</v>
      </c>
      <c r="D632" t="s">
        <v>1048</v>
      </c>
      <c r="E632" t="s">
        <v>270</v>
      </c>
      <c r="F632" t="s">
        <v>1049</v>
      </c>
      <c r="G632" t="s">
        <v>298</v>
      </c>
      <c r="H632" t="s">
        <v>1075</v>
      </c>
      <c r="I632" t="s">
        <v>1076</v>
      </c>
      <c r="J632" t="s">
        <v>1050</v>
      </c>
      <c r="K632" t="s">
        <v>1077</v>
      </c>
      <c r="L632" t="s">
        <v>296</v>
      </c>
      <c r="M632" t="s">
        <v>1078</v>
      </c>
      <c r="N632" t="s">
        <v>1064</v>
      </c>
      <c r="O632" t="s">
        <v>1079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>
        <v>8114448</v>
      </c>
      <c r="B633">
        <v>90871302</v>
      </c>
      <c r="C633" t="s">
        <v>183</v>
      </c>
      <c r="D633" t="s">
        <v>183</v>
      </c>
      <c r="E633" t="s">
        <v>270</v>
      </c>
      <c r="F633" t="s">
        <v>424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>
        <v>465697</v>
      </c>
      <c r="B634">
        <v>90871384</v>
      </c>
      <c r="C634" t="s">
        <v>183</v>
      </c>
      <c r="D634" t="s">
        <v>183</v>
      </c>
      <c r="E634" t="s">
        <v>270</v>
      </c>
      <c r="F634" t="s">
        <v>304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>
        <v>8113062</v>
      </c>
      <c r="B635">
        <v>90871412</v>
      </c>
      <c r="C635" t="s">
        <v>412</v>
      </c>
      <c r="D635" t="s">
        <v>270</v>
      </c>
      <c r="E635" t="s">
        <v>298</v>
      </c>
      <c r="F635" t="s">
        <v>352</v>
      </c>
      <c r="G635" t="s">
        <v>1080</v>
      </c>
      <c r="H635" t="s">
        <v>391</v>
      </c>
      <c r="I635" t="s">
        <v>307</v>
      </c>
      <c r="J635" t="s">
        <v>386</v>
      </c>
      <c r="K635" t="s">
        <v>183</v>
      </c>
      <c r="L635" t="s">
        <v>412</v>
      </c>
      <c r="M635" t="s">
        <v>584</v>
      </c>
      <c r="N635" t="s">
        <v>191</v>
      </c>
      <c r="O635" t="s">
        <v>1081</v>
      </c>
      <c r="P635" t="s">
        <v>292</v>
      </c>
      <c r="Q635" t="s">
        <v>342</v>
      </c>
      <c r="R635" t="s">
        <v>404</v>
      </c>
      <c r="S635" t="s">
        <v>398</v>
      </c>
      <c r="T635" t="s">
        <v>365</v>
      </c>
      <c r="U635" t="s">
        <v>211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>
        <v>628374</v>
      </c>
      <c r="B636">
        <v>90871414</v>
      </c>
      <c r="C636" t="s">
        <v>365</v>
      </c>
      <c r="D636" t="s">
        <v>270</v>
      </c>
      <c r="E636" t="s">
        <v>298</v>
      </c>
      <c r="F636" t="s">
        <v>189</v>
      </c>
      <c r="G636" t="s">
        <v>1082</v>
      </c>
      <c r="H636" t="s">
        <v>220</v>
      </c>
      <c r="I636" t="s">
        <v>355</v>
      </c>
      <c r="J636" t="s">
        <v>287</v>
      </c>
      <c r="K636" t="s">
        <v>391</v>
      </c>
      <c r="L636" t="s">
        <v>186</v>
      </c>
      <c r="M636" t="s">
        <v>188</v>
      </c>
      <c r="N636" t="s">
        <v>229</v>
      </c>
      <c r="O636" t="s">
        <v>1083</v>
      </c>
      <c r="P636" t="s">
        <v>296</v>
      </c>
      <c r="Q636" t="s">
        <v>321</v>
      </c>
      <c r="R636" t="s">
        <v>292</v>
      </c>
      <c r="S636" t="s">
        <v>238</v>
      </c>
      <c r="T636" t="s">
        <v>340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>
        <v>8102917</v>
      </c>
      <c r="B637">
        <v>90871417</v>
      </c>
      <c r="C637" t="s">
        <v>270</v>
      </c>
      <c r="D637" t="s">
        <v>270</v>
      </c>
      <c r="E637" t="s">
        <v>298</v>
      </c>
      <c r="F637" t="s">
        <v>186</v>
      </c>
      <c r="G637" t="s">
        <v>896</v>
      </c>
      <c r="H637" t="s">
        <v>365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>
        <v>8114333</v>
      </c>
      <c r="B638">
        <v>90871434</v>
      </c>
      <c r="C638" t="s">
        <v>270</v>
      </c>
      <c r="D638" t="s">
        <v>270</v>
      </c>
      <c r="E638" t="s">
        <v>298</v>
      </c>
      <c r="F638" t="s">
        <v>433</v>
      </c>
      <c r="G638" t="s">
        <v>352</v>
      </c>
      <c r="H638" t="s">
        <v>244</v>
      </c>
      <c r="I638" t="s">
        <v>318</v>
      </c>
      <c r="J638" t="s">
        <v>291</v>
      </c>
      <c r="K638" t="s">
        <v>229</v>
      </c>
      <c r="L638" t="s">
        <v>363</v>
      </c>
      <c r="M638" t="s">
        <v>322</v>
      </c>
      <c r="N638" t="s">
        <v>186</v>
      </c>
      <c r="O638" t="s">
        <v>238</v>
      </c>
      <c r="P638" t="s">
        <v>344</v>
      </c>
      <c r="Q638" t="s">
        <v>304</v>
      </c>
      <c r="R638" t="s">
        <v>379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>
        <v>8114465</v>
      </c>
      <c r="B639">
        <v>90871459</v>
      </c>
      <c r="C639" t="s">
        <v>238</v>
      </c>
      <c r="D639" t="s">
        <v>332</v>
      </c>
      <c r="E639" t="s">
        <v>270</v>
      </c>
      <c r="F639" t="s">
        <v>298</v>
      </c>
      <c r="G639" t="s">
        <v>202</v>
      </c>
      <c r="H639" t="s">
        <v>273</v>
      </c>
      <c r="I639" t="s">
        <v>271</v>
      </c>
      <c r="J639" t="s">
        <v>366</v>
      </c>
      <c r="K639" t="s">
        <v>352</v>
      </c>
      <c r="L639" t="s">
        <v>443</v>
      </c>
      <c r="M639" t="s">
        <v>312</v>
      </c>
      <c r="N639" t="s">
        <v>417</v>
      </c>
      <c r="O639" t="s">
        <v>592</v>
      </c>
      <c r="P639" t="s">
        <v>291</v>
      </c>
      <c r="Q639" t="s">
        <v>186</v>
      </c>
      <c r="R639" t="s">
        <v>391</v>
      </c>
      <c r="S639" t="s">
        <v>381</v>
      </c>
      <c r="T639" t="s">
        <v>322</v>
      </c>
      <c r="U639" t="s">
        <v>229</v>
      </c>
      <c r="V639" t="s">
        <v>287</v>
      </c>
      <c r="W639" t="s">
        <v>279</v>
      </c>
      <c r="X639" t="s">
        <v>325</v>
      </c>
      <c r="Y639" t="s">
        <v>337</v>
      </c>
      <c r="Z639" t="s">
        <v>1084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>
        <v>8114469</v>
      </c>
      <c r="B640">
        <v>90871481</v>
      </c>
      <c r="C640" t="s">
        <v>1085</v>
      </c>
      <c r="D640" t="s">
        <v>270</v>
      </c>
      <c r="E640" t="s">
        <v>298</v>
      </c>
      <c r="F640" t="s">
        <v>1085</v>
      </c>
      <c r="G640" t="s">
        <v>277</v>
      </c>
      <c r="H640" t="s">
        <v>247</v>
      </c>
      <c r="I640" t="s">
        <v>186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>
        <v>8114471</v>
      </c>
      <c r="B641">
        <v>90871491</v>
      </c>
      <c r="C641" t="s">
        <v>365</v>
      </c>
      <c r="D641" t="s">
        <v>270</v>
      </c>
      <c r="E641" t="s">
        <v>298</v>
      </c>
      <c r="F641" t="s">
        <v>215</v>
      </c>
      <c r="G641" t="s">
        <v>229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>
        <v>503057</v>
      </c>
      <c r="B642">
        <v>90871500</v>
      </c>
      <c r="C642" t="s">
        <v>598</v>
      </c>
      <c r="D642" t="s">
        <v>270</v>
      </c>
      <c r="E642" t="s">
        <v>298</v>
      </c>
      <c r="F642" t="s">
        <v>309</v>
      </c>
      <c r="G642" t="s">
        <v>390</v>
      </c>
      <c r="H642" t="s">
        <v>606</v>
      </c>
      <c r="I642" t="s">
        <v>321</v>
      </c>
      <c r="J642" t="s">
        <v>302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>
        <v>8000702</v>
      </c>
      <c r="B643">
        <v>90871503</v>
      </c>
      <c r="C643" t="s">
        <v>385</v>
      </c>
      <c r="D643" t="s">
        <v>385</v>
      </c>
      <c r="E643" t="s">
        <v>270</v>
      </c>
      <c r="F643" t="s">
        <v>685</v>
      </c>
      <c r="G643" t="s">
        <v>1086</v>
      </c>
      <c r="H643" t="s">
        <v>1087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>
        <v>8091180</v>
      </c>
      <c r="B644">
        <v>90871529</v>
      </c>
      <c r="C644" t="s">
        <v>270</v>
      </c>
      <c r="D644" t="s">
        <v>1088</v>
      </c>
      <c r="E644" t="s">
        <v>270</v>
      </c>
      <c r="F644" t="s">
        <v>202</v>
      </c>
      <c r="G644" t="s">
        <v>271</v>
      </c>
      <c r="H644" t="s">
        <v>273</v>
      </c>
      <c r="I644" t="s">
        <v>298</v>
      </c>
      <c r="J644" t="s">
        <v>366</v>
      </c>
      <c r="K644" t="s">
        <v>413</v>
      </c>
      <c r="L644" t="s">
        <v>301</v>
      </c>
      <c r="M644" t="s">
        <v>352</v>
      </c>
      <c r="N644" t="s">
        <v>201</v>
      </c>
      <c r="O644" t="s">
        <v>480</v>
      </c>
      <c r="P644" t="s">
        <v>278</v>
      </c>
      <c r="Q644" t="s">
        <v>312</v>
      </c>
      <c r="R644" t="s">
        <v>189</v>
      </c>
      <c r="S644" t="s">
        <v>390</v>
      </c>
      <c r="T644" t="s">
        <v>309</v>
      </c>
      <c r="U644" t="s">
        <v>249</v>
      </c>
      <c r="V644" t="s">
        <v>495</v>
      </c>
      <c r="W644" t="s">
        <v>284</v>
      </c>
      <c r="X644" t="s">
        <v>248</v>
      </c>
      <c r="Y644" t="s">
        <v>549</v>
      </c>
      <c r="Z644" t="s">
        <v>281</v>
      </c>
      <c r="AA644" t="s">
        <v>1089</v>
      </c>
      <c r="AB644" t="s">
        <v>1064</v>
      </c>
      <c r="AC644" t="s">
        <v>215</v>
      </c>
      <c r="AD644" t="s">
        <v>291</v>
      </c>
      <c r="AE644" t="s">
        <v>338</v>
      </c>
      <c r="AF644" t="s">
        <v>324</v>
      </c>
      <c r="AG644" t="s">
        <v>337</v>
      </c>
      <c r="AH644" t="s">
        <v>389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>
        <v>672229</v>
      </c>
      <c r="B645">
        <v>90871547</v>
      </c>
      <c r="C645" t="s">
        <v>173</v>
      </c>
      <c r="D645" t="s">
        <v>173</v>
      </c>
      <c r="E645" t="s">
        <v>270</v>
      </c>
      <c r="F645" t="s">
        <v>173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>
        <v>652217</v>
      </c>
      <c r="B646">
        <v>90871549</v>
      </c>
      <c r="C646" t="s">
        <v>270</v>
      </c>
      <c r="D646" t="s">
        <v>270</v>
      </c>
      <c r="E646" t="s">
        <v>173</v>
      </c>
      <c r="F646" t="s">
        <v>383</v>
      </c>
      <c r="G646" t="s">
        <v>595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>
        <v>8000839</v>
      </c>
      <c r="B647">
        <v>90871596</v>
      </c>
      <c r="C647" t="s">
        <v>298</v>
      </c>
      <c r="D647" t="s">
        <v>332</v>
      </c>
      <c r="E647" t="s">
        <v>270</v>
      </c>
      <c r="F647" t="s">
        <v>298</v>
      </c>
      <c r="G647" t="s">
        <v>202</v>
      </c>
      <c r="H647" t="s">
        <v>366</v>
      </c>
      <c r="I647" t="s">
        <v>387</v>
      </c>
      <c r="J647" t="s">
        <v>277</v>
      </c>
      <c r="K647" t="s">
        <v>189</v>
      </c>
      <c r="L647" t="s">
        <v>301</v>
      </c>
      <c r="M647" t="s">
        <v>260</v>
      </c>
      <c r="N647" t="s">
        <v>642</v>
      </c>
      <c r="O647" t="s">
        <v>205</v>
      </c>
      <c r="P647" t="s">
        <v>1090</v>
      </c>
      <c r="Q647" t="s">
        <v>1091</v>
      </c>
      <c r="R647" t="s">
        <v>287</v>
      </c>
      <c r="S647" t="s">
        <v>323</v>
      </c>
      <c r="T647" t="s">
        <v>465</v>
      </c>
      <c r="U647" t="s">
        <v>304</v>
      </c>
      <c r="V647" t="s">
        <v>351</v>
      </c>
      <c r="W647" t="s">
        <v>472</v>
      </c>
      <c r="X647" t="s">
        <v>322</v>
      </c>
      <c r="Y647" t="s">
        <v>1092</v>
      </c>
      <c r="Z647" t="s">
        <v>344</v>
      </c>
      <c r="AA647" t="s">
        <v>248</v>
      </c>
      <c r="AB647" t="s">
        <v>291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>
        <v>8111097</v>
      </c>
      <c r="B648">
        <v>90871635</v>
      </c>
      <c r="C648" t="s">
        <v>270</v>
      </c>
      <c r="D648" t="s">
        <v>270</v>
      </c>
      <c r="E648" t="s">
        <v>396</v>
      </c>
      <c r="F648" t="s">
        <v>373</v>
      </c>
      <c r="G648" t="s">
        <v>372</v>
      </c>
      <c r="H648" t="s">
        <v>1093</v>
      </c>
      <c r="I648" t="s">
        <v>202</v>
      </c>
      <c r="J648" t="s">
        <v>203</v>
      </c>
      <c r="K648" t="s">
        <v>201</v>
      </c>
      <c r="L648" t="s">
        <v>1094</v>
      </c>
      <c r="M648" t="s">
        <v>642</v>
      </c>
      <c r="N648" t="s">
        <v>205</v>
      </c>
      <c r="O648" t="s">
        <v>426</v>
      </c>
      <c r="P648" t="s">
        <v>417</v>
      </c>
      <c r="Q648" t="s">
        <v>675</v>
      </c>
      <c r="R648" t="s">
        <v>185</v>
      </c>
      <c r="S648" t="s">
        <v>299</v>
      </c>
      <c r="T648" t="s">
        <v>591</v>
      </c>
      <c r="U648" t="s">
        <v>376</v>
      </c>
      <c r="V648" t="s">
        <v>196</v>
      </c>
      <c r="W648" t="s">
        <v>682</v>
      </c>
      <c r="X648" t="s">
        <v>281</v>
      </c>
      <c r="Y648" t="s">
        <v>339</v>
      </c>
      <c r="Z648" t="s">
        <v>291</v>
      </c>
      <c r="AA648" t="s">
        <v>183</v>
      </c>
      <c r="AB648" t="s">
        <v>412</v>
      </c>
      <c r="AC648" t="s">
        <v>593</v>
      </c>
      <c r="AD648" t="s">
        <v>385</v>
      </c>
      <c r="AE648" t="s">
        <v>287</v>
      </c>
      <c r="AF648" t="s">
        <v>544</v>
      </c>
      <c r="AG648" t="s">
        <v>211</v>
      </c>
      <c r="AH648" t="s">
        <v>342</v>
      </c>
      <c r="AI648" t="s">
        <v>215</v>
      </c>
      <c r="AJ648" t="s">
        <v>484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>
        <v>681879</v>
      </c>
      <c r="B649">
        <v>90871645</v>
      </c>
      <c r="C649" t="s">
        <v>598</v>
      </c>
      <c r="D649" t="s">
        <v>184</v>
      </c>
      <c r="E649" t="s">
        <v>270</v>
      </c>
      <c r="F649" t="s">
        <v>1095</v>
      </c>
      <c r="G649" t="s">
        <v>387</v>
      </c>
      <c r="H649" t="s">
        <v>202</v>
      </c>
      <c r="I649" t="s">
        <v>366</v>
      </c>
      <c r="J649" t="s">
        <v>271</v>
      </c>
      <c r="K649" t="s">
        <v>219</v>
      </c>
      <c r="L649" t="s">
        <v>1096</v>
      </c>
      <c r="M649" t="s">
        <v>573</v>
      </c>
      <c r="N649" t="s">
        <v>931</v>
      </c>
      <c r="O649" t="s">
        <v>301</v>
      </c>
      <c r="P649" t="s">
        <v>300</v>
      </c>
      <c r="Q649" t="s">
        <v>351</v>
      </c>
      <c r="R649" t="s">
        <v>329</v>
      </c>
      <c r="S649" t="s">
        <v>389</v>
      </c>
      <c r="T649" t="s">
        <v>249</v>
      </c>
      <c r="U649" t="s">
        <v>321</v>
      </c>
      <c r="V649" t="s">
        <v>287</v>
      </c>
      <c r="W649" t="s">
        <v>789</v>
      </c>
      <c r="X649" t="s">
        <v>344</v>
      </c>
      <c r="Y649" t="s">
        <v>531</v>
      </c>
      <c r="Z649" t="s">
        <v>291</v>
      </c>
      <c r="AA649" t="s">
        <v>247</v>
      </c>
      <c r="AB649" t="s">
        <v>1097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>
        <v>711441</v>
      </c>
      <c r="B650">
        <v>90871670</v>
      </c>
      <c r="C650" t="s">
        <v>270</v>
      </c>
      <c r="D650" t="s">
        <v>270</v>
      </c>
      <c r="E650" t="s">
        <v>189</v>
      </c>
      <c r="F650" t="s">
        <v>277</v>
      </c>
      <c r="G650" t="s">
        <v>647</v>
      </c>
      <c r="H650" t="s">
        <v>391</v>
      </c>
      <c r="I650" t="s">
        <v>350</v>
      </c>
      <c r="J650" t="s">
        <v>301</v>
      </c>
      <c r="K650" t="s">
        <v>300</v>
      </c>
      <c r="L650" t="s">
        <v>255</v>
      </c>
      <c r="M650" t="s">
        <v>355</v>
      </c>
      <c r="N650" t="s">
        <v>287</v>
      </c>
      <c r="O650" t="s">
        <v>344</v>
      </c>
      <c r="P650" t="s">
        <v>600</v>
      </c>
      <c r="Q650" t="s">
        <v>304</v>
      </c>
      <c r="R650" t="s">
        <v>772</v>
      </c>
      <c r="S650" t="s">
        <v>229</v>
      </c>
      <c r="T650" t="s">
        <v>687</v>
      </c>
      <c r="U650" t="s">
        <v>878</v>
      </c>
      <c r="V650" t="s">
        <v>315</v>
      </c>
      <c r="W650" t="s">
        <v>326</v>
      </c>
      <c r="X650" t="s">
        <v>398</v>
      </c>
      <c r="Y650" t="s">
        <v>183</v>
      </c>
      <c r="Z650" t="s">
        <v>389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>
        <v>491181</v>
      </c>
      <c r="B651">
        <v>90871672</v>
      </c>
      <c r="C651" t="s">
        <v>270</v>
      </c>
      <c r="D651" t="s">
        <v>270</v>
      </c>
      <c r="E651" t="s">
        <v>298</v>
      </c>
      <c r="F651" t="s">
        <v>352</v>
      </c>
      <c r="G651" t="s">
        <v>238</v>
      </c>
      <c r="H651" t="s">
        <v>398</v>
      </c>
      <c r="I651" t="s">
        <v>391</v>
      </c>
      <c r="J651" t="s">
        <v>472</v>
      </c>
      <c r="K651" t="s">
        <v>287</v>
      </c>
      <c r="L651" t="s">
        <v>247</v>
      </c>
      <c r="M651" t="s">
        <v>1098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>
        <v>8092403</v>
      </c>
      <c r="B652">
        <v>90871676</v>
      </c>
      <c r="C652" t="s">
        <v>270</v>
      </c>
      <c r="D652" t="s">
        <v>1099</v>
      </c>
      <c r="E652" t="s">
        <v>270</v>
      </c>
      <c r="F652" t="s">
        <v>270</v>
      </c>
      <c r="G652" t="s">
        <v>1100</v>
      </c>
      <c r="H652" t="s">
        <v>1101</v>
      </c>
      <c r="I652" t="s">
        <v>391</v>
      </c>
      <c r="J652" t="s">
        <v>1102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>
        <v>8114507</v>
      </c>
      <c r="B653">
        <v>90871762</v>
      </c>
      <c r="C653" t="s">
        <v>270</v>
      </c>
      <c r="D653" t="s">
        <v>270</v>
      </c>
      <c r="E653" t="s">
        <v>298</v>
      </c>
      <c r="F653" t="s">
        <v>400</v>
      </c>
      <c r="G653" t="s">
        <v>352</v>
      </c>
      <c r="H653" t="s">
        <v>287</v>
      </c>
      <c r="I653" t="s">
        <v>238</v>
      </c>
      <c r="J653" t="s">
        <v>655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>
        <v>8059841</v>
      </c>
      <c r="B654">
        <v>90871782</v>
      </c>
      <c r="C654" t="s">
        <v>183</v>
      </c>
      <c r="D654" t="s">
        <v>270</v>
      </c>
      <c r="E654" t="s">
        <v>298</v>
      </c>
      <c r="F654" t="s">
        <v>400</v>
      </c>
      <c r="G654" t="s">
        <v>300</v>
      </c>
      <c r="H654" t="s">
        <v>301</v>
      </c>
      <c r="I654" t="s">
        <v>202</v>
      </c>
      <c r="J654" t="s">
        <v>186</v>
      </c>
      <c r="K654" t="s">
        <v>189</v>
      </c>
      <c r="L654" t="s">
        <v>355</v>
      </c>
      <c r="M654" t="s">
        <v>254</v>
      </c>
      <c r="N654" t="s">
        <v>351</v>
      </c>
      <c r="O654" t="s">
        <v>423</v>
      </c>
      <c r="P654" t="s">
        <v>1103</v>
      </c>
      <c r="Q654" t="s">
        <v>407</v>
      </c>
      <c r="R654" t="s">
        <v>344</v>
      </c>
      <c r="S654" t="s">
        <v>229</v>
      </c>
      <c r="T654" t="s">
        <v>321</v>
      </c>
      <c r="U654" t="s">
        <v>325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>
        <v>8114513</v>
      </c>
      <c r="B655">
        <v>90871783</v>
      </c>
      <c r="C655" t="s">
        <v>270</v>
      </c>
      <c r="D655" t="s">
        <v>270</v>
      </c>
      <c r="E655" t="s">
        <v>298</v>
      </c>
      <c r="F655" t="s">
        <v>186</v>
      </c>
      <c r="G655" t="s">
        <v>229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>
        <v>8114515</v>
      </c>
      <c r="B656">
        <v>90871786</v>
      </c>
      <c r="C656" t="s">
        <v>192</v>
      </c>
      <c r="D656" t="s">
        <v>270</v>
      </c>
      <c r="E656" t="s">
        <v>298</v>
      </c>
      <c r="F656" t="s">
        <v>201</v>
      </c>
      <c r="G656" t="s">
        <v>355</v>
      </c>
      <c r="H656" t="s">
        <v>296</v>
      </c>
      <c r="I656" t="s">
        <v>287</v>
      </c>
      <c r="J656" t="s">
        <v>639</v>
      </c>
      <c r="K656" t="s">
        <v>179</v>
      </c>
      <c r="L656" t="s">
        <v>220</v>
      </c>
      <c r="M656" t="s">
        <v>173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>
        <v>8111192</v>
      </c>
      <c r="B657">
        <v>90871809</v>
      </c>
      <c r="C657" t="s">
        <v>183</v>
      </c>
      <c r="D657" t="s">
        <v>1104</v>
      </c>
      <c r="E657" t="s">
        <v>183</v>
      </c>
      <c r="F657" t="s">
        <v>383</v>
      </c>
      <c r="G657" t="s">
        <v>270</v>
      </c>
      <c r="H657" t="s">
        <v>1105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>
        <v>8087611</v>
      </c>
      <c r="B658">
        <v>90871815</v>
      </c>
      <c r="C658" t="s">
        <v>493</v>
      </c>
      <c r="D658" t="s">
        <v>270</v>
      </c>
      <c r="E658" t="s">
        <v>298</v>
      </c>
      <c r="F658" t="s">
        <v>414</v>
      </c>
      <c r="G658" t="s">
        <v>494</v>
      </c>
      <c r="H658" t="s">
        <v>205</v>
      </c>
      <c r="I658" t="s">
        <v>189</v>
      </c>
      <c r="J658" t="s">
        <v>493</v>
      </c>
      <c r="K658" t="s">
        <v>301</v>
      </c>
      <c r="L658" t="s">
        <v>351</v>
      </c>
      <c r="M658" t="s">
        <v>287</v>
      </c>
      <c r="N658" t="s">
        <v>229</v>
      </c>
      <c r="O658" t="s">
        <v>389</v>
      </c>
      <c r="P658" t="s">
        <v>544</v>
      </c>
      <c r="Q658" t="s">
        <v>186</v>
      </c>
      <c r="R658" t="s">
        <v>391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>
        <v>409581</v>
      </c>
      <c r="B659">
        <v>90871818</v>
      </c>
      <c r="C659" t="s">
        <v>412</v>
      </c>
      <c r="D659" t="s">
        <v>270</v>
      </c>
      <c r="E659" t="s">
        <v>343</v>
      </c>
      <c r="F659" t="s">
        <v>277</v>
      </c>
      <c r="G659" t="s">
        <v>355</v>
      </c>
      <c r="H659" t="s">
        <v>329</v>
      </c>
      <c r="I659" t="s">
        <v>602</v>
      </c>
      <c r="J659" t="s">
        <v>649</v>
      </c>
      <c r="K659" t="s">
        <v>351</v>
      </c>
      <c r="L659" t="s">
        <v>1106</v>
      </c>
      <c r="M659" t="s">
        <v>412</v>
      </c>
      <c r="N659" t="s">
        <v>342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>
        <v>8114527</v>
      </c>
      <c r="B660">
        <v>90871819</v>
      </c>
      <c r="C660" t="s">
        <v>383</v>
      </c>
      <c r="D660" t="s">
        <v>229</v>
      </c>
      <c r="E660" t="s">
        <v>383</v>
      </c>
      <c r="F660" t="s">
        <v>186</v>
      </c>
      <c r="G660" t="s">
        <v>229</v>
      </c>
      <c r="H660" t="s">
        <v>270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>
        <v>8114529</v>
      </c>
      <c r="B661">
        <v>90871825</v>
      </c>
      <c r="C661" t="s">
        <v>383</v>
      </c>
      <c r="D661" t="s">
        <v>270</v>
      </c>
      <c r="E661" t="s">
        <v>298</v>
      </c>
      <c r="F661" t="s">
        <v>1107</v>
      </c>
      <c r="G661" t="s">
        <v>562</v>
      </c>
      <c r="H661" t="s">
        <v>776</v>
      </c>
      <c r="I661" t="s">
        <v>238</v>
      </c>
      <c r="J661" t="s">
        <v>307</v>
      </c>
      <c r="K661" t="s">
        <v>398</v>
      </c>
      <c r="L661" t="s">
        <v>350</v>
      </c>
      <c r="M661" t="s">
        <v>383</v>
      </c>
      <c r="N661" t="s">
        <v>191</v>
      </c>
      <c r="O661" t="s">
        <v>296</v>
      </c>
      <c r="P661" t="s">
        <v>416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>
        <v>987237</v>
      </c>
      <c r="B662">
        <v>90871845</v>
      </c>
      <c r="C662" t="s">
        <v>270</v>
      </c>
      <c r="D662" t="s">
        <v>270</v>
      </c>
      <c r="E662" t="s">
        <v>298</v>
      </c>
      <c r="F662" t="s">
        <v>1108</v>
      </c>
      <c r="G662" t="s">
        <v>569</v>
      </c>
      <c r="H662" t="s">
        <v>363</v>
      </c>
      <c r="I662" t="s">
        <v>229</v>
      </c>
      <c r="J662" t="s">
        <v>773</v>
      </c>
      <c r="K662" t="s">
        <v>344</v>
      </c>
      <c r="L662" t="s">
        <v>1109</v>
      </c>
      <c r="M662" t="s">
        <v>267</v>
      </c>
      <c r="N662" t="s">
        <v>1019</v>
      </c>
      <c r="O662" t="s">
        <v>326</v>
      </c>
      <c r="P662" t="s">
        <v>1110</v>
      </c>
      <c r="Q662" t="s">
        <v>220</v>
      </c>
      <c r="R662" t="s">
        <v>405</v>
      </c>
      <c r="S662" t="s">
        <v>472</v>
      </c>
      <c r="T662" t="s">
        <v>292</v>
      </c>
      <c r="U662" t="s">
        <v>469</v>
      </c>
      <c r="V662" t="s">
        <v>461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>
        <v>689750</v>
      </c>
      <c r="B663">
        <v>90871850</v>
      </c>
      <c r="C663" t="s">
        <v>238</v>
      </c>
      <c r="D663" t="s">
        <v>332</v>
      </c>
      <c r="E663" t="s">
        <v>270</v>
      </c>
      <c r="F663" t="s">
        <v>202</v>
      </c>
      <c r="G663" t="s">
        <v>201</v>
      </c>
      <c r="H663" t="s">
        <v>351</v>
      </c>
      <c r="I663" t="s">
        <v>249</v>
      </c>
      <c r="J663" t="s">
        <v>301</v>
      </c>
      <c r="K663" t="s">
        <v>344</v>
      </c>
      <c r="L663" t="s">
        <v>229</v>
      </c>
      <c r="M663" t="s">
        <v>300</v>
      </c>
      <c r="N663" t="s">
        <v>1111</v>
      </c>
      <c r="O663" t="s">
        <v>289</v>
      </c>
      <c r="P663" t="s">
        <v>329</v>
      </c>
      <c r="Q663" t="s">
        <v>287</v>
      </c>
      <c r="R663" t="s">
        <v>797</v>
      </c>
      <c r="S663" t="s">
        <v>183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>
        <v>483694</v>
      </c>
      <c r="B664">
        <v>90871851</v>
      </c>
      <c r="C664" t="s">
        <v>270</v>
      </c>
      <c r="D664" t="s">
        <v>270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>
        <v>361955</v>
      </c>
      <c r="B665">
        <v>90871959</v>
      </c>
      <c r="C665" t="s">
        <v>238</v>
      </c>
      <c r="D665" t="s">
        <v>270</v>
      </c>
      <c r="E665" t="s">
        <v>399</v>
      </c>
      <c r="F665" t="s">
        <v>298</v>
      </c>
      <c r="G665" t="s">
        <v>1112</v>
      </c>
      <c r="H665" t="s">
        <v>691</v>
      </c>
      <c r="I665" t="s">
        <v>423</v>
      </c>
      <c r="J665" t="s">
        <v>238</v>
      </c>
      <c r="K665" t="s">
        <v>310</v>
      </c>
      <c r="L665" t="s">
        <v>362</v>
      </c>
      <c r="M665" t="s">
        <v>325</v>
      </c>
      <c r="N665" t="s">
        <v>911</v>
      </c>
      <c r="O665" t="s">
        <v>229</v>
      </c>
      <c r="P665" t="s">
        <v>379</v>
      </c>
      <c r="Q665" t="s">
        <v>508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>
        <v>441681</v>
      </c>
      <c r="B666">
        <v>90871977</v>
      </c>
      <c r="C666" t="s">
        <v>270</v>
      </c>
      <c r="D666" t="s">
        <v>184</v>
      </c>
      <c r="E666" t="s">
        <v>270</v>
      </c>
      <c r="F666" t="s">
        <v>298</v>
      </c>
      <c r="G666" t="s">
        <v>318</v>
      </c>
      <c r="H666" t="s">
        <v>642</v>
      </c>
      <c r="I666" t="s">
        <v>423</v>
      </c>
      <c r="J666" t="s">
        <v>283</v>
      </c>
      <c r="K666" t="s">
        <v>229</v>
      </c>
      <c r="L666" t="s">
        <v>304</v>
      </c>
      <c r="M666" t="s">
        <v>380</v>
      </c>
      <c r="N666" t="s">
        <v>322</v>
      </c>
      <c r="O666" t="s">
        <v>292</v>
      </c>
      <c r="P666" t="s">
        <v>287</v>
      </c>
      <c r="Q666" t="s">
        <v>281</v>
      </c>
      <c r="R666" t="s">
        <v>248</v>
      </c>
      <c r="S666" t="s">
        <v>411</v>
      </c>
      <c r="T666" t="s">
        <v>196</v>
      </c>
      <c r="U666" t="s">
        <v>348</v>
      </c>
      <c r="V666" t="s">
        <v>267</v>
      </c>
      <c r="W666" t="s">
        <v>424</v>
      </c>
      <c r="X666" t="s">
        <v>362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>
        <v>633502</v>
      </c>
      <c r="B667">
        <v>90871982</v>
      </c>
      <c r="C667" t="s">
        <v>191</v>
      </c>
      <c r="D667" t="s">
        <v>270</v>
      </c>
      <c r="E667" t="s">
        <v>298</v>
      </c>
      <c r="F667" t="s">
        <v>399</v>
      </c>
      <c r="G667" t="s">
        <v>287</v>
      </c>
      <c r="H667" t="s">
        <v>468</v>
      </c>
      <c r="I667" t="s">
        <v>304</v>
      </c>
      <c r="J667" t="s">
        <v>328</v>
      </c>
      <c r="K667" t="s">
        <v>229</v>
      </c>
      <c r="L667" t="s">
        <v>385</v>
      </c>
      <c r="M667" t="s">
        <v>776</v>
      </c>
      <c r="N667" t="s">
        <v>685</v>
      </c>
      <c r="O667" t="s">
        <v>540</v>
      </c>
      <c r="P667" t="s">
        <v>574</v>
      </c>
      <c r="Q667" t="s">
        <v>405</v>
      </c>
      <c r="R667" t="s">
        <v>508</v>
      </c>
      <c r="S667" t="s">
        <v>478</v>
      </c>
      <c r="T667" t="s">
        <v>292</v>
      </c>
      <c r="U667" t="s">
        <v>424</v>
      </c>
      <c r="V667" t="s">
        <v>1000</v>
      </c>
      <c r="W667" t="s">
        <v>296</v>
      </c>
      <c r="X667" t="s">
        <v>639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>
        <v>8104550</v>
      </c>
      <c r="B668">
        <v>90871994</v>
      </c>
      <c r="C668" t="s">
        <v>298</v>
      </c>
      <c r="D668" t="s">
        <v>332</v>
      </c>
      <c r="E668" t="s">
        <v>270</v>
      </c>
      <c r="F668" t="s">
        <v>298</v>
      </c>
      <c r="G668" t="s">
        <v>695</v>
      </c>
      <c r="H668" t="s">
        <v>426</v>
      </c>
      <c r="I668" t="s">
        <v>296</v>
      </c>
      <c r="J668" t="s">
        <v>173</v>
      </c>
      <c r="K668" t="s">
        <v>307</v>
      </c>
      <c r="L668" t="s">
        <v>247</v>
      </c>
      <c r="M668" t="s">
        <v>171</v>
      </c>
      <c r="N668" t="s">
        <v>590</v>
      </c>
      <c r="O668" t="s">
        <v>639</v>
      </c>
      <c r="P668" t="s">
        <v>191</v>
      </c>
      <c r="Q668" t="s">
        <v>238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>
        <v>641370</v>
      </c>
      <c r="B669">
        <v>90871998</v>
      </c>
      <c r="C669" t="s">
        <v>184</v>
      </c>
      <c r="D669" t="s">
        <v>184</v>
      </c>
      <c r="E669" t="s">
        <v>270</v>
      </c>
      <c r="F669" t="s">
        <v>202</v>
      </c>
      <c r="G669" t="s">
        <v>298</v>
      </c>
      <c r="H669" t="s">
        <v>205</v>
      </c>
      <c r="I669" t="s">
        <v>680</v>
      </c>
      <c r="J669" t="s">
        <v>186</v>
      </c>
      <c r="K669" t="s">
        <v>329</v>
      </c>
      <c r="L669" t="s">
        <v>423</v>
      </c>
      <c r="M669" t="s">
        <v>379</v>
      </c>
      <c r="N669" t="s">
        <v>320</v>
      </c>
      <c r="O669" t="s">
        <v>287</v>
      </c>
      <c r="P669" t="s">
        <v>522</v>
      </c>
      <c r="Q669" t="s">
        <v>328</v>
      </c>
      <c r="R669" t="s">
        <v>476</v>
      </c>
      <c r="S669" t="s">
        <v>468</v>
      </c>
      <c r="T669" t="s">
        <v>540</v>
      </c>
      <c r="U669" t="s">
        <v>693</v>
      </c>
      <c r="V669" t="s">
        <v>1019</v>
      </c>
      <c r="W669" t="s">
        <v>292</v>
      </c>
      <c r="X669" t="s">
        <v>254</v>
      </c>
      <c r="Y669" t="s">
        <v>211</v>
      </c>
      <c r="Z669" t="s">
        <v>389</v>
      </c>
      <c r="AA669" t="s">
        <v>783</v>
      </c>
      <c r="AB669" t="s">
        <v>1113</v>
      </c>
      <c r="AC669" t="s">
        <v>1114</v>
      </c>
      <c r="AD669" t="s">
        <v>472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>
        <v>636195</v>
      </c>
      <c r="B670">
        <v>90872004</v>
      </c>
      <c r="C670" t="s">
        <v>191</v>
      </c>
      <c r="D670" t="s">
        <v>270</v>
      </c>
      <c r="E670" t="s">
        <v>298</v>
      </c>
      <c r="F670" t="s">
        <v>350</v>
      </c>
      <c r="G670" t="s">
        <v>690</v>
      </c>
      <c r="H670" t="s">
        <v>206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>
        <v>419394</v>
      </c>
      <c r="B671">
        <v>90872021</v>
      </c>
      <c r="C671" t="s">
        <v>183</v>
      </c>
      <c r="D671" t="s">
        <v>183</v>
      </c>
      <c r="E671" t="s">
        <v>270</v>
      </c>
      <c r="F671" t="s">
        <v>203</v>
      </c>
      <c r="G671" t="s">
        <v>385</v>
      </c>
      <c r="H671" t="s">
        <v>229</v>
      </c>
      <c r="I671" t="s">
        <v>776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>
        <v>8038992</v>
      </c>
      <c r="B672">
        <v>90872027</v>
      </c>
      <c r="C672" t="s">
        <v>238</v>
      </c>
      <c r="D672" t="s">
        <v>270</v>
      </c>
      <c r="E672" t="s">
        <v>298</v>
      </c>
      <c r="F672" t="s">
        <v>202</v>
      </c>
      <c r="G672" t="s">
        <v>342</v>
      </c>
      <c r="H672" t="s">
        <v>321</v>
      </c>
      <c r="I672" t="s">
        <v>229</v>
      </c>
      <c r="J672" t="s">
        <v>287</v>
      </c>
      <c r="K672" t="s">
        <v>391</v>
      </c>
      <c r="L672" t="s">
        <v>1038</v>
      </c>
      <c r="M672" t="s">
        <v>327</v>
      </c>
      <c r="N672" t="s">
        <v>1115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>
        <v>522491</v>
      </c>
      <c r="B673">
        <v>90872112</v>
      </c>
      <c r="C673" t="s">
        <v>365</v>
      </c>
      <c r="D673" t="s">
        <v>365</v>
      </c>
      <c r="E673" t="s">
        <v>270</v>
      </c>
      <c r="F673" t="s">
        <v>321</v>
      </c>
      <c r="G673" t="s">
        <v>229</v>
      </c>
      <c r="H673" t="s">
        <v>423</v>
      </c>
      <c r="I673" t="s">
        <v>379</v>
      </c>
      <c r="J673" t="s">
        <v>309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>
        <v>456982</v>
      </c>
      <c r="B674">
        <v>90872140</v>
      </c>
      <c r="C674" t="s">
        <v>270</v>
      </c>
      <c r="D674" t="s">
        <v>270</v>
      </c>
      <c r="E674" t="s">
        <v>298</v>
      </c>
      <c r="F674" t="s">
        <v>273</v>
      </c>
      <c r="G674" t="s">
        <v>184</v>
      </c>
      <c r="H674" t="s">
        <v>271</v>
      </c>
      <c r="I674" t="s">
        <v>399</v>
      </c>
      <c r="J674" t="s">
        <v>277</v>
      </c>
      <c r="K674" t="s">
        <v>417</v>
      </c>
      <c r="L674" t="s">
        <v>249</v>
      </c>
      <c r="M674" t="s">
        <v>338</v>
      </c>
      <c r="N674" t="s">
        <v>301</v>
      </c>
      <c r="O674" t="s">
        <v>300</v>
      </c>
      <c r="P674" t="s">
        <v>349</v>
      </c>
      <c r="Q674" t="s">
        <v>304</v>
      </c>
      <c r="R674" t="s">
        <v>186</v>
      </c>
      <c r="S674" t="s">
        <v>255</v>
      </c>
      <c r="T674" t="s">
        <v>287</v>
      </c>
      <c r="U674" t="s">
        <v>540</v>
      </c>
      <c r="V674" t="s">
        <v>896</v>
      </c>
      <c r="W674" t="s">
        <v>229</v>
      </c>
      <c r="X674" t="s">
        <v>398</v>
      </c>
      <c r="Y674" t="s">
        <v>211</v>
      </c>
      <c r="Z674" t="s">
        <v>292</v>
      </c>
      <c r="AA674" t="s">
        <v>1116</v>
      </c>
      <c r="AB674" t="s">
        <v>183</v>
      </c>
      <c r="AC674" t="s">
        <v>247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>
        <v>8009263</v>
      </c>
      <c r="B675">
        <v>90872144</v>
      </c>
      <c r="C675" t="s">
        <v>238</v>
      </c>
      <c r="D675" t="s">
        <v>270</v>
      </c>
      <c r="E675" t="s">
        <v>298</v>
      </c>
      <c r="F675" t="s">
        <v>301</v>
      </c>
      <c r="G675" t="s">
        <v>189</v>
      </c>
      <c r="H675" t="s">
        <v>493</v>
      </c>
      <c r="I675" t="s">
        <v>397</v>
      </c>
      <c r="J675" t="s">
        <v>277</v>
      </c>
      <c r="K675" t="s">
        <v>205</v>
      </c>
      <c r="L675" t="s">
        <v>573</v>
      </c>
      <c r="M675" t="s">
        <v>351</v>
      </c>
      <c r="N675" t="s">
        <v>304</v>
      </c>
      <c r="O675" t="s">
        <v>229</v>
      </c>
      <c r="P675" t="s">
        <v>287</v>
      </c>
      <c r="Q675" t="s">
        <v>322</v>
      </c>
      <c r="R675" t="s">
        <v>355</v>
      </c>
      <c r="S675" t="s">
        <v>461</v>
      </c>
      <c r="T675" t="s">
        <v>344</v>
      </c>
      <c r="U675" t="s">
        <v>321</v>
      </c>
      <c r="V675" t="s">
        <v>1117</v>
      </c>
      <c r="W675" t="s">
        <v>309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>
        <v>474135</v>
      </c>
      <c r="B676">
        <v>90872150</v>
      </c>
      <c r="C676" t="s">
        <v>173</v>
      </c>
      <c r="D676" t="s">
        <v>173</v>
      </c>
      <c r="E676" t="s">
        <v>270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>
        <v>766296</v>
      </c>
      <c r="B677">
        <v>90872186</v>
      </c>
      <c r="C677" t="s">
        <v>270</v>
      </c>
      <c r="D677" t="s">
        <v>270</v>
      </c>
      <c r="E677" t="s">
        <v>298</v>
      </c>
      <c r="F677" t="s">
        <v>202</v>
      </c>
      <c r="G677" t="s">
        <v>352</v>
      </c>
      <c r="H677" t="s">
        <v>391</v>
      </c>
      <c r="I677" t="s">
        <v>383</v>
      </c>
      <c r="J677" t="s">
        <v>560</v>
      </c>
      <c r="K677" t="s">
        <v>247</v>
      </c>
      <c r="L677" t="s">
        <v>390</v>
      </c>
      <c r="M677" t="s">
        <v>699</v>
      </c>
      <c r="N677" t="s">
        <v>211</v>
      </c>
      <c r="O677" t="s">
        <v>398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>
        <v>8112247</v>
      </c>
      <c r="B678">
        <v>90872193</v>
      </c>
      <c r="C678" t="s">
        <v>183</v>
      </c>
      <c r="D678" t="s">
        <v>183</v>
      </c>
      <c r="E678" t="s">
        <v>270</v>
      </c>
      <c r="F678" t="s">
        <v>203</v>
      </c>
      <c r="G678" t="s">
        <v>365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>
        <v>344682</v>
      </c>
      <c r="B679">
        <v>90872203</v>
      </c>
      <c r="C679" t="s">
        <v>664</v>
      </c>
      <c r="D679" t="s">
        <v>332</v>
      </c>
      <c r="E679" t="s">
        <v>270</v>
      </c>
      <c r="F679" t="s">
        <v>664</v>
      </c>
      <c r="G679" t="s">
        <v>298</v>
      </c>
      <c r="H679" t="s">
        <v>457</v>
      </c>
      <c r="I679" t="s">
        <v>882</v>
      </c>
      <c r="J679" t="s">
        <v>271</v>
      </c>
      <c r="K679" t="s">
        <v>203</v>
      </c>
      <c r="L679" t="s">
        <v>642</v>
      </c>
      <c r="M679" t="s">
        <v>195</v>
      </c>
      <c r="N679" t="s">
        <v>1039</v>
      </c>
      <c r="O679" t="s">
        <v>318</v>
      </c>
      <c r="P679" t="s">
        <v>1090</v>
      </c>
      <c r="Q679" t="s">
        <v>1118</v>
      </c>
      <c r="R679" t="s">
        <v>277</v>
      </c>
      <c r="S679" t="s">
        <v>433</v>
      </c>
      <c r="T679" t="s">
        <v>581</v>
      </c>
      <c r="U679" t="s">
        <v>717</v>
      </c>
      <c r="V679" t="s">
        <v>376</v>
      </c>
      <c r="W679" t="s">
        <v>249</v>
      </c>
      <c r="X679" t="s">
        <v>1119</v>
      </c>
      <c r="Y679" t="s">
        <v>279</v>
      </c>
      <c r="Z679" t="s">
        <v>338</v>
      </c>
      <c r="AA679" t="s">
        <v>535</v>
      </c>
      <c r="AB679" t="s">
        <v>282</v>
      </c>
      <c r="AC679" t="s">
        <v>1120</v>
      </c>
      <c r="AD679" t="s">
        <v>420</v>
      </c>
      <c r="AE679" t="s">
        <v>355</v>
      </c>
      <c r="AF679" t="s">
        <v>341</v>
      </c>
      <c r="AG679" t="s">
        <v>344</v>
      </c>
      <c r="AH679" t="s">
        <v>379</v>
      </c>
      <c r="AI679" t="s">
        <v>287</v>
      </c>
      <c r="AJ679" t="s">
        <v>296</v>
      </c>
      <c r="AK679" t="s">
        <v>999</v>
      </c>
      <c r="AL679" t="s">
        <v>381</v>
      </c>
      <c r="AM679" t="s">
        <v>382</v>
      </c>
      <c r="AN679" t="s">
        <v>985</v>
      </c>
      <c r="AO679" t="s">
        <v>293</v>
      </c>
      <c r="AP679" t="s">
        <v>292</v>
      </c>
    </row>
    <row r="680" spans="1:42">
      <c r="A680">
        <v>8114574</v>
      </c>
      <c r="B680">
        <v>90872212</v>
      </c>
      <c r="C680" t="s">
        <v>192</v>
      </c>
      <c r="D680" t="s">
        <v>191</v>
      </c>
      <c r="E680" t="s">
        <v>192</v>
      </c>
      <c r="F680" t="s">
        <v>365</v>
      </c>
      <c r="G680" t="s">
        <v>270</v>
      </c>
      <c r="H680" t="s">
        <v>334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>
        <v>8111192</v>
      </c>
      <c r="B681">
        <v>90872221</v>
      </c>
      <c r="C681" t="s">
        <v>270</v>
      </c>
      <c r="D681" t="s">
        <v>1045</v>
      </c>
      <c r="E681" t="s">
        <v>270</v>
      </c>
      <c r="F681" t="s">
        <v>332</v>
      </c>
      <c r="G681" t="s">
        <v>1121</v>
      </c>
      <c r="H681" t="s">
        <v>1046</v>
      </c>
      <c r="I681" t="s">
        <v>1122</v>
      </c>
      <c r="J681" t="s">
        <v>1123</v>
      </c>
      <c r="K681" t="s">
        <v>776</v>
      </c>
      <c r="L681" t="s">
        <v>307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>
        <v>8114576</v>
      </c>
      <c r="B682">
        <v>90872231</v>
      </c>
      <c r="C682" t="s">
        <v>191</v>
      </c>
      <c r="D682" t="s">
        <v>191</v>
      </c>
      <c r="E682" t="s">
        <v>270</v>
      </c>
      <c r="F682" t="s">
        <v>298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>
        <v>8030028</v>
      </c>
      <c r="B683">
        <v>90872252</v>
      </c>
      <c r="C683" t="s">
        <v>365</v>
      </c>
      <c r="D683" t="s">
        <v>365</v>
      </c>
      <c r="E683" t="s">
        <v>270</v>
      </c>
      <c r="F683" t="s">
        <v>325</v>
      </c>
      <c r="G683" t="s">
        <v>310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>
        <v>663887</v>
      </c>
      <c r="B684">
        <v>90872255</v>
      </c>
      <c r="C684" t="s">
        <v>235</v>
      </c>
      <c r="D684" t="s">
        <v>332</v>
      </c>
      <c r="E684" t="s">
        <v>270</v>
      </c>
      <c r="F684" t="s">
        <v>298</v>
      </c>
      <c r="G684" t="s">
        <v>414</v>
      </c>
      <c r="H684" t="s">
        <v>1124</v>
      </c>
      <c r="I684" t="s">
        <v>467</v>
      </c>
      <c r="J684" t="s">
        <v>334</v>
      </c>
      <c r="K684" t="s">
        <v>201</v>
      </c>
      <c r="L684" t="s">
        <v>205</v>
      </c>
      <c r="M684" t="s">
        <v>277</v>
      </c>
      <c r="N684" t="s">
        <v>189</v>
      </c>
      <c r="O684" t="s">
        <v>369</v>
      </c>
      <c r="P684" t="s">
        <v>379</v>
      </c>
      <c r="Q684" t="s">
        <v>289</v>
      </c>
      <c r="R684" t="s">
        <v>325</v>
      </c>
      <c r="S684" t="s">
        <v>315</v>
      </c>
      <c r="T684" t="s">
        <v>306</v>
      </c>
      <c r="U684" t="s">
        <v>1125</v>
      </c>
      <c r="V684" t="s">
        <v>329</v>
      </c>
      <c r="W684" t="s">
        <v>286</v>
      </c>
      <c r="X684" t="s">
        <v>287</v>
      </c>
      <c r="Y684" t="s">
        <v>699</v>
      </c>
      <c r="Z684" t="s">
        <v>411</v>
      </c>
      <c r="AA684" t="s">
        <v>380</v>
      </c>
      <c r="AB684" t="s">
        <v>296</v>
      </c>
      <c r="AC684" t="s">
        <v>340</v>
      </c>
      <c r="AD684" t="s">
        <v>999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>
        <v>8114583</v>
      </c>
      <c r="B685">
        <v>90872256</v>
      </c>
      <c r="C685" t="s">
        <v>1126</v>
      </c>
      <c r="D685" t="s">
        <v>332</v>
      </c>
      <c r="E685" t="s">
        <v>270</v>
      </c>
      <c r="F685" t="s">
        <v>298</v>
      </c>
      <c r="G685" t="s">
        <v>202</v>
      </c>
      <c r="H685" t="s">
        <v>273</v>
      </c>
      <c r="I685" t="s">
        <v>414</v>
      </c>
      <c r="J685" t="s">
        <v>272</v>
      </c>
      <c r="K685" t="s">
        <v>271</v>
      </c>
      <c r="L685" t="s">
        <v>352</v>
      </c>
      <c r="M685" t="s">
        <v>201</v>
      </c>
      <c r="N685" t="s">
        <v>301</v>
      </c>
      <c r="O685" t="s">
        <v>249</v>
      </c>
      <c r="P685" t="s">
        <v>391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>
        <v>8081925</v>
      </c>
      <c r="B686">
        <v>90872259</v>
      </c>
      <c r="C686" t="s">
        <v>232</v>
      </c>
      <c r="D686" t="s">
        <v>232</v>
      </c>
      <c r="E686" t="s">
        <v>1127</v>
      </c>
      <c r="F686" t="s">
        <v>270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>
        <v>188176</v>
      </c>
      <c r="B687">
        <v>90872268</v>
      </c>
      <c r="C687" t="s">
        <v>251</v>
      </c>
      <c r="D687" t="s">
        <v>270</v>
      </c>
      <c r="E687" t="s">
        <v>298</v>
      </c>
      <c r="F687" t="s">
        <v>714</v>
      </c>
      <c r="G687" t="s">
        <v>1128</v>
      </c>
      <c r="H687" t="s">
        <v>755</v>
      </c>
      <c r="I687" t="s">
        <v>260</v>
      </c>
      <c r="J687" t="s">
        <v>411</v>
      </c>
      <c r="K687" t="s">
        <v>188</v>
      </c>
      <c r="L687" t="s">
        <v>712</v>
      </c>
      <c r="M687" t="s">
        <v>465</v>
      </c>
      <c r="N687" t="s">
        <v>591</v>
      </c>
      <c r="O687" t="s">
        <v>403</v>
      </c>
      <c r="P687" t="s">
        <v>301</v>
      </c>
      <c r="Q687" t="s">
        <v>1129</v>
      </c>
      <c r="R687" t="s">
        <v>299</v>
      </c>
      <c r="S687" t="s">
        <v>309</v>
      </c>
      <c r="T687" t="s">
        <v>247</v>
      </c>
      <c r="U687" t="s">
        <v>279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>
        <v>327564</v>
      </c>
      <c r="B688">
        <v>90872274</v>
      </c>
      <c r="C688" t="s">
        <v>173</v>
      </c>
      <c r="D688" t="s">
        <v>173</v>
      </c>
      <c r="E688" t="s">
        <v>270</v>
      </c>
      <c r="F688" t="s">
        <v>173</v>
      </c>
      <c r="G688" t="s">
        <v>712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>
        <v>419394</v>
      </c>
      <c r="B689">
        <v>90872283</v>
      </c>
      <c r="C689" t="s">
        <v>270</v>
      </c>
      <c r="D689" t="s">
        <v>332</v>
      </c>
      <c r="E689" t="s">
        <v>270</v>
      </c>
      <c r="F689" t="s">
        <v>298</v>
      </c>
      <c r="G689" t="s">
        <v>238</v>
      </c>
      <c r="H689" t="s">
        <v>307</v>
      </c>
      <c r="I689" t="s">
        <v>584</v>
      </c>
      <c r="J689" t="s">
        <v>192</v>
      </c>
      <c r="K689" t="s">
        <v>249</v>
      </c>
      <c r="L689" t="s">
        <v>385</v>
      </c>
      <c r="M689" t="s">
        <v>183</v>
      </c>
      <c r="N689" t="s">
        <v>776</v>
      </c>
      <c r="O689" t="s">
        <v>685</v>
      </c>
      <c r="P689" t="s">
        <v>229</v>
      </c>
      <c r="Q689" t="s">
        <v>191</v>
      </c>
      <c r="R689" t="s">
        <v>267</v>
      </c>
      <c r="S689" t="s">
        <v>186</v>
      </c>
      <c r="T689" t="s">
        <v>386</v>
      </c>
      <c r="U689" t="s">
        <v>688</v>
      </c>
      <c r="V689" t="s">
        <v>306</v>
      </c>
      <c r="W689" t="s">
        <v>390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>
        <v>8114589</v>
      </c>
      <c r="B690">
        <v>90872286</v>
      </c>
      <c r="C690" t="s">
        <v>238</v>
      </c>
      <c r="D690" t="s">
        <v>332</v>
      </c>
      <c r="E690" t="s">
        <v>270</v>
      </c>
      <c r="F690" t="s">
        <v>399</v>
      </c>
      <c r="G690" t="s">
        <v>298</v>
      </c>
      <c r="H690" t="s">
        <v>273</v>
      </c>
      <c r="I690" t="s">
        <v>271</v>
      </c>
      <c r="J690" t="s">
        <v>202</v>
      </c>
      <c r="K690" t="s">
        <v>301</v>
      </c>
      <c r="L690" t="s">
        <v>300</v>
      </c>
      <c r="M690" t="s">
        <v>400</v>
      </c>
      <c r="N690" t="s">
        <v>1130</v>
      </c>
      <c r="O690" t="s">
        <v>277</v>
      </c>
      <c r="P690" t="s">
        <v>312</v>
      </c>
      <c r="Q690" t="s">
        <v>369</v>
      </c>
      <c r="R690" t="s">
        <v>471</v>
      </c>
      <c r="S690" t="s">
        <v>391</v>
      </c>
      <c r="T690" t="s">
        <v>186</v>
      </c>
      <c r="U690" t="s">
        <v>1131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>
        <v>8114592</v>
      </c>
      <c r="B691">
        <v>90872291</v>
      </c>
      <c r="C691" t="s">
        <v>173</v>
      </c>
      <c r="D691" t="s">
        <v>173</v>
      </c>
      <c r="E691" t="s">
        <v>270</v>
      </c>
      <c r="F691" t="s">
        <v>304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>
        <v>768203</v>
      </c>
      <c r="B692">
        <v>90872293</v>
      </c>
      <c r="C692" t="s">
        <v>183</v>
      </c>
      <c r="D692" t="s">
        <v>598</v>
      </c>
      <c r="E692" t="s">
        <v>270</v>
      </c>
      <c r="F692" t="s">
        <v>298</v>
      </c>
      <c r="G692" t="s">
        <v>183</v>
      </c>
      <c r="H692" t="s">
        <v>1132</v>
      </c>
      <c r="I692" t="s">
        <v>383</v>
      </c>
      <c r="J692" t="s">
        <v>477</v>
      </c>
      <c r="K692" t="s">
        <v>316</v>
      </c>
      <c r="L692" t="s">
        <v>424</v>
      </c>
      <c r="M692" t="s">
        <v>171</v>
      </c>
      <c r="N692" t="s">
        <v>391</v>
      </c>
      <c r="O692" t="s">
        <v>292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>
        <v>393889</v>
      </c>
      <c r="B693">
        <v>90872295</v>
      </c>
      <c r="C693" t="s">
        <v>270</v>
      </c>
      <c r="D693" t="s">
        <v>332</v>
      </c>
      <c r="E693" t="s">
        <v>270</v>
      </c>
      <c r="F693" t="s">
        <v>400</v>
      </c>
      <c r="G693" t="s">
        <v>1133</v>
      </c>
      <c r="H693" t="s">
        <v>573</v>
      </c>
      <c r="I693" t="s">
        <v>296</v>
      </c>
      <c r="J693" t="s">
        <v>340</v>
      </c>
      <c r="K693" t="s">
        <v>258</v>
      </c>
      <c r="L693" t="s">
        <v>183</v>
      </c>
      <c r="M693" t="s">
        <v>342</v>
      </c>
      <c r="N693" t="s">
        <v>600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>
        <v>346397</v>
      </c>
      <c r="B694">
        <v>90872326</v>
      </c>
      <c r="C694" t="s">
        <v>238</v>
      </c>
      <c r="D694" t="s">
        <v>320</v>
      </c>
      <c r="E694" t="s">
        <v>270</v>
      </c>
      <c r="F694" t="s">
        <v>725</v>
      </c>
      <c r="G694" t="s">
        <v>981</v>
      </c>
      <c r="H694" t="s">
        <v>189</v>
      </c>
      <c r="I694" t="s">
        <v>301</v>
      </c>
      <c r="J694" t="s">
        <v>329</v>
      </c>
      <c r="K694" t="s">
        <v>351</v>
      </c>
      <c r="L694" t="s">
        <v>1134</v>
      </c>
      <c r="M694" t="s">
        <v>918</v>
      </c>
      <c r="N694" t="s">
        <v>627</v>
      </c>
      <c r="O694" t="s">
        <v>919</v>
      </c>
      <c r="P694" t="s">
        <v>391</v>
      </c>
      <c r="Q694" t="s">
        <v>1135</v>
      </c>
      <c r="R694" t="s">
        <v>1136</v>
      </c>
      <c r="S694" t="s">
        <v>624</v>
      </c>
      <c r="T694" t="s">
        <v>379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>
        <v>8114408</v>
      </c>
      <c r="B695">
        <v>90872334</v>
      </c>
      <c r="C695" t="s">
        <v>365</v>
      </c>
      <c r="D695" t="s">
        <v>270</v>
      </c>
      <c r="E695" t="s">
        <v>298</v>
      </c>
      <c r="F695" t="s">
        <v>352</v>
      </c>
      <c r="G695" t="s">
        <v>424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>
        <v>560412</v>
      </c>
      <c r="B696">
        <v>90872339</v>
      </c>
      <c r="C696" t="s">
        <v>254</v>
      </c>
      <c r="D696" t="s">
        <v>254</v>
      </c>
      <c r="E696" t="s">
        <v>270</v>
      </c>
      <c r="F696" t="s">
        <v>352</v>
      </c>
      <c r="G696" t="s">
        <v>201</v>
      </c>
      <c r="H696" t="s">
        <v>871</v>
      </c>
      <c r="I696" t="s">
        <v>321</v>
      </c>
      <c r="J696" t="s">
        <v>320</v>
      </c>
      <c r="K696" t="s">
        <v>355</v>
      </c>
      <c r="L696" t="s">
        <v>309</v>
      </c>
      <c r="M696" t="s">
        <v>465</v>
      </c>
      <c r="N696" t="s">
        <v>282</v>
      </c>
      <c r="O696" t="s">
        <v>646</v>
      </c>
      <c r="P696" t="s">
        <v>196</v>
      </c>
      <c r="Q696" t="s">
        <v>211</v>
      </c>
      <c r="R696" t="s">
        <v>238</v>
      </c>
      <c r="S696" t="s">
        <v>190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>
        <v>8114599</v>
      </c>
      <c r="B697">
        <v>90872341</v>
      </c>
      <c r="C697" t="s">
        <v>383</v>
      </c>
      <c r="D697" t="s">
        <v>383</v>
      </c>
      <c r="E697" t="s">
        <v>270</v>
      </c>
      <c r="F697" t="s">
        <v>571</v>
      </c>
      <c r="G697" t="s">
        <v>183</v>
      </c>
      <c r="H697" t="s">
        <v>776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>
        <v>8085355</v>
      </c>
      <c r="B698">
        <v>90872344</v>
      </c>
      <c r="C698" t="s">
        <v>270</v>
      </c>
      <c r="D698" t="s">
        <v>270</v>
      </c>
      <c r="E698" t="s">
        <v>373</v>
      </c>
      <c r="F698" t="s">
        <v>374</v>
      </c>
      <c r="G698" t="s">
        <v>1094</v>
      </c>
      <c r="H698" t="s">
        <v>1137</v>
      </c>
      <c r="I698" t="s">
        <v>376</v>
      </c>
      <c r="J698" t="s">
        <v>385</v>
      </c>
      <c r="K698" t="s">
        <v>383</v>
      </c>
      <c r="L698" t="s">
        <v>307</v>
      </c>
      <c r="M698" t="s">
        <v>508</v>
      </c>
      <c r="N698" t="s">
        <v>593</v>
      </c>
      <c r="O698" t="s">
        <v>326</v>
      </c>
      <c r="P698" t="s">
        <v>441</v>
      </c>
      <c r="Q698" t="s">
        <v>405</v>
      </c>
      <c r="R698" t="s">
        <v>404</v>
      </c>
      <c r="S698" t="s">
        <v>398</v>
      </c>
      <c r="T698" t="s">
        <v>211</v>
      </c>
      <c r="U698" t="s">
        <v>391</v>
      </c>
      <c r="V698" t="s">
        <v>412</v>
      </c>
      <c r="W698" t="s">
        <v>360</v>
      </c>
      <c r="X698" t="s">
        <v>687</v>
      </c>
      <c r="Y698" t="s">
        <v>382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>
        <v>595505</v>
      </c>
      <c r="B699">
        <v>90872365</v>
      </c>
      <c r="C699" t="s">
        <v>383</v>
      </c>
      <c r="D699" t="s">
        <v>383</v>
      </c>
      <c r="E699" t="s">
        <v>270</v>
      </c>
      <c r="F699" t="s">
        <v>391</v>
      </c>
      <c r="G699" t="s">
        <v>190</v>
      </c>
      <c r="H699" t="s">
        <v>423</v>
      </c>
      <c r="I699" t="s">
        <v>229</v>
      </c>
      <c r="J699" t="s">
        <v>465</v>
      </c>
      <c r="K699" t="s">
        <v>173</v>
      </c>
      <c r="L699" t="s">
        <v>386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>
        <v>686432</v>
      </c>
      <c r="B700">
        <v>90872369</v>
      </c>
      <c r="C700" t="s">
        <v>383</v>
      </c>
      <c r="D700" t="s">
        <v>383</v>
      </c>
      <c r="E700" t="s">
        <v>270</v>
      </c>
      <c r="F700" t="s">
        <v>327</v>
      </c>
      <c r="G700" t="s">
        <v>383</v>
      </c>
      <c r="H700" t="s">
        <v>1138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>
        <v>591932</v>
      </c>
      <c r="B701">
        <v>90872373</v>
      </c>
      <c r="C701" t="s">
        <v>298</v>
      </c>
      <c r="D701" t="s">
        <v>270</v>
      </c>
      <c r="E701" t="s">
        <v>298</v>
      </c>
      <c r="F701" t="s">
        <v>400</v>
      </c>
      <c r="G701" t="s">
        <v>352</v>
      </c>
      <c r="H701" t="s">
        <v>287</v>
      </c>
      <c r="I701" t="s">
        <v>391</v>
      </c>
      <c r="J701" t="s">
        <v>183</v>
      </c>
      <c r="K701" t="s">
        <v>365</v>
      </c>
      <c r="L701" t="s">
        <v>238</v>
      </c>
      <c r="M701" t="s">
        <v>211</v>
      </c>
      <c r="N701" t="s">
        <v>398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>
        <v>8114609</v>
      </c>
      <c r="B702">
        <v>90872377</v>
      </c>
      <c r="C702" t="s">
        <v>183</v>
      </c>
      <c r="D702" t="s">
        <v>183</v>
      </c>
      <c r="E702" t="s">
        <v>270</v>
      </c>
      <c r="F702" t="s">
        <v>183</v>
      </c>
      <c r="G702" t="s">
        <v>383</v>
      </c>
      <c r="H702" t="s">
        <v>423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>
        <v>636596</v>
      </c>
      <c r="B703">
        <v>90872381</v>
      </c>
      <c r="C703" t="s">
        <v>183</v>
      </c>
      <c r="D703" t="s">
        <v>270</v>
      </c>
      <c r="E703" t="s">
        <v>298</v>
      </c>
      <c r="F703" t="s">
        <v>399</v>
      </c>
      <c r="G703" t="s">
        <v>352</v>
      </c>
      <c r="H703" t="s">
        <v>229</v>
      </c>
      <c r="I703" t="s">
        <v>287</v>
      </c>
      <c r="J703" t="s">
        <v>291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>
        <v>8114611</v>
      </c>
      <c r="B704">
        <v>90872393</v>
      </c>
      <c r="C704" t="s">
        <v>365</v>
      </c>
      <c r="D704" t="s">
        <v>270</v>
      </c>
      <c r="E704" t="s">
        <v>202</v>
      </c>
      <c r="F704" t="s">
        <v>298</v>
      </c>
      <c r="G704" t="s">
        <v>573</v>
      </c>
      <c r="H704" t="s">
        <v>296</v>
      </c>
      <c r="I704" t="s">
        <v>344</v>
      </c>
      <c r="J704" t="s">
        <v>793</v>
      </c>
      <c r="K704" t="s">
        <v>229</v>
      </c>
      <c r="L704" t="s">
        <v>533</v>
      </c>
      <c r="M704" t="s">
        <v>292</v>
      </c>
      <c r="N704" t="s">
        <v>186</v>
      </c>
      <c r="O704" t="s">
        <v>448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>
        <v>8048330</v>
      </c>
      <c r="B705">
        <v>90872400</v>
      </c>
      <c r="C705" t="s">
        <v>183</v>
      </c>
      <c r="D705" t="s">
        <v>183</v>
      </c>
      <c r="E705" t="s">
        <v>270</v>
      </c>
      <c r="F705" t="s">
        <v>298</v>
      </c>
      <c r="G705" t="s">
        <v>325</v>
      </c>
      <c r="H705" t="s">
        <v>508</v>
      </c>
      <c r="I705" t="s">
        <v>572</v>
      </c>
      <c r="J705" t="s">
        <v>423</v>
      </c>
      <c r="K705" t="s">
        <v>229</v>
      </c>
      <c r="L705" t="s">
        <v>355</v>
      </c>
      <c r="M705" t="s">
        <v>405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>
        <v>8114617</v>
      </c>
      <c r="B706">
        <v>90872421</v>
      </c>
      <c r="C706" t="s">
        <v>240</v>
      </c>
      <c r="D706" t="s">
        <v>1139</v>
      </c>
      <c r="E706" t="s">
        <v>270</v>
      </c>
      <c r="F706" t="s">
        <v>573</v>
      </c>
      <c r="G706" t="s">
        <v>334</v>
      </c>
      <c r="H706" t="s">
        <v>300</v>
      </c>
      <c r="I706" t="s">
        <v>301</v>
      </c>
      <c r="J706" t="s">
        <v>728</v>
      </c>
      <c r="K706" t="s">
        <v>188</v>
      </c>
      <c r="L706" t="s">
        <v>359</v>
      </c>
      <c r="M706" t="s">
        <v>619</v>
      </c>
      <c r="N706" t="s">
        <v>918</v>
      </c>
      <c r="O706" t="s">
        <v>627</v>
      </c>
      <c r="P706" t="s">
        <v>919</v>
      </c>
      <c r="Q706" t="s">
        <v>439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>
        <v>570828</v>
      </c>
      <c r="B707">
        <v>90872429</v>
      </c>
      <c r="C707" t="s">
        <v>199</v>
      </c>
      <c r="D707" t="s">
        <v>184</v>
      </c>
      <c r="E707" t="s">
        <v>270</v>
      </c>
      <c r="F707" t="s">
        <v>202</v>
      </c>
      <c r="G707" t="s">
        <v>271</v>
      </c>
      <c r="H707" t="s">
        <v>189</v>
      </c>
      <c r="I707" t="s">
        <v>553</v>
      </c>
      <c r="J707" t="s">
        <v>631</v>
      </c>
      <c r="K707" t="s">
        <v>301</v>
      </c>
      <c r="L707" t="s">
        <v>460</v>
      </c>
      <c r="M707" t="s">
        <v>362</v>
      </c>
      <c r="N707" t="s">
        <v>321</v>
      </c>
      <c r="O707" t="s">
        <v>215</v>
      </c>
      <c r="P707" t="s">
        <v>229</v>
      </c>
      <c r="Q707" t="s">
        <v>1140</v>
      </c>
      <c r="R707" t="s">
        <v>405</v>
      </c>
      <c r="S707" t="s">
        <v>309</v>
      </c>
      <c r="T707" t="s">
        <v>381</v>
      </c>
      <c r="U707" t="s">
        <v>310</v>
      </c>
      <c r="V707" t="s">
        <v>315</v>
      </c>
      <c r="W707" t="s">
        <v>308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>
        <v>699959</v>
      </c>
      <c r="B708">
        <v>90872436</v>
      </c>
      <c r="C708" t="s">
        <v>365</v>
      </c>
      <c r="D708" t="s">
        <v>332</v>
      </c>
      <c r="E708" t="s">
        <v>270</v>
      </c>
      <c r="F708" t="s">
        <v>298</v>
      </c>
      <c r="G708" t="s">
        <v>352</v>
      </c>
      <c r="H708" t="s">
        <v>573</v>
      </c>
      <c r="I708" t="s">
        <v>219</v>
      </c>
      <c r="J708" t="s">
        <v>317</v>
      </c>
      <c r="K708" t="s">
        <v>355</v>
      </c>
      <c r="L708" t="s">
        <v>296</v>
      </c>
      <c r="M708" t="s">
        <v>238</v>
      </c>
      <c r="N708" t="s">
        <v>655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>
        <v>8114621</v>
      </c>
      <c r="B709">
        <v>90872454</v>
      </c>
      <c r="C709" t="s">
        <v>574</v>
      </c>
      <c r="D709" t="s">
        <v>332</v>
      </c>
      <c r="E709" t="s">
        <v>270</v>
      </c>
      <c r="F709" t="s">
        <v>399</v>
      </c>
      <c r="G709" t="s">
        <v>298</v>
      </c>
      <c r="H709" t="s">
        <v>296</v>
      </c>
      <c r="I709" t="s">
        <v>390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>
        <v>8006251</v>
      </c>
      <c r="B710">
        <v>90872456</v>
      </c>
      <c r="C710" t="s">
        <v>203</v>
      </c>
      <c r="D710" t="s">
        <v>270</v>
      </c>
      <c r="E710" t="s">
        <v>298</v>
      </c>
      <c r="F710" t="s">
        <v>391</v>
      </c>
      <c r="G710" t="s">
        <v>229</v>
      </c>
      <c r="H710" t="s">
        <v>386</v>
      </c>
      <c r="I710" t="s">
        <v>423</v>
      </c>
      <c r="J710" t="s">
        <v>355</v>
      </c>
      <c r="K710" t="s">
        <v>238</v>
      </c>
      <c r="L710" t="s">
        <v>287</v>
      </c>
      <c r="M710" t="s">
        <v>1141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>
        <v>8114626</v>
      </c>
      <c r="B711">
        <v>90872516</v>
      </c>
      <c r="C711" t="s">
        <v>331</v>
      </c>
      <c r="D711" t="s">
        <v>332</v>
      </c>
      <c r="E711" t="s">
        <v>270</v>
      </c>
      <c r="F711" t="s">
        <v>414</v>
      </c>
      <c r="G711" t="s">
        <v>202</v>
      </c>
      <c r="H711" t="s">
        <v>1142</v>
      </c>
      <c r="I711" t="s">
        <v>298</v>
      </c>
      <c r="J711" t="s">
        <v>189</v>
      </c>
      <c r="K711" t="s">
        <v>480</v>
      </c>
      <c r="L711" t="s">
        <v>276</v>
      </c>
      <c r="M711" t="s">
        <v>573</v>
      </c>
      <c r="N711" t="s">
        <v>312</v>
      </c>
      <c r="O711" t="s">
        <v>631</v>
      </c>
      <c r="P711" t="s">
        <v>328</v>
      </c>
      <c r="Q711" t="s">
        <v>380</v>
      </c>
      <c r="R711" t="s">
        <v>289</v>
      </c>
      <c r="S711" t="s">
        <v>982</v>
      </c>
      <c r="T711" t="s">
        <v>296</v>
      </c>
      <c r="U711" t="s">
        <v>287</v>
      </c>
      <c r="V711" t="s">
        <v>281</v>
      </c>
      <c r="W711" t="s">
        <v>291</v>
      </c>
      <c r="X711" t="s">
        <v>391</v>
      </c>
      <c r="Y711" t="s">
        <v>284</v>
      </c>
      <c r="Z711" t="s">
        <v>1143</v>
      </c>
      <c r="AA711" t="s">
        <v>411</v>
      </c>
      <c r="AB711" t="s">
        <v>249</v>
      </c>
      <c r="AC711" t="s">
        <v>597</v>
      </c>
      <c r="AD711" t="s">
        <v>316</v>
      </c>
      <c r="AE711" t="s">
        <v>188</v>
      </c>
      <c r="AF711" t="s">
        <v>338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>
        <v>8114637</v>
      </c>
      <c r="B712">
        <v>90872579</v>
      </c>
      <c r="C712" t="s">
        <v>203</v>
      </c>
      <c r="D712" t="s">
        <v>203</v>
      </c>
      <c r="E712" t="s">
        <v>270</v>
      </c>
      <c r="F712" t="s">
        <v>298</v>
      </c>
      <c r="G712" t="s">
        <v>355</v>
      </c>
      <c r="H712" t="s">
        <v>815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>
        <v>8043547</v>
      </c>
      <c r="B713">
        <v>90872650</v>
      </c>
      <c r="C713" t="s">
        <v>270</v>
      </c>
      <c r="D713" t="s">
        <v>332</v>
      </c>
      <c r="E713" t="s">
        <v>270</v>
      </c>
      <c r="F713" t="s">
        <v>396</v>
      </c>
      <c r="G713" t="s">
        <v>202</v>
      </c>
      <c r="H713" t="s">
        <v>352</v>
      </c>
      <c r="I713" t="s">
        <v>368</v>
      </c>
      <c r="J713" t="s">
        <v>1144</v>
      </c>
      <c r="K713" t="s">
        <v>401</v>
      </c>
      <c r="L713" t="s">
        <v>655</v>
      </c>
      <c r="M713" t="s">
        <v>322</v>
      </c>
      <c r="N713" t="s">
        <v>1145</v>
      </c>
      <c r="O713" t="s">
        <v>1146</v>
      </c>
      <c r="P713" t="s">
        <v>229</v>
      </c>
      <c r="Q713" t="s">
        <v>383</v>
      </c>
      <c r="R713" t="s">
        <v>412</v>
      </c>
      <c r="S713" t="s">
        <v>448</v>
      </c>
      <c r="T713" t="s">
        <v>793</v>
      </c>
      <c r="U713" t="s">
        <v>783</v>
      </c>
      <c r="V713" t="s">
        <v>463</v>
      </c>
      <c r="W713" t="s">
        <v>307</v>
      </c>
      <c r="X713" t="s">
        <v>398</v>
      </c>
      <c r="Y713" t="s">
        <v>391</v>
      </c>
      <c r="Z713" t="s">
        <v>183</v>
      </c>
      <c r="AA713" t="s">
        <v>1056</v>
      </c>
      <c r="AB713" t="s">
        <v>883</v>
      </c>
      <c r="AC713" t="s">
        <v>508</v>
      </c>
      <c r="AD713" t="s">
        <v>405</v>
      </c>
      <c r="AE713" t="s">
        <v>292</v>
      </c>
      <c r="AF713" t="s">
        <v>247</v>
      </c>
      <c r="AG713" t="s">
        <v>540</v>
      </c>
      <c r="AH713" t="s">
        <v>574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>
        <v>8087819</v>
      </c>
      <c r="B714">
        <v>90872657</v>
      </c>
      <c r="C714" t="s">
        <v>183</v>
      </c>
      <c r="D714" t="s">
        <v>332</v>
      </c>
      <c r="E714" t="s">
        <v>270</v>
      </c>
      <c r="F714" t="s">
        <v>298</v>
      </c>
      <c r="G714" t="s">
        <v>373</v>
      </c>
      <c r="H714" t="s">
        <v>352</v>
      </c>
      <c r="I714" t="s">
        <v>374</v>
      </c>
      <c r="J714" t="s">
        <v>389</v>
      </c>
      <c r="K714" t="s">
        <v>817</v>
      </c>
      <c r="L714" t="s">
        <v>468</v>
      </c>
      <c r="M714" t="s">
        <v>287</v>
      </c>
      <c r="N714" t="s">
        <v>229</v>
      </c>
      <c r="O714" t="s">
        <v>281</v>
      </c>
      <c r="P714" t="s">
        <v>376</v>
      </c>
      <c r="Q714" t="s">
        <v>593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>
        <v>8114650</v>
      </c>
      <c r="B715">
        <v>90872684</v>
      </c>
      <c r="C715" t="s">
        <v>1147</v>
      </c>
      <c r="D715" t="s">
        <v>332</v>
      </c>
      <c r="E715" t="s">
        <v>270</v>
      </c>
      <c r="F715" t="s">
        <v>400</v>
      </c>
      <c r="G715" t="s">
        <v>366</v>
      </c>
      <c r="H715" t="s">
        <v>202</v>
      </c>
      <c r="I715" t="s">
        <v>298</v>
      </c>
      <c r="J715" t="s">
        <v>1148</v>
      </c>
      <c r="K715" t="s">
        <v>277</v>
      </c>
      <c r="L715" t="s">
        <v>200</v>
      </c>
      <c r="M715" t="s">
        <v>784</v>
      </c>
      <c r="N715" t="s">
        <v>1149</v>
      </c>
      <c r="O715" t="s">
        <v>573</v>
      </c>
      <c r="P715" t="s">
        <v>219</v>
      </c>
      <c r="Q715" t="s">
        <v>260</v>
      </c>
      <c r="R715" t="s">
        <v>195</v>
      </c>
      <c r="S715" t="s">
        <v>301</v>
      </c>
      <c r="T715" t="s">
        <v>1150</v>
      </c>
      <c r="U715" t="s">
        <v>337</v>
      </c>
      <c r="V715" t="s">
        <v>355</v>
      </c>
      <c r="W715" t="s">
        <v>287</v>
      </c>
      <c r="X715" t="s">
        <v>186</v>
      </c>
      <c r="Y715" t="s">
        <v>389</v>
      </c>
      <c r="Z715" t="s">
        <v>351</v>
      </c>
      <c r="AA715" t="s">
        <v>328</v>
      </c>
      <c r="AB715" t="s">
        <v>304</v>
      </c>
      <c r="AC715" t="s">
        <v>323</v>
      </c>
      <c r="AD715" t="s">
        <v>348</v>
      </c>
      <c r="AE715" t="s">
        <v>206</v>
      </c>
      <c r="AF715" t="s">
        <v>290</v>
      </c>
      <c r="AG715" t="s">
        <v>326</v>
      </c>
      <c r="AH715" t="s">
        <v>292</v>
      </c>
      <c r="AI715" t="s">
        <v>379</v>
      </c>
      <c r="AJ715" t="s">
        <v>1151</v>
      </c>
      <c r="AK715" t="s">
        <v>619</v>
      </c>
      <c r="AL715" t="s">
        <v>626</v>
      </c>
      <c r="AM715" t="s">
        <v>1152</v>
      </c>
      <c r="AN715" t="s">
        <v>919</v>
      </c>
      <c r="AO715" t="s">
        <v>1153</v>
      </c>
      <c r="AP715" t="s">
        <v>362</v>
      </c>
    </row>
    <row r="716" spans="1:42">
      <c r="A716">
        <v>798697</v>
      </c>
      <c r="B716">
        <v>90872762</v>
      </c>
      <c r="C716" t="s">
        <v>183</v>
      </c>
      <c r="D716" t="s">
        <v>1154</v>
      </c>
      <c r="E716" t="s">
        <v>270</v>
      </c>
      <c r="F716" t="s">
        <v>1155</v>
      </c>
      <c r="G716" t="s">
        <v>301</v>
      </c>
      <c r="H716" t="s">
        <v>1156</v>
      </c>
      <c r="I716" t="s">
        <v>238</v>
      </c>
      <c r="J716" t="s">
        <v>325</v>
      </c>
      <c r="K716" t="s">
        <v>1103</v>
      </c>
      <c r="L716" t="s">
        <v>279</v>
      </c>
      <c r="M716" t="s">
        <v>389</v>
      </c>
      <c r="N716" t="s">
        <v>254</v>
      </c>
      <c r="O716" t="s">
        <v>289</v>
      </c>
      <c r="P716" t="s">
        <v>286</v>
      </c>
      <c r="Q716" t="s">
        <v>1157</v>
      </c>
      <c r="R716" t="s">
        <v>1158</v>
      </c>
      <c r="S716" t="s">
        <v>441</v>
      </c>
      <c r="T716" t="s">
        <v>1159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>
        <v>545167</v>
      </c>
      <c r="B717">
        <v>90872772</v>
      </c>
      <c r="C717" t="s">
        <v>365</v>
      </c>
      <c r="D717" t="s">
        <v>365</v>
      </c>
      <c r="E717" t="s">
        <v>270</v>
      </c>
      <c r="F717" t="s">
        <v>298</v>
      </c>
      <c r="G717" t="s">
        <v>383</v>
      </c>
      <c r="H717" t="s">
        <v>321</v>
      </c>
      <c r="I717" t="s">
        <v>309</v>
      </c>
      <c r="J717" t="s">
        <v>316</v>
      </c>
      <c r="K717" t="s">
        <v>1160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>
        <v>173824</v>
      </c>
      <c r="B718">
        <v>90872839</v>
      </c>
      <c r="C718" t="s">
        <v>270</v>
      </c>
      <c r="D718" t="s">
        <v>270</v>
      </c>
      <c r="E718" t="s">
        <v>202</v>
      </c>
      <c r="F718" t="s">
        <v>298</v>
      </c>
      <c r="G718" t="s">
        <v>273</v>
      </c>
      <c r="H718" t="s">
        <v>480</v>
      </c>
      <c r="I718" t="s">
        <v>798</v>
      </c>
      <c r="J718" t="s">
        <v>583</v>
      </c>
      <c r="K718" t="s">
        <v>1035</v>
      </c>
      <c r="L718" t="s">
        <v>229</v>
      </c>
      <c r="M718" t="s">
        <v>186</v>
      </c>
      <c r="N718" t="s">
        <v>287</v>
      </c>
      <c r="O718" t="s">
        <v>382</v>
      </c>
      <c r="P718" t="s">
        <v>327</v>
      </c>
      <c r="Q718" t="s">
        <v>728</v>
      </c>
      <c r="R718" t="s">
        <v>304</v>
      </c>
      <c r="S718" t="s">
        <v>188</v>
      </c>
      <c r="T718" t="s">
        <v>561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>
        <v>8049439</v>
      </c>
      <c r="B719">
        <v>90872879</v>
      </c>
      <c r="C719" t="s">
        <v>391</v>
      </c>
      <c r="D719" t="s">
        <v>270</v>
      </c>
      <c r="E719" t="s">
        <v>414</v>
      </c>
      <c r="F719" t="s">
        <v>203</v>
      </c>
      <c r="G719" t="s">
        <v>201</v>
      </c>
      <c r="H719" t="s">
        <v>189</v>
      </c>
      <c r="I719" t="s">
        <v>277</v>
      </c>
      <c r="J719" t="s">
        <v>860</v>
      </c>
      <c r="K719" t="s">
        <v>838</v>
      </c>
      <c r="L719" t="s">
        <v>573</v>
      </c>
      <c r="M719" t="s">
        <v>420</v>
      </c>
      <c r="N719" t="s">
        <v>287</v>
      </c>
      <c r="O719" t="s">
        <v>437</v>
      </c>
      <c r="P719" t="s">
        <v>310</v>
      </c>
      <c r="Q719" t="s">
        <v>610</v>
      </c>
      <c r="R719" t="s">
        <v>186</v>
      </c>
      <c r="S719" t="s">
        <v>254</v>
      </c>
      <c r="T719" t="s">
        <v>391</v>
      </c>
      <c r="U719" t="s">
        <v>562</v>
      </c>
      <c r="V719" t="s">
        <v>229</v>
      </c>
      <c r="W719" t="s">
        <v>211</v>
      </c>
      <c r="X719" t="s">
        <v>724</v>
      </c>
      <c r="Y719" t="s">
        <v>286</v>
      </c>
      <c r="Z719" t="s">
        <v>687</v>
      </c>
      <c r="AA719" t="s">
        <v>508</v>
      </c>
      <c r="AB719" t="s">
        <v>380</v>
      </c>
      <c r="AC719" t="s">
        <v>405</v>
      </c>
      <c r="AD719" t="s">
        <v>389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>
        <v>380220</v>
      </c>
      <c r="B720">
        <v>90872895</v>
      </c>
      <c r="C720" t="s">
        <v>235</v>
      </c>
      <c r="D720" t="s">
        <v>270</v>
      </c>
      <c r="E720" t="s">
        <v>400</v>
      </c>
      <c r="F720" t="s">
        <v>372</v>
      </c>
      <c r="G720" t="s">
        <v>373</v>
      </c>
      <c r="H720" t="s">
        <v>426</v>
      </c>
      <c r="I720" t="s">
        <v>374</v>
      </c>
      <c r="J720" t="s">
        <v>553</v>
      </c>
      <c r="K720" t="s">
        <v>1094</v>
      </c>
      <c r="L720" t="s">
        <v>543</v>
      </c>
      <c r="M720" t="s">
        <v>287</v>
      </c>
      <c r="N720" t="s">
        <v>593</v>
      </c>
      <c r="O720" t="s">
        <v>215</v>
      </c>
      <c r="P720" t="s">
        <v>905</v>
      </c>
      <c r="Q720" t="s">
        <v>338</v>
      </c>
      <c r="R720" t="s">
        <v>712</v>
      </c>
      <c r="S720" t="s">
        <v>325</v>
      </c>
      <c r="T720" t="s">
        <v>329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>
        <v>686432</v>
      </c>
      <c r="B721">
        <v>90872896</v>
      </c>
      <c r="C721" t="s">
        <v>183</v>
      </c>
      <c r="D721" t="s">
        <v>183</v>
      </c>
      <c r="E721" t="s">
        <v>270</v>
      </c>
      <c r="F721" t="s">
        <v>327</v>
      </c>
      <c r="G721" t="s">
        <v>365</v>
      </c>
      <c r="H721" t="s">
        <v>383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>
        <v>776240</v>
      </c>
      <c r="B722">
        <v>90872899</v>
      </c>
      <c r="C722" t="s">
        <v>383</v>
      </c>
      <c r="D722" t="s">
        <v>270</v>
      </c>
      <c r="E722" t="s">
        <v>298</v>
      </c>
      <c r="F722" t="s">
        <v>318</v>
      </c>
      <c r="G722" t="s">
        <v>322</v>
      </c>
      <c r="H722" t="s">
        <v>229</v>
      </c>
      <c r="I722" t="s">
        <v>238</v>
      </c>
      <c r="J722" t="s">
        <v>577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>
        <v>748931</v>
      </c>
      <c r="B723">
        <v>90872936</v>
      </c>
      <c r="C723" t="s">
        <v>238</v>
      </c>
      <c r="D723" t="s">
        <v>332</v>
      </c>
      <c r="E723" t="s">
        <v>270</v>
      </c>
      <c r="F723" t="s">
        <v>298</v>
      </c>
      <c r="G723" t="s">
        <v>273</v>
      </c>
      <c r="H723" t="s">
        <v>202</v>
      </c>
      <c r="I723" t="s">
        <v>271</v>
      </c>
      <c r="J723" t="s">
        <v>352</v>
      </c>
      <c r="K723" t="s">
        <v>189</v>
      </c>
      <c r="L723" t="s">
        <v>480</v>
      </c>
      <c r="M723" t="s">
        <v>443</v>
      </c>
      <c r="N723" t="s">
        <v>312</v>
      </c>
      <c r="O723" t="s">
        <v>260</v>
      </c>
      <c r="P723" t="s">
        <v>417</v>
      </c>
      <c r="Q723" t="s">
        <v>1039</v>
      </c>
      <c r="R723" t="s">
        <v>186</v>
      </c>
      <c r="S723" t="s">
        <v>474</v>
      </c>
      <c r="T723" t="s">
        <v>229</v>
      </c>
      <c r="U723" t="s">
        <v>448</v>
      </c>
      <c r="V723" t="s">
        <v>344</v>
      </c>
      <c r="W723" t="s">
        <v>304</v>
      </c>
      <c r="X723" t="s">
        <v>329</v>
      </c>
      <c r="Y723" t="s">
        <v>249</v>
      </c>
      <c r="Z723" t="s">
        <v>292</v>
      </c>
      <c r="AA723" t="s">
        <v>382</v>
      </c>
      <c r="AB723" t="s">
        <v>188</v>
      </c>
      <c r="AC723" t="s">
        <v>591</v>
      </c>
      <c r="AD723" t="s">
        <v>389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>
        <v>134210</v>
      </c>
      <c r="B724">
        <v>90873019</v>
      </c>
      <c r="C724" t="s">
        <v>184</v>
      </c>
      <c r="D724" t="s">
        <v>184</v>
      </c>
      <c r="E724" t="s">
        <v>270</v>
      </c>
      <c r="F724" t="s">
        <v>203</v>
      </c>
      <c r="G724" t="s">
        <v>301</v>
      </c>
      <c r="H724" t="s">
        <v>300</v>
      </c>
      <c r="I724" t="s">
        <v>298</v>
      </c>
      <c r="J724" t="s">
        <v>414</v>
      </c>
      <c r="K724" t="s">
        <v>202</v>
      </c>
      <c r="L724" t="s">
        <v>273</v>
      </c>
      <c r="M724" t="s">
        <v>219</v>
      </c>
      <c r="N724" t="s">
        <v>201</v>
      </c>
      <c r="O724" t="s">
        <v>641</v>
      </c>
      <c r="P724" t="s">
        <v>913</v>
      </c>
      <c r="Q724" t="s">
        <v>279</v>
      </c>
      <c r="R724" t="s">
        <v>188</v>
      </c>
      <c r="S724" t="s">
        <v>1161</v>
      </c>
      <c r="T724" t="s">
        <v>325</v>
      </c>
      <c r="U724" t="s">
        <v>508</v>
      </c>
      <c r="V724" t="s">
        <v>405</v>
      </c>
      <c r="W724" t="s">
        <v>329</v>
      </c>
      <c r="X724" t="s">
        <v>441</v>
      </c>
      <c r="Y724" t="s">
        <v>884</v>
      </c>
      <c r="Z724" t="s">
        <v>563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>
        <v>8114681</v>
      </c>
      <c r="B725">
        <v>90873066</v>
      </c>
      <c r="C725" t="s">
        <v>184</v>
      </c>
      <c r="D725" t="s">
        <v>184</v>
      </c>
      <c r="E725" t="s">
        <v>270</v>
      </c>
      <c r="F725" t="s">
        <v>202</v>
      </c>
      <c r="G725" t="s">
        <v>298</v>
      </c>
      <c r="H725" t="s">
        <v>1162</v>
      </c>
      <c r="I725" t="s">
        <v>398</v>
      </c>
      <c r="J725" t="s">
        <v>555</v>
      </c>
      <c r="K725" t="s">
        <v>490</v>
      </c>
      <c r="L725" t="s">
        <v>1163</v>
      </c>
      <c r="M725" t="s">
        <v>1164</v>
      </c>
      <c r="N725" t="s">
        <v>428</v>
      </c>
      <c r="O725" t="s">
        <v>1165</v>
      </c>
      <c r="P725" t="s">
        <v>192</v>
      </c>
      <c r="Q725" t="s">
        <v>576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>
        <v>673158</v>
      </c>
      <c r="B726">
        <v>90873067</v>
      </c>
      <c r="C726" t="s">
        <v>1166</v>
      </c>
      <c r="D726" t="s">
        <v>1166</v>
      </c>
      <c r="E726" t="s">
        <v>428</v>
      </c>
      <c r="F726" t="s">
        <v>1167</v>
      </c>
      <c r="G726" t="s">
        <v>270</v>
      </c>
      <c r="H726" t="s">
        <v>428</v>
      </c>
      <c r="I726" t="s">
        <v>477</v>
      </c>
      <c r="J726" t="s">
        <v>364</v>
      </c>
      <c r="K726" t="s">
        <v>1168</v>
      </c>
      <c r="L726" t="s">
        <v>1169</v>
      </c>
      <c r="M726" t="s">
        <v>1098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>
        <v>8064303</v>
      </c>
      <c r="B727">
        <v>90873070</v>
      </c>
      <c r="C727" t="s">
        <v>235</v>
      </c>
      <c r="D727" t="s">
        <v>672</v>
      </c>
      <c r="E727" t="s">
        <v>271</v>
      </c>
      <c r="F727" t="s">
        <v>202</v>
      </c>
      <c r="G727" t="s">
        <v>270</v>
      </c>
      <c r="H727" t="s">
        <v>298</v>
      </c>
      <c r="I727" t="s">
        <v>387</v>
      </c>
      <c r="J727" t="s">
        <v>205</v>
      </c>
      <c r="K727" t="s">
        <v>300</v>
      </c>
      <c r="L727" t="s">
        <v>301</v>
      </c>
      <c r="M727" t="s">
        <v>201</v>
      </c>
      <c r="N727" t="s">
        <v>219</v>
      </c>
      <c r="O727" t="s">
        <v>277</v>
      </c>
      <c r="P727" t="s">
        <v>325</v>
      </c>
      <c r="Q727" t="s">
        <v>304</v>
      </c>
      <c r="R727" t="s">
        <v>420</v>
      </c>
      <c r="S727" t="s">
        <v>351</v>
      </c>
      <c r="T727" t="s">
        <v>469</v>
      </c>
      <c r="U727" t="s">
        <v>653</v>
      </c>
      <c r="V727" t="s">
        <v>456</v>
      </c>
      <c r="W727" t="s">
        <v>186</v>
      </c>
      <c r="X727" t="s">
        <v>409</v>
      </c>
      <c r="Y727" t="s">
        <v>249</v>
      </c>
      <c r="Z727" t="s">
        <v>488</v>
      </c>
      <c r="AA727" t="s">
        <v>279</v>
      </c>
      <c r="AB727" t="s">
        <v>955</v>
      </c>
      <c r="AC727" t="s">
        <v>321</v>
      </c>
      <c r="AD727" t="s">
        <v>690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>
        <v>8114682</v>
      </c>
      <c r="B728">
        <v>90873075</v>
      </c>
      <c r="C728" t="s">
        <v>184</v>
      </c>
      <c r="D728" t="s">
        <v>332</v>
      </c>
      <c r="E728" t="s">
        <v>270</v>
      </c>
      <c r="F728" t="s">
        <v>298</v>
      </c>
      <c r="G728" t="s">
        <v>664</v>
      </c>
      <c r="H728" t="s">
        <v>276</v>
      </c>
      <c r="I728" t="s">
        <v>283</v>
      </c>
      <c r="J728" t="s">
        <v>738</v>
      </c>
      <c r="K728" t="s">
        <v>301</v>
      </c>
      <c r="L728" t="s">
        <v>538</v>
      </c>
      <c r="M728" t="s">
        <v>1170</v>
      </c>
      <c r="N728" t="s">
        <v>342</v>
      </c>
      <c r="O728" t="s">
        <v>344</v>
      </c>
      <c r="P728" t="s">
        <v>287</v>
      </c>
      <c r="Q728" t="s">
        <v>229</v>
      </c>
      <c r="R728" t="s">
        <v>183</v>
      </c>
      <c r="S728" t="s">
        <v>238</v>
      </c>
      <c r="T728" t="s">
        <v>1171</v>
      </c>
      <c r="U728" t="s">
        <v>327</v>
      </c>
      <c r="V728" t="s">
        <v>562</v>
      </c>
      <c r="W728" t="s">
        <v>469</v>
      </c>
      <c r="X728" t="s">
        <v>405</v>
      </c>
      <c r="Y728" t="s">
        <v>381</v>
      </c>
      <c r="Z728" t="s">
        <v>472</v>
      </c>
      <c r="AA728" t="s">
        <v>428</v>
      </c>
      <c r="AB728" t="s">
        <v>404</v>
      </c>
      <c r="AC728" t="s">
        <v>211</v>
      </c>
      <c r="AD728" t="s">
        <v>191</v>
      </c>
      <c r="AE728" t="s">
        <v>188</v>
      </c>
      <c r="AF728" t="s">
        <v>793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>
        <v>8040035</v>
      </c>
      <c r="B729">
        <v>90873093</v>
      </c>
      <c r="C729" t="s">
        <v>183</v>
      </c>
      <c r="D729" t="s">
        <v>184</v>
      </c>
      <c r="E729" t="s">
        <v>270</v>
      </c>
      <c r="F729" t="s">
        <v>298</v>
      </c>
      <c r="G729" t="s">
        <v>186</v>
      </c>
      <c r="H729" t="s">
        <v>365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>
        <v>8114683</v>
      </c>
      <c r="B730">
        <v>90873099</v>
      </c>
      <c r="C730" t="s">
        <v>270</v>
      </c>
      <c r="D730" t="s">
        <v>270</v>
      </c>
      <c r="E730" t="s">
        <v>298</v>
      </c>
      <c r="F730" t="s">
        <v>202</v>
      </c>
      <c r="G730" t="s">
        <v>186</v>
      </c>
      <c r="H730" t="s">
        <v>229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>
        <v>8114686</v>
      </c>
      <c r="B731">
        <v>90873120</v>
      </c>
      <c r="C731" t="s">
        <v>238</v>
      </c>
      <c r="D731" t="s">
        <v>672</v>
      </c>
      <c r="E731" t="s">
        <v>270</v>
      </c>
      <c r="F731" t="s">
        <v>1172</v>
      </c>
      <c r="G731" t="s">
        <v>372</v>
      </c>
      <c r="H731" t="s">
        <v>1173</v>
      </c>
      <c r="I731" t="s">
        <v>298</v>
      </c>
      <c r="J731" t="s">
        <v>202</v>
      </c>
      <c r="K731" t="s">
        <v>271</v>
      </c>
      <c r="L731" t="s">
        <v>1174</v>
      </c>
      <c r="M731" t="s">
        <v>201</v>
      </c>
      <c r="N731" t="s">
        <v>352</v>
      </c>
      <c r="O731" t="s">
        <v>189</v>
      </c>
      <c r="P731" t="s">
        <v>480</v>
      </c>
      <c r="Q731" t="s">
        <v>1175</v>
      </c>
      <c r="R731" t="s">
        <v>1176</v>
      </c>
      <c r="S731" t="s">
        <v>1177</v>
      </c>
      <c r="T731" t="s">
        <v>229</v>
      </c>
      <c r="U731" t="s">
        <v>279</v>
      </c>
      <c r="V731" t="s">
        <v>188</v>
      </c>
      <c r="W731" t="s">
        <v>409</v>
      </c>
      <c r="X731" t="s">
        <v>1178</v>
      </c>
      <c r="Y731" t="s">
        <v>852</v>
      </c>
      <c r="Z731" t="s">
        <v>1179</v>
      </c>
      <c r="AA731" t="s">
        <v>1180</v>
      </c>
      <c r="AB731" t="s">
        <v>786</v>
      </c>
      <c r="AC731" t="s">
        <v>850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>
        <v>8106132</v>
      </c>
      <c r="B732">
        <v>90873160</v>
      </c>
      <c r="C732" t="s">
        <v>598</v>
      </c>
      <c r="D732" t="s">
        <v>270</v>
      </c>
      <c r="E732" t="s">
        <v>298</v>
      </c>
      <c r="F732" t="s">
        <v>287</v>
      </c>
      <c r="G732" t="s">
        <v>560</v>
      </c>
      <c r="H732" t="s">
        <v>229</v>
      </c>
      <c r="I732" t="s">
        <v>327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>
        <v>473051</v>
      </c>
      <c r="B733">
        <v>90873168</v>
      </c>
      <c r="C733" t="s">
        <v>270</v>
      </c>
      <c r="D733" t="s">
        <v>270</v>
      </c>
      <c r="E733" t="s">
        <v>330</v>
      </c>
      <c r="F733" t="s">
        <v>1181</v>
      </c>
      <c r="G733" t="s">
        <v>327</v>
      </c>
      <c r="H733" t="s">
        <v>423</v>
      </c>
      <c r="I733" t="s">
        <v>344</v>
      </c>
      <c r="J733" t="s">
        <v>304</v>
      </c>
      <c r="K733" t="s">
        <v>1069</v>
      </c>
      <c r="L733" t="s">
        <v>364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>
        <v>8070343</v>
      </c>
      <c r="B734">
        <v>90873183</v>
      </c>
      <c r="C734" t="s">
        <v>383</v>
      </c>
      <c r="D734" t="s">
        <v>270</v>
      </c>
      <c r="E734" t="s">
        <v>298</v>
      </c>
      <c r="F734" t="s">
        <v>279</v>
      </c>
      <c r="G734" t="s">
        <v>474</v>
      </c>
      <c r="H734" t="s">
        <v>186</v>
      </c>
      <c r="I734" t="s">
        <v>238</v>
      </c>
      <c r="J734" t="s">
        <v>380</v>
      </c>
      <c r="K734" t="s">
        <v>379</v>
      </c>
      <c r="L734" t="s">
        <v>491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>
        <v>96567</v>
      </c>
      <c r="B735">
        <v>90873184</v>
      </c>
      <c r="C735" t="s">
        <v>249</v>
      </c>
      <c r="D735" t="s">
        <v>270</v>
      </c>
      <c r="E735" t="s">
        <v>400</v>
      </c>
      <c r="F735" t="s">
        <v>298</v>
      </c>
      <c r="G735" t="s">
        <v>887</v>
      </c>
      <c r="H735" t="s">
        <v>642</v>
      </c>
      <c r="I735" t="s">
        <v>301</v>
      </c>
      <c r="J735" t="s">
        <v>533</v>
      </c>
      <c r="K735" t="s">
        <v>355</v>
      </c>
      <c r="L735" t="s">
        <v>351</v>
      </c>
      <c r="M735" t="s">
        <v>238</v>
      </c>
      <c r="N735" t="s">
        <v>325</v>
      </c>
      <c r="O735" t="s">
        <v>508</v>
      </c>
      <c r="P735" t="s">
        <v>249</v>
      </c>
      <c r="Q735" t="s">
        <v>287</v>
      </c>
      <c r="R735" t="s">
        <v>296</v>
      </c>
      <c r="S735" t="s">
        <v>337</v>
      </c>
      <c r="T735" t="s">
        <v>281</v>
      </c>
      <c r="U735" t="s">
        <v>248</v>
      </c>
      <c r="V735" t="s">
        <v>196</v>
      </c>
      <c r="W735" t="s">
        <v>188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>
        <v>8114262</v>
      </c>
      <c r="B736">
        <v>90873215</v>
      </c>
      <c r="C736" t="s">
        <v>183</v>
      </c>
      <c r="D736" t="s">
        <v>173</v>
      </c>
      <c r="E736" t="s">
        <v>183</v>
      </c>
      <c r="F736" t="s">
        <v>383</v>
      </c>
      <c r="G736" t="s">
        <v>270</v>
      </c>
      <c r="H736" t="s">
        <v>307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>
        <v>8114584</v>
      </c>
      <c r="B737">
        <v>90873222</v>
      </c>
      <c r="C737" t="s">
        <v>1182</v>
      </c>
      <c r="D737" t="s">
        <v>244</v>
      </c>
      <c r="E737" t="s">
        <v>1182</v>
      </c>
      <c r="F737" t="s">
        <v>270</v>
      </c>
      <c r="G737" t="s">
        <v>530</v>
      </c>
      <c r="H737" t="s">
        <v>344</v>
      </c>
      <c r="I737" t="s">
        <v>712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>
        <v>542560</v>
      </c>
      <c r="B738">
        <v>90873266</v>
      </c>
      <c r="C738" t="s">
        <v>270</v>
      </c>
      <c r="D738" t="s">
        <v>270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>
        <v>8114711</v>
      </c>
      <c r="B739">
        <v>90873287</v>
      </c>
      <c r="C739" t="s">
        <v>867</v>
      </c>
      <c r="D739" t="s">
        <v>738</v>
      </c>
      <c r="E739" t="s">
        <v>270</v>
      </c>
      <c r="F739" t="s">
        <v>298</v>
      </c>
      <c r="G739" t="s">
        <v>244</v>
      </c>
      <c r="H739" t="s">
        <v>506</v>
      </c>
      <c r="I739" t="s">
        <v>301</v>
      </c>
      <c r="J739" t="s">
        <v>391</v>
      </c>
      <c r="K739" t="s">
        <v>1183</v>
      </c>
      <c r="L739" t="s">
        <v>304</v>
      </c>
      <c r="M739" t="s">
        <v>344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>
        <v>8067096</v>
      </c>
      <c r="B740">
        <v>90873362</v>
      </c>
      <c r="C740" t="s">
        <v>383</v>
      </c>
      <c r="D740" t="s">
        <v>383</v>
      </c>
      <c r="E740" t="s">
        <v>270</v>
      </c>
      <c r="F740" t="s">
        <v>1036</v>
      </c>
      <c r="G740" t="s">
        <v>685</v>
      </c>
      <c r="H740" t="s">
        <v>1184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>
        <v>686432</v>
      </c>
      <c r="B741">
        <v>90873366</v>
      </c>
      <c r="C741" t="s">
        <v>270</v>
      </c>
      <c r="D741" t="s">
        <v>184</v>
      </c>
      <c r="E741" t="s">
        <v>270</v>
      </c>
      <c r="F741" t="s">
        <v>298</v>
      </c>
      <c r="G741" t="s">
        <v>202</v>
      </c>
      <c r="H741" t="s">
        <v>201</v>
      </c>
      <c r="I741" t="s">
        <v>516</v>
      </c>
      <c r="J741" t="s">
        <v>171</v>
      </c>
      <c r="K741" t="s">
        <v>329</v>
      </c>
      <c r="L741" t="s">
        <v>338</v>
      </c>
      <c r="M741" t="s">
        <v>383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>
        <v>602349</v>
      </c>
      <c r="B742">
        <v>90873419</v>
      </c>
      <c r="C742" t="s">
        <v>173</v>
      </c>
      <c r="D742" t="s">
        <v>173</v>
      </c>
      <c r="E742" t="s">
        <v>270</v>
      </c>
      <c r="F742" t="s">
        <v>321</v>
      </c>
      <c r="G742" t="s">
        <v>183</v>
      </c>
      <c r="H742" t="s">
        <v>383</v>
      </c>
      <c r="I742" t="s">
        <v>309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>
        <v>623628</v>
      </c>
      <c r="B743">
        <v>90873421</v>
      </c>
      <c r="C743" t="s">
        <v>191</v>
      </c>
      <c r="D743" t="s">
        <v>191</v>
      </c>
      <c r="E743" t="s">
        <v>270</v>
      </c>
      <c r="F743" t="s">
        <v>321</v>
      </c>
      <c r="G743" t="s">
        <v>183</v>
      </c>
      <c r="H743" t="s">
        <v>776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>
        <v>8034452</v>
      </c>
      <c r="B744">
        <v>90873431</v>
      </c>
      <c r="C744" t="s">
        <v>183</v>
      </c>
      <c r="D744" t="s">
        <v>183</v>
      </c>
      <c r="E744" t="s">
        <v>270</v>
      </c>
      <c r="F744" t="s">
        <v>571</v>
      </c>
      <c r="G744" t="s">
        <v>776</v>
      </c>
      <c r="H744" t="s">
        <v>229</v>
      </c>
      <c r="I744" t="s">
        <v>423</v>
      </c>
      <c r="J744" t="s">
        <v>465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>
        <v>803069</v>
      </c>
      <c r="B745">
        <v>90873434</v>
      </c>
      <c r="C745" t="s">
        <v>776</v>
      </c>
      <c r="D745" t="s">
        <v>776</v>
      </c>
      <c r="E745" t="s">
        <v>270</v>
      </c>
      <c r="F745" t="s">
        <v>365</v>
      </c>
      <c r="G745" t="s">
        <v>183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>
        <v>8113809</v>
      </c>
      <c r="B746">
        <v>90873473</v>
      </c>
      <c r="C746" t="s">
        <v>235</v>
      </c>
      <c r="D746" t="s">
        <v>270</v>
      </c>
      <c r="E746" t="s">
        <v>395</v>
      </c>
      <c r="F746" t="s">
        <v>468</v>
      </c>
      <c r="G746" t="s">
        <v>1185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>
        <v>360538</v>
      </c>
      <c r="B747">
        <v>90873480</v>
      </c>
      <c r="C747" t="s">
        <v>1186</v>
      </c>
      <c r="D747" t="s">
        <v>304</v>
      </c>
      <c r="E747" t="s">
        <v>747</v>
      </c>
      <c r="F747" t="s">
        <v>304</v>
      </c>
      <c r="G747" t="s">
        <v>270</v>
      </c>
      <c r="H747" t="s">
        <v>186</v>
      </c>
      <c r="I747" t="s">
        <v>423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>
        <v>220615</v>
      </c>
      <c r="B748">
        <v>90873533</v>
      </c>
      <c r="C748" t="s">
        <v>1187</v>
      </c>
      <c r="D748" t="s">
        <v>1187</v>
      </c>
      <c r="E748" t="s">
        <v>1188</v>
      </c>
      <c r="F748" t="s">
        <v>528</v>
      </c>
      <c r="G748" t="s">
        <v>270</v>
      </c>
      <c r="H748" t="s">
        <v>783</v>
      </c>
      <c r="I748" t="s">
        <v>562</v>
      </c>
      <c r="J748" t="s">
        <v>287</v>
      </c>
      <c r="K748" t="s">
        <v>248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>
        <v>8113833</v>
      </c>
      <c r="B749">
        <v>90873540</v>
      </c>
      <c r="C749" t="s">
        <v>203</v>
      </c>
      <c r="D749" t="s">
        <v>270</v>
      </c>
      <c r="E749" t="s">
        <v>298</v>
      </c>
      <c r="F749" t="s">
        <v>276</v>
      </c>
      <c r="G749" t="s">
        <v>229</v>
      </c>
      <c r="H749" t="s">
        <v>254</v>
      </c>
      <c r="I749" t="s">
        <v>301</v>
      </c>
      <c r="J749" t="s">
        <v>300</v>
      </c>
      <c r="K749" t="s">
        <v>543</v>
      </c>
      <c r="L749" t="s">
        <v>329</v>
      </c>
      <c r="M749" t="s">
        <v>344</v>
      </c>
      <c r="N749" t="s">
        <v>330</v>
      </c>
      <c r="O749" t="s">
        <v>1189</v>
      </c>
      <c r="P749" t="s">
        <v>1190</v>
      </c>
      <c r="Q749" t="s">
        <v>379</v>
      </c>
      <c r="R749" t="s">
        <v>389</v>
      </c>
      <c r="S749" t="s">
        <v>238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>
        <v>596204</v>
      </c>
      <c r="B750">
        <v>90873545</v>
      </c>
      <c r="C750" t="s">
        <v>176</v>
      </c>
      <c r="D750" t="s">
        <v>270</v>
      </c>
      <c r="E750" t="s">
        <v>298</v>
      </c>
      <c r="F750" t="s">
        <v>352</v>
      </c>
      <c r="G750" t="s">
        <v>755</v>
      </c>
      <c r="H750" t="s">
        <v>201</v>
      </c>
      <c r="I750" t="s">
        <v>325</v>
      </c>
      <c r="J750" t="s">
        <v>247</v>
      </c>
      <c r="K750" t="s">
        <v>391</v>
      </c>
      <c r="L750" t="s">
        <v>229</v>
      </c>
      <c r="M750" t="s">
        <v>321</v>
      </c>
      <c r="N750" t="s">
        <v>563</v>
      </c>
      <c r="O750" t="s">
        <v>310</v>
      </c>
      <c r="P750" t="s">
        <v>345</v>
      </c>
      <c r="Q750" t="s">
        <v>441</v>
      </c>
      <c r="R750" t="s">
        <v>292</v>
      </c>
      <c r="S750" t="s">
        <v>834</v>
      </c>
      <c r="T750" t="s">
        <v>238</v>
      </c>
      <c r="U750" t="s">
        <v>215</v>
      </c>
      <c r="V750" t="s">
        <v>309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>
        <v>8041862</v>
      </c>
      <c r="B751">
        <v>90873573</v>
      </c>
      <c r="C751" t="s">
        <v>270</v>
      </c>
      <c r="D751" t="s">
        <v>270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>
        <v>673158</v>
      </c>
      <c r="B752">
        <v>90873596</v>
      </c>
      <c r="C752" t="s">
        <v>270</v>
      </c>
      <c r="D752" t="s">
        <v>270</v>
      </c>
      <c r="E752" t="s">
        <v>1191</v>
      </c>
      <c r="F752" t="s">
        <v>428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>
        <v>658818</v>
      </c>
      <c r="B753">
        <v>90873604</v>
      </c>
      <c r="C753" t="s">
        <v>383</v>
      </c>
      <c r="D753" t="s">
        <v>270</v>
      </c>
      <c r="E753" t="s">
        <v>298</v>
      </c>
      <c r="F753" t="s">
        <v>400</v>
      </c>
      <c r="G753" t="s">
        <v>352</v>
      </c>
      <c r="H753" t="s">
        <v>454</v>
      </c>
      <c r="I753" t="s">
        <v>249</v>
      </c>
      <c r="J753" t="s">
        <v>391</v>
      </c>
      <c r="K753" t="s">
        <v>238</v>
      </c>
      <c r="L753" t="s">
        <v>606</v>
      </c>
      <c r="M753" t="s">
        <v>379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>
        <v>657692</v>
      </c>
      <c r="B754">
        <v>90873644</v>
      </c>
      <c r="C754" t="s">
        <v>365</v>
      </c>
      <c r="D754" t="s">
        <v>270</v>
      </c>
      <c r="E754" t="s">
        <v>298</v>
      </c>
      <c r="F754" t="s">
        <v>352</v>
      </c>
      <c r="G754" t="s">
        <v>318</v>
      </c>
      <c r="H754" t="s">
        <v>712</v>
      </c>
      <c r="I754" t="s">
        <v>186</v>
      </c>
      <c r="J754" t="s">
        <v>437</v>
      </c>
      <c r="K754" t="s">
        <v>322</v>
      </c>
      <c r="L754" t="s">
        <v>309</v>
      </c>
      <c r="M754" t="s">
        <v>379</v>
      </c>
      <c r="N754" t="s">
        <v>321</v>
      </c>
      <c r="O754" t="s">
        <v>424</v>
      </c>
      <c r="P754" t="s">
        <v>655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>
        <v>8114748</v>
      </c>
      <c r="B755">
        <v>90873647</v>
      </c>
      <c r="C755" t="s">
        <v>203</v>
      </c>
      <c r="D755" t="s">
        <v>332</v>
      </c>
      <c r="E755" t="s">
        <v>270</v>
      </c>
      <c r="F755" t="s">
        <v>298</v>
      </c>
      <c r="G755" t="s">
        <v>325</v>
      </c>
      <c r="H755" t="s">
        <v>321</v>
      </c>
      <c r="I755" t="s">
        <v>229</v>
      </c>
      <c r="J755" t="s">
        <v>287</v>
      </c>
      <c r="K755" t="s">
        <v>283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>
        <v>493926</v>
      </c>
      <c r="B756">
        <v>90873683</v>
      </c>
      <c r="C756" t="s">
        <v>203</v>
      </c>
      <c r="D756" t="s">
        <v>270</v>
      </c>
      <c r="E756" t="s">
        <v>298</v>
      </c>
      <c r="F756" t="s">
        <v>414</v>
      </c>
      <c r="G756" t="s">
        <v>201</v>
      </c>
      <c r="H756" t="s">
        <v>379</v>
      </c>
      <c r="I756" t="s">
        <v>325</v>
      </c>
      <c r="J756" t="s">
        <v>301</v>
      </c>
      <c r="K756" t="s">
        <v>442</v>
      </c>
      <c r="L756" t="s">
        <v>321</v>
      </c>
      <c r="M756" t="s">
        <v>229</v>
      </c>
      <c r="N756" t="s">
        <v>362</v>
      </c>
      <c r="O756" t="s">
        <v>310</v>
      </c>
      <c r="P756" t="s">
        <v>389</v>
      </c>
      <c r="Q756" t="s">
        <v>1109</v>
      </c>
      <c r="R756" t="s">
        <v>328</v>
      </c>
      <c r="S756" t="s">
        <v>344</v>
      </c>
      <c r="T756" t="s">
        <v>381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>
        <v>360538</v>
      </c>
      <c r="B757">
        <v>90873685</v>
      </c>
      <c r="C757" t="s">
        <v>173</v>
      </c>
      <c r="D757" t="s">
        <v>173</v>
      </c>
      <c r="E757" t="s">
        <v>270</v>
      </c>
      <c r="F757" t="s">
        <v>571</v>
      </c>
      <c r="G757" t="s">
        <v>423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>
        <v>8040903</v>
      </c>
      <c r="B758">
        <v>90873687</v>
      </c>
      <c r="C758" t="s">
        <v>263</v>
      </c>
      <c r="D758" t="s">
        <v>1192</v>
      </c>
      <c r="E758" t="s">
        <v>298</v>
      </c>
      <c r="F758" t="s">
        <v>270</v>
      </c>
      <c r="G758" t="s">
        <v>287</v>
      </c>
      <c r="H758" t="s">
        <v>296</v>
      </c>
      <c r="I758" t="s">
        <v>391</v>
      </c>
      <c r="J758" t="s">
        <v>186</v>
      </c>
      <c r="K758" t="s">
        <v>410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>
        <v>77852</v>
      </c>
      <c r="B759">
        <v>90873698</v>
      </c>
      <c r="C759" t="s">
        <v>203</v>
      </c>
      <c r="D759" t="s">
        <v>270</v>
      </c>
      <c r="E759" t="s">
        <v>298</v>
      </c>
      <c r="F759" t="s">
        <v>1193</v>
      </c>
      <c r="G759" t="s">
        <v>346</v>
      </c>
      <c r="H759" t="s">
        <v>771</v>
      </c>
      <c r="I759" t="s">
        <v>300</v>
      </c>
      <c r="J759" t="s">
        <v>301</v>
      </c>
      <c r="K759" t="s">
        <v>186</v>
      </c>
      <c r="L759" t="s">
        <v>247</v>
      </c>
      <c r="M759" t="s">
        <v>229</v>
      </c>
      <c r="N759" t="s">
        <v>351</v>
      </c>
      <c r="O759" t="s">
        <v>878</v>
      </c>
      <c r="P759" t="s">
        <v>325</v>
      </c>
      <c r="Q759" t="s">
        <v>380</v>
      </c>
      <c r="R759" t="s">
        <v>329</v>
      </c>
      <c r="S759" t="s">
        <v>486</v>
      </c>
      <c r="T759" t="s">
        <v>1194</v>
      </c>
      <c r="U759" t="s">
        <v>337</v>
      </c>
      <c r="V759" t="s">
        <v>386</v>
      </c>
      <c r="W759" t="s">
        <v>420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>
        <v>314907</v>
      </c>
      <c r="B760">
        <v>90873714</v>
      </c>
      <c r="C760" t="s">
        <v>391</v>
      </c>
      <c r="D760" t="s">
        <v>270</v>
      </c>
      <c r="E760" t="s">
        <v>205</v>
      </c>
      <c r="F760" t="s">
        <v>1195</v>
      </c>
      <c r="G760" t="s">
        <v>352</v>
      </c>
      <c r="H760" t="s">
        <v>201</v>
      </c>
      <c r="I760" t="s">
        <v>1196</v>
      </c>
      <c r="J760" t="s">
        <v>1052</v>
      </c>
      <c r="K760" t="s">
        <v>844</v>
      </c>
      <c r="L760" t="s">
        <v>189</v>
      </c>
      <c r="M760" t="s">
        <v>299</v>
      </c>
      <c r="N760" t="s">
        <v>300</v>
      </c>
      <c r="O760" t="s">
        <v>337</v>
      </c>
      <c r="P760" t="s">
        <v>391</v>
      </c>
      <c r="Q760" t="s">
        <v>380</v>
      </c>
      <c r="R760" t="s">
        <v>206</v>
      </c>
      <c r="S760" t="s">
        <v>1084</v>
      </c>
      <c r="T760" t="s">
        <v>188</v>
      </c>
      <c r="U760" t="s">
        <v>215</v>
      </c>
      <c r="V760" t="s">
        <v>355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>
        <v>466543</v>
      </c>
      <c r="B761">
        <v>90873717</v>
      </c>
      <c r="C761" t="s">
        <v>191</v>
      </c>
      <c r="D761" t="s">
        <v>191</v>
      </c>
      <c r="E761" t="s">
        <v>270</v>
      </c>
      <c r="F761" t="s">
        <v>191</v>
      </c>
      <c r="G761" t="s">
        <v>179</v>
      </c>
      <c r="H761" t="s">
        <v>448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>
        <v>801166</v>
      </c>
      <c r="B762">
        <v>90873727</v>
      </c>
      <c r="C762" t="s">
        <v>412</v>
      </c>
      <c r="D762" t="s">
        <v>270</v>
      </c>
      <c r="E762" t="s">
        <v>298</v>
      </c>
      <c r="F762" t="s">
        <v>352</v>
      </c>
      <c r="G762" t="s">
        <v>301</v>
      </c>
      <c r="H762" t="s">
        <v>351</v>
      </c>
      <c r="I762" t="s">
        <v>247</v>
      </c>
      <c r="J762" t="s">
        <v>186</v>
      </c>
      <c r="K762" t="s">
        <v>344</v>
      </c>
      <c r="L762" t="s">
        <v>329</v>
      </c>
      <c r="M762" t="s">
        <v>238</v>
      </c>
      <c r="N762" t="s">
        <v>229</v>
      </c>
      <c r="O762" t="s">
        <v>654</v>
      </c>
      <c r="P762" t="s">
        <v>389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>
        <v>8114777</v>
      </c>
      <c r="B763">
        <v>90873798</v>
      </c>
      <c r="C763" t="s">
        <v>270</v>
      </c>
      <c r="D763" t="s">
        <v>332</v>
      </c>
      <c r="E763" t="s">
        <v>270</v>
      </c>
      <c r="F763" t="s">
        <v>271</v>
      </c>
      <c r="G763" t="s">
        <v>202</v>
      </c>
      <c r="H763" t="s">
        <v>1197</v>
      </c>
      <c r="I763" t="s">
        <v>664</v>
      </c>
      <c r="J763" t="s">
        <v>1198</v>
      </c>
      <c r="K763" t="s">
        <v>201</v>
      </c>
      <c r="L763" t="s">
        <v>189</v>
      </c>
      <c r="M763" t="s">
        <v>1199</v>
      </c>
      <c r="N763" t="s">
        <v>184</v>
      </c>
      <c r="O763" t="s">
        <v>296</v>
      </c>
      <c r="P763" t="s">
        <v>375</v>
      </c>
      <c r="Q763" t="s">
        <v>279</v>
      </c>
      <c r="R763" t="s">
        <v>1200</v>
      </c>
      <c r="S763" t="s">
        <v>183</v>
      </c>
      <c r="T763" t="s">
        <v>576</v>
      </c>
      <c r="U763" t="s">
        <v>385</v>
      </c>
      <c r="V763" t="s">
        <v>383</v>
      </c>
      <c r="W763" t="s">
        <v>211</v>
      </c>
      <c r="X763" t="s">
        <v>398</v>
      </c>
      <c r="Y763" t="s">
        <v>229</v>
      </c>
      <c r="Z763" t="s">
        <v>186</v>
      </c>
      <c r="AA763" t="s">
        <v>423</v>
      </c>
      <c r="AB763" t="s">
        <v>688</v>
      </c>
      <c r="AC763" t="s">
        <v>171</v>
      </c>
      <c r="AD763" t="s">
        <v>307</v>
      </c>
      <c r="AE763" t="s">
        <v>192</v>
      </c>
      <c r="AF763" t="s">
        <v>293</v>
      </c>
      <c r="AG763" t="s">
        <v>985</v>
      </c>
      <c r="AH763" t="s">
        <v>539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>
        <v>8114779</v>
      </c>
      <c r="B764">
        <v>90873813</v>
      </c>
      <c r="C764" t="s">
        <v>270</v>
      </c>
      <c r="D764" t="s">
        <v>270</v>
      </c>
      <c r="E764" t="s">
        <v>298</v>
      </c>
      <c r="F764" t="s">
        <v>1201</v>
      </c>
      <c r="G764" t="s">
        <v>1202</v>
      </c>
      <c r="H764" t="s">
        <v>641</v>
      </c>
      <c r="I764" t="s">
        <v>292</v>
      </c>
      <c r="J764" t="s">
        <v>229</v>
      </c>
      <c r="K764" t="s">
        <v>1203</v>
      </c>
      <c r="L764" t="s">
        <v>707</v>
      </c>
      <c r="M764" t="s">
        <v>188</v>
      </c>
      <c r="N764" t="s">
        <v>338</v>
      </c>
      <c r="O764" t="s">
        <v>267</v>
      </c>
      <c r="P764" t="s">
        <v>460</v>
      </c>
      <c r="Q764" t="s">
        <v>199</v>
      </c>
      <c r="R764" t="s">
        <v>235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>
        <v>8102250</v>
      </c>
      <c r="B765">
        <v>90873831</v>
      </c>
      <c r="C765" t="s">
        <v>1204</v>
      </c>
      <c r="D765" t="s">
        <v>1204</v>
      </c>
      <c r="E765" t="s">
        <v>270</v>
      </c>
      <c r="F765" t="s">
        <v>1048</v>
      </c>
      <c r="G765" t="s">
        <v>1205</v>
      </c>
      <c r="H765" t="s">
        <v>1076</v>
      </c>
      <c r="I765" t="s">
        <v>1206</v>
      </c>
      <c r="J765" t="s">
        <v>1049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>
        <v>131645</v>
      </c>
      <c r="B766">
        <v>90873854</v>
      </c>
      <c r="C766" t="s">
        <v>270</v>
      </c>
      <c r="D766" t="s">
        <v>270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>
        <v>8003126</v>
      </c>
      <c r="B767">
        <v>90873896</v>
      </c>
      <c r="C767" t="s">
        <v>270</v>
      </c>
      <c r="D767" t="s">
        <v>270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>
        <v>8114793</v>
      </c>
      <c r="B768">
        <v>90873905</v>
      </c>
      <c r="C768" t="s">
        <v>383</v>
      </c>
      <c r="D768" t="s">
        <v>383</v>
      </c>
      <c r="E768" t="s">
        <v>270</v>
      </c>
      <c r="F768" t="s">
        <v>183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>
        <v>694578</v>
      </c>
      <c r="B769">
        <v>90873918</v>
      </c>
      <c r="C769" t="s">
        <v>270</v>
      </c>
      <c r="D769" t="s">
        <v>270</v>
      </c>
      <c r="E769" t="s">
        <v>298</v>
      </c>
      <c r="F769" t="s">
        <v>328</v>
      </c>
      <c r="G769" t="s">
        <v>279</v>
      </c>
      <c r="H769" t="s">
        <v>254</v>
      </c>
      <c r="I769" t="s">
        <v>329</v>
      </c>
      <c r="J769" t="s">
        <v>326</v>
      </c>
      <c r="K769" t="s">
        <v>199</v>
      </c>
      <c r="L769" t="s">
        <v>307</v>
      </c>
      <c r="M769" t="s">
        <v>1107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>
        <v>337558</v>
      </c>
      <c r="B770">
        <v>90873935</v>
      </c>
      <c r="C770" t="s">
        <v>249</v>
      </c>
      <c r="D770" t="s">
        <v>332</v>
      </c>
      <c r="E770" t="s">
        <v>270</v>
      </c>
      <c r="F770" t="s">
        <v>271</v>
      </c>
      <c r="G770" t="s">
        <v>202</v>
      </c>
      <c r="H770" t="s">
        <v>298</v>
      </c>
      <c r="I770" t="s">
        <v>736</v>
      </c>
      <c r="J770" t="s">
        <v>664</v>
      </c>
      <c r="K770" t="s">
        <v>201</v>
      </c>
      <c r="L770" t="s">
        <v>1207</v>
      </c>
      <c r="M770" t="s">
        <v>301</v>
      </c>
      <c r="N770" t="s">
        <v>300</v>
      </c>
      <c r="O770" t="s">
        <v>320</v>
      </c>
      <c r="P770" t="s">
        <v>249</v>
      </c>
      <c r="Q770" t="s">
        <v>355</v>
      </c>
      <c r="R770" t="s">
        <v>445</v>
      </c>
      <c r="S770" t="s">
        <v>508</v>
      </c>
      <c r="T770" t="s">
        <v>602</v>
      </c>
      <c r="U770" t="s">
        <v>310</v>
      </c>
      <c r="V770" t="s">
        <v>472</v>
      </c>
      <c r="W770" t="s">
        <v>944</v>
      </c>
      <c r="X770" t="s">
        <v>1208</v>
      </c>
      <c r="Y770" t="s">
        <v>949</v>
      </c>
      <c r="Z770" t="s">
        <v>342</v>
      </c>
      <c r="AA770" t="s">
        <v>247</v>
      </c>
      <c r="AB770" t="s">
        <v>186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>
        <v>361250</v>
      </c>
      <c r="B771">
        <v>90873962</v>
      </c>
      <c r="C771" t="s">
        <v>270</v>
      </c>
      <c r="D771" t="s">
        <v>270</v>
      </c>
      <c r="E771" t="s">
        <v>1196</v>
      </c>
      <c r="F771" t="s">
        <v>229</v>
      </c>
      <c r="G771" t="s">
        <v>315</v>
      </c>
      <c r="H771" t="s">
        <v>975</v>
      </c>
      <c r="I771" t="s">
        <v>287</v>
      </c>
      <c r="J771" t="s">
        <v>308</v>
      </c>
      <c r="K771" t="s">
        <v>1209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>
        <v>654084</v>
      </c>
      <c r="B772">
        <v>90873978</v>
      </c>
      <c r="C772" t="s">
        <v>184</v>
      </c>
      <c r="D772" t="s">
        <v>184</v>
      </c>
      <c r="E772" t="s">
        <v>270</v>
      </c>
      <c r="F772" t="s">
        <v>298</v>
      </c>
      <c r="G772" t="s">
        <v>414</v>
      </c>
      <c r="H772" t="s">
        <v>271</v>
      </c>
      <c r="I772" t="s">
        <v>185</v>
      </c>
      <c r="J772" t="s">
        <v>189</v>
      </c>
      <c r="K772" t="s">
        <v>201</v>
      </c>
      <c r="L772" t="s">
        <v>205</v>
      </c>
      <c r="M772" t="s">
        <v>426</v>
      </c>
      <c r="N772" t="s">
        <v>586</v>
      </c>
      <c r="O772" t="s">
        <v>204</v>
      </c>
      <c r="P772" t="s">
        <v>1210</v>
      </c>
      <c r="Q772" t="s">
        <v>844</v>
      </c>
      <c r="R772" t="s">
        <v>300</v>
      </c>
      <c r="S772" t="s">
        <v>301</v>
      </c>
      <c r="T772" t="s">
        <v>546</v>
      </c>
      <c r="U772" t="s">
        <v>445</v>
      </c>
      <c r="V772" t="s">
        <v>249</v>
      </c>
      <c r="W772" t="s">
        <v>544</v>
      </c>
      <c r="X772" t="s">
        <v>379</v>
      </c>
      <c r="Y772" t="s">
        <v>215</v>
      </c>
      <c r="Z772" t="s">
        <v>582</v>
      </c>
      <c r="AA772" t="s">
        <v>938</v>
      </c>
      <c r="AB772" t="s">
        <v>1211</v>
      </c>
      <c r="AC772" t="s">
        <v>355</v>
      </c>
      <c r="AD772" t="s">
        <v>211</v>
      </c>
      <c r="AE772" t="s">
        <v>254</v>
      </c>
      <c r="AF772" t="s">
        <v>1212</v>
      </c>
      <c r="AG772" t="s">
        <v>290</v>
      </c>
      <c r="AH772" t="s">
        <v>1213</v>
      </c>
      <c r="AI772" t="s">
        <v>1214</v>
      </c>
      <c r="AJ772" t="s">
        <v>591</v>
      </c>
      <c r="AK772" t="s">
        <v>1215</v>
      </c>
      <c r="AL772" t="s">
        <v>699</v>
      </c>
      <c r="AM772" t="s">
        <v>386</v>
      </c>
      <c r="AN772">
        <v>0</v>
      </c>
      <c r="AO772">
        <v>0</v>
      </c>
      <c r="AP772">
        <v>0</v>
      </c>
    </row>
    <row r="773" spans="1:42">
      <c r="A773">
        <v>8073510</v>
      </c>
      <c r="B773">
        <v>90874013</v>
      </c>
      <c r="C773" t="s">
        <v>428</v>
      </c>
      <c r="D773" t="s">
        <v>428</v>
      </c>
      <c r="E773" t="s">
        <v>270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>
        <v>170544</v>
      </c>
      <c r="B774">
        <v>90874029</v>
      </c>
      <c r="C774" t="s">
        <v>184</v>
      </c>
      <c r="D774" t="s">
        <v>332</v>
      </c>
      <c r="E774" t="s">
        <v>270</v>
      </c>
      <c r="F774" t="s">
        <v>298</v>
      </c>
      <c r="G774" t="s">
        <v>189</v>
      </c>
      <c r="H774" t="s">
        <v>260</v>
      </c>
      <c r="I774" t="s">
        <v>201</v>
      </c>
      <c r="J774" t="s">
        <v>205</v>
      </c>
      <c r="K774" t="s">
        <v>440</v>
      </c>
      <c r="L774" t="s">
        <v>642</v>
      </c>
      <c r="M774" t="s">
        <v>599</v>
      </c>
      <c r="N774" t="s">
        <v>301</v>
      </c>
      <c r="O774" t="s">
        <v>300</v>
      </c>
      <c r="P774" t="s">
        <v>455</v>
      </c>
      <c r="Q774" t="s">
        <v>325</v>
      </c>
      <c r="R774" t="s">
        <v>281</v>
      </c>
      <c r="S774" t="s">
        <v>423</v>
      </c>
      <c r="T774" t="s">
        <v>329</v>
      </c>
      <c r="U774" t="s">
        <v>287</v>
      </c>
      <c r="V774" t="s">
        <v>215</v>
      </c>
      <c r="W774" t="s">
        <v>323</v>
      </c>
      <c r="X774" t="s">
        <v>511</v>
      </c>
      <c r="Y774" t="s">
        <v>351</v>
      </c>
      <c r="Z774" t="s">
        <v>238</v>
      </c>
      <c r="AA774" t="s">
        <v>857</v>
      </c>
      <c r="AB774" t="s">
        <v>973</v>
      </c>
      <c r="AC774" t="s">
        <v>248</v>
      </c>
      <c r="AD774" t="s">
        <v>1150</v>
      </c>
      <c r="AE774" t="s">
        <v>441</v>
      </c>
      <c r="AF774" t="s">
        <v>411</v>
      </c>
      <c r="AG774" t="s">
        <v>310</v>
      </c>
      <c r="AH774" t="s">
        <v>292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>
        <v>8114816</v>
      </c>
      <c r="B775">
        <v>90874080</v>
      </c>
      <c r="C775" t="s">
        <v>192</v>
      </c>
      <c r="D775" t="s">
        <v>1216</v>
      </c>
      <c r="E775" t="s">
        <v>270</v>
      </c>
      <c r="F775" t="s">
        <v>352</v>
      </c>
      <c r="G775" t="s">
        <v>1217</v>
      </c>
      <c r="H775" t="s">
        <v>287</v>
      </c>
      <c r="I775" t="s">
        <v>1218</v>
      </c>
      <c r="J775" t="s">
        <v>495</v>
      </c>
      <c r="K775" t="s">
        <v>351</v>
      </c>
      <c r="L775" t="s">
        <v>309</v>
      </c>
      <c r="M775" t="s">
        <v>281</v>
      </c>
      <c r="N775" t="s">
        <v>186</v>
      </c>
      <c r="O775" t="s">
        <v>284</v>
      </c>
      <c r="P775" t="s">
        <v>188</v>
      </c>
      <c r="Q775" t="s">
        <v>291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>
        <v>8114819</v>
      </c>
      <c r="B776">
        <v>90874107</v>
      </c>
      <c r="C776" t="s">
        <v>262</v>
      </c>
      <c r="D776" t="s">
        <v>262</v>
      </c>
      <c r="E776" t="s">
        <v>229</v>
      </c>
      <c r="F776" t="s">
        <v>291</v>
      </c>
      <c r="G776" t="s">
        <v>287</v>
      </c>
      <c r="H776" t="s">
        <v>355</v>
      </c>
      <c r="I776" t="s">
        <v>298</v>
      </c>
      <c r="J776" t="s">
        <v>270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>
        <v>611490</v>
      </c>
      <c r="B777">
        <v>90874119</v>
      </c>
      <c r="C777" t="s">
        <v>270</v>
      </c>
      <c r="D777" t="s">
        <v>270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>
        <v>8114832</v>
      </c>
      <c r="B778">
        <v>90874224</v>
      </c>
      <c r="C778" t="s">
        <v>183</v>
      </c>
      <c r="D778" t="s">
        <v>270</v>
      </c>
      <c r="E778" t="s">
        <v>298</v>
      </c>
      <c r="F778" t="s">
        <v>1219</v>
      </c>
      <c r="G778" t="s">
        <v>292</v>
      </c>
      <c r="H778" t="s">
        <v>577</v>
      </c>
      <c r="I778" t="s">
        <v>391</v>
      </c>
      <c r="J778" t="s">
        <v>689</v>
      </c>
      <c r="K778" t="s">
        <v>238</v>
      </c>
      <c r="L778" t="s">
        <v>379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>
        <v>559987</v>
      </c>
      <c r="B779">
        <v>90874250</v>
      </c>
      <c r="C779" t="s">
        <v>171</v>
      </c>
      <c r="D779" t="s">
        <v>171</v>
      </c>
      <c r="E779" t="s">
        <v>270</v>
      </c>
      <c r="F779" t="s">
        <v>171</v>
      </c>
      <c r="G779" t="s">
        <v>229</v>
      </c>
      <c r="H779" t="s">
        <v>606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>
        <v>8006962</v>
      </c>
      <c r="B780">
        <v>90874346</v>
      </c>
      <c r="C780" t="s">
        <v>1048</v>
      </c>
      <c r="D780" t="s">
        <v>1048</v>
      </c>
      <c r="E780" t="s">
        <v>270</v>
      </c>
      <c r="F780" t="s">
        <v>1049</v>
      </c>
      <c r="G780" t="s">
        <v>1220</v>
      </c>
      <c r="H780" t="s">
        <v>1206</v>
      </c>
      <c r="I780" t="s">
        <v>1051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>
        <v>8114873</v>
      </c>
      <c r="B781">
        <v>90874581</v>
      </c>
      <c r="C781" t="s">
        <v>247</v>
      </c>
      <c r="D781" t="s">
        <v>346</v>
      </c>
      <c r="E781" t="s">
        <v>270</v>
      </c>
      <c r="F781" t="s">
        <v>1221</v>
      </c>
      <c r="G781" t="s">
        <v>352</v>
      </c>
      <c r="H781" t="s">
        <v>743</v>
      </c>
      <c r="I781" t="s">
        <v>1222</v>
      </c>
      <c r="J781" t="s">
        <v>188</v>
      </c>
      <c r="K781" t="s">
        <v>504</v>
      </c>
      <c r="L781" t="s">
        <v>758</v>
      </c>
      <c r="M781" t="s">
        <v>304</v>
      </c>
      <c r="N781" t="s">
        <v>606</v>
      </c>
      <c r="O781" t="s">
        <v>186</v>
      </c>
      <c r="P781" t="s">
        <v>382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>
        <v>732034</v>
      </c>
      <c r="B782">
        <v>90874600</v>
      </c>
      <c r="C782" t="s">
        <v>383</v>
      </c>
      <c r="D782" t="s">
        <v>383</v>
      </c>
      <c r="E782" t="s">
        <v>270</v>
      </c>
      <c r="F782" t="s">
        <v>383</v>
      </c>
      <c r="G782" t="s">
        <v>1025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>
        <v>8114885</v>
      </c>
      <c r="B783">
        <v>90874626</v>
      </c>
      <c r="C783" t="s">
        <v>270</v>
      </c>
      <c r="D783" t="s">
        <v>270</v>
      </c>
      <c r="E783" t="s">
        <v>467</v>
      </c>
      <c r="F783" t="s">
        <v>296</v>
      </c>
      <c r="G783" t="s">
        <v>539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>
        <v>638800</v>
      </c>
      <c r="B784">
        <v>90874632</v>
      </c>
      <c r="C784" t="s">
        <v>270</v>
      </c>
      <c r="D784" t="s">
        <v>184</v>
      </c>
      <c r="E784" t="s">
        <v>270</v>
      </c>
      <c r="F784" t="s">
        <v>432</v>
      </c>
      <c r="G784" t="s">
        <v>201</v>
      </c>
      <c r="H784" t="s">
        <v>318</v>
      </c>
      <c r="I784" t="s">
        <v>342</v>
      </c>
      <c r="J784" t="s">
        <v>321</v>
      </c>
      <c r="K784" t="s">
        <v>287</v>
      </c>
      <c r="L784" t="s">
        <v>344</v>
      </c>
      <c r="M784" t="s">
        <v>600</v>
      </c>
      <c r="N784" t="s">
        <v>330</v>
      </c>
      <c r="O784" t="s">
        <v>424</v>
      </c>
      <c r="P784" t="s">
        <v>383</v>
      </c>
      <c r="Q784" t="s">
        <v>329</v>
      </c>
      <c r="R784" t="s">
        <v>1068</v>
      </c>
      <c r="S784" t="s">
        <v>385</v>
      </c>
      <c r="T784" t="s">
        <v>292</v>
      </c>
      <c r="U784" t="s">
        <v>382</v>
      </c>
      <c r="V784" t="s">
        <v>472</v>
      </c>
      <c r="W784" t="s">
        <v>309</v>
      </c>
      <c r="X784" t="s">
        <v>211</v>
      </c>
      <c r="Y784" t="s">
        <v>398</v>
      </c>
      <c r="Z784" t="s">
        <v>1164</v>
      </c>
      <c r="AA784" t="s">
        <v>328</v>
      </c>
      <c r="AB784" t="s">
        <v>173</v>
      </c>
      <c r="AC784" t="s">
        <v>444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>
        <v>8103748</v>
      </c>
      <c r="B785">
        <v>90874770</v>
      </c>
      <c r="C785" t="s">
        <v>412</v>
      </c>
      <c r="D785" t="s">
        <v>270</v>
      </c>
      <c r="E785" t="s">
        <v>298</v>
      </c>
      <c r="F785" t="s">
        <v>287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>
        <v>114088</v>
      </c>
      <c r="B786">
        <v>90874820</v>
      </c>
      <c r="C786" t="s">
        <v>235</v>
      </c>
      <c r="D786" t="s">
        <v>1223</v>
      </c>
      <c r="E786" t="s">
        <v>270</v>
      </c>
      <c r="F786" t="s">
        <v>201</v>
      </c>
      <c r="G786" t="s">
        <v>641</v>
      </c>
      <c r="H786" t="s">
        <v>1224</v>
      </c>
      <c r="I786" t="s">
        <v>981</v>
      </c>
      <c r="J786" t="s">
        <v>397</v>
      </c>
      <c r="K786" t="s">
        <v>1225</v>
      </c>
      <c r="L786" t="s">
        <v>369</v>
      </c>
      <c r="M786" t="s">
        <v>573</v>
      </c>
      <c r="N786" t="s">
        <v>300</v>
      </c>
      <c r="O786" t="s">
        <v>617</v>
      </c>
      <c r="P786" t="s">
        <v>279</v>
      </c>
      <c r="Q786" t="s">
        <v>355</v>
      </c>
      <c r="R786" t="s">
        <v>411</v>
      </c>
      <c r="S786" t="s">
        <v>283</v>
      </c>
      <c r="T786" t="s">
        <v>420</v>
      </c>
      <c r="U786" t="s">
        <v>292</v>
      </c>
      <c r="V786" t="s">
        <v>362</v>
      </c>
      <c r="W786" t="s">
        <v>1226</v>
      </c>
      <c r="X786" t="s">
        <v>472</v>
      </c>
      <c r="Y786" t="s">
        <v>249</v>
      </c>
      <c r="Z786" t="s">
        <v>323</v>
      </c>
      <c r="AA786" t="s">
        <v>188</v>
      </c>
      <c r="AB786" t="s">
        <v>338</v>
      </c>
      <c r="AC786" t="s">
        <v>584</v>
      </c>
      <c r="AD786" t="s">
        <v>196</v>
      </c>
      <c r="AE786" t="s">
        <v>320</v>
      </c>
      <c r="AF786" t="s">
        <v>344</v>
      </c>
      <c r="AG786" t="s">
        <v>291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>
        <v>8075288</v>
      </c>
      <c r="B787">
        <v>90874853</v>
      </c>
      <c r="C787" t="s">
        <v>595</v>
      </c>
      <c r="D787" t="s">
        <v>270</v>
      </c>
      <c r="E787" t="s">
        <v>573</v>
      </c>
      <c r="F787" t="s">
        <v>425</v>
      </c>
      <c r="G787" t="s">
        <v>307</v>
      </c>
      <c r="H787" t="s">
        <v>407</v>
      </c>
      <c r="I787" t="s">
        <v>1026</v>
      </c>
      <c r="J787" t="s">
        <v>1024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>
        <v>385230</v>
      </c>
      <c r="B788">
        <v>90874855</v>
      </c>
      <c r="C788" t="s">
        <v>372</v>
      </c>
      <c r="D788" t="s">
        <v>332</v>
      </c>
      <c r="E788" t="s">
        <v>270</v>
      </c>
      <c r="F788" t="s">
        <v>372</v>
      </c>
      <c r="G788" t="s">
        <v>277</v>
      </c>
      <c r="H788" t="s">
        <v>201</v>
      </c>
      <c r="I788" t="s">
        <v>249</v>
      </c>
      <c r="J788" t="s">
        <v>296</v>
      </c>
      <c r="K788" t="s">
        <v>342</v>
      </c>
      <c r="L788" t="s">
        <v>291</v>
      </c>
      <c r="M788" t="s">
        <v>287</v>
      </c>
      <c r="N788" t="s">
        <v>229</v>
      </c>
      <c r="O788" t="s">
        <v>309</v>
      </c>
      <c r="P788" t="s">
        <v>304</v>
      </c>
      <c r="Q788" t="s">
        <v>540</v>
      </c>
      <c r="R788" t="s">
        <v>574</v>
      </c>
      <c r="S788" t="s">
        <v>344</v>
      </c>
      <c r="T788" t="s">
        <v>1227</v>
      </c>
      <c r="U788" t="s">
        <v>292</v>
      </c>
      <c r="V788" t="s">
        <v>1228</v>
      </c>
      <c r="W788" t="s">
        <v>317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>
        <v>991443</v>
      </c>
      <c r="B789">
        <v>90874884</v>
      </c>
      <c r="C789" t="s">
        <v>424</v>
      </c>
      <c r="D789" t="s">
        <v>270</v>
      </c>
      <c r="E789" t="s">
        <v>298</v>
      </c>
      <c r="F789" t="s">
        <v>219</v>
      </c>
      <c r="G789" t="s">
        <v>321</v>
      </c>
      <c r="H789" t="s">
        <v>390</v>
      </c>
      <c r="I789" t="s">
        <v>249</v>
      </c>
      <c r="J789" t="s">
        <v>287</v>
      </c>
      <c r="K789" t="s">
        <v>391</v>
      </c>
      <c r="L789" t="s">
        <v>342</v>
      </c>
      <c r="M789" t="s">
        <v>188</v>
      </c>
      <c r="N789" t="s">
        <v>229</v>
      </c>
      <c r="O789" t="s">
        <v>327</v>
      </c>
      <c r="P789" t="s">
        <v>382</v>
      </c>
      <c r="Q789" t="s">
        <v>293</v>
      </c>
      <c r="R789" t="s">
        <v>1229</v>
      </c>
      <c r="S789" t="s">
        <v>309</v>
      </c>
      <c r="T789" t="s">
        <v>1230</v>
      </c>
      <c r="U789" t="s">
        <v>584</v>
      </c>
      <c r="V789" t="s">
        <v>1073</v>
      </c>
      <c r="W789" t="s">
        <v>398</v>
      </c>
      <c r="X789" t="s">
        <v>211</v>
      </c>
      <c r="Y789" t="s">
        <v>574</v>
      </c>
      <c r="Z789" t="s">
        <v>183</v>
      </c>
      <c r="AA789" t="s">
        <v>307</v>
      </c>
      <c r="AB789" t="s">
        <v>255</v>
      </c>
      <c r="AC789" t="s">
        <v>290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>
        <v>758145</v>
      </c>
      <c r="B790">
        <v>90875039</v>
      </c>
      <c r="C790" t="s">
        <v>270</v>
      </c>
      <c r="D790" t="s">
        <v>184</v>
      </c>
      <c r="E790" t="s">
        <v>270</v>
      </c>
      <c r="F790" t="s">
        <v>298</v>
      </c>
      <c r="G790" t="s">
        <v>189</v>
      </c>
      <c r="H790" t="s">
        <v>680</v>
      </c>
      <c r="I790" t="s">
        <v>276</v>
      </c>
      <c r="J790" t="s">
        <v>277</v>
      </c>
      <c r="K790" t="s">
        <v>300</v>
      </c>
      <c r="L790" t="s">
        <v>301</v>
      </c>
      <c r="M790" t="s">
        <v>201</v>
      </c>
      <c r="N790" t="s">
        <v>264</v>
      </c>
      <c r="O790" t="s">
        <v>490</v>
      </c>
      <c r="P790" t="s">
        <v>355</v>
      </c>
      <c r="Q790" t="s">
        <v>284</v>
      </c>
      <c r="R790" t="s">
        <v>329</v>
      </c>
      <c r="S790" t="s">
        <v>248</v>
      </c>
      <c r="T790" t="s">
        <v>1103</v>
      </c>
      <c r="U790" t="s">
        <v>351</v>
      </c>
      <c r="V790" t="s">
        <v>380</v>
      </c>
      <c r="W790" t="s">
        <v>391</v>
      </c>
      <c r="X790" t="s">
        <v>337</v>
      </c>
      <c r="Y790" t="s">
        <v>171</v>
      </c>
      <c r="Z790" t="s">
        <v>249</v>
      </c>
      <c r="AA790" t="s">
        <v>870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>
        <v>564815</v>
      </c>
      <c r="B791">
        <v>90875139</v>
      </c>
      <c r="C791" t="s">
        <v>232</v>
      </c>
      <c r="D791" t="s">
        <v>186</v>
      </c>
      <c r="E791" t="s">
        <v>232</v>
      </c>
      <c r="F791" t="s">
        <v>232</v>
      </c>
      <c r="G791" t="s">
        <v>192</v>
      </c>
      <c r="H791" t="s">
        <v>270</v>
      </c>
      <c r="I791" t="s">
        <v>229</v>
      </c>
      <c r="J791" t="s">
        <v>304</v>
      </c>
      <c r="K791" t="s">
        <v>344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>
        <v>8060419</v>
      </c>
      <c r="B792">
        <v>90875266</v>
      </c>
      <c r="C792" t="s">
        <v>1182</v>
      </c>
      <c r="D792" t="s">
        <v>344</v>
      </c>
      <c r="E792" t="s">
        <v>1182</v>
      </c>
      <c r="F792" t="s">
        <v>270</v>
      </c>
      <c r="G792" t="s">
        <v>229</v>
      </c>
      <c r="H792" t="s">
        <v>304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>
        <v>8114948</v>
      </c>
      <c r="B793">
        <v>90875298</v>
      </c>
      <c r="C793" t="s">
        <v>263</v>
      </c>
      <c r="D793" t="s">
        <v>1231</v>
      </c>
      <c r="E793" t="s">
        <v>263</v>
      </c>
      <c r="F793" t="s">
        <v>488</v>
      </c>
      <c r="G793" t="s">
        <v>171</v>
      </c>
      <c r="H793" t="s">
        <v>360</v>
      </c>
      <c r="I793" t="s">
        <v>203</v>
      </c>
      <c r="J793" t="s">
        <v>270</v>
      </c>
      <c r="K793" t="s">
        <v>279</v>
      </c>
      <c r="L793" t="s">
        <v>229</v>
      </c>
      <c r="M793" t="s">
        <v>287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>
        <v>165960</v>
      </c>
      <c r="B794">
        <v>90875319</v>
      </c>
      <c r="C794" t="s">
        <v>270</v>
      </c>
      <c r="D794" t="s">
        <v>642</v>
      </c>
      <c r="E794" t="s">
        <v>270</v>
      </c>
      <c r="F794" t="s">
        <v>664</v>
      </c>
      <c r="G794" t="s">
        <v>298</v>
      </c>
      <c r="H794" t="s">
        <v>736</v>
      </c>
      <c r="I794" t="s">
        <v>189</v>
      </c>
      <c r="J794" t="s">
        <v>391</v>
      </c>
      <c r="K794" t="s">
        <v>281</v>
      </c>
      <c r="L794" t="s">
        <v>1170</v>
      </c>
      <c r="M794" t="s">
        <v>1232</v>
      </c>
      <c r="N794" t="s">
        <v>376</v>
      </c>
      <c r="O794" t="s">
        <v>279</v>
      </c>
      <c r="P794" t="s">
        <v>238</v>
      </c>
      <c r="Q794" t="s">
        <v>287</v>
      </c>
      <c r="R794" t="s">
        <v>248</v>
      </c>
      <c r="S794" t="s">
        <v>296</v>
      </c>
      <c r="T794" t="s">
        <v>649</v>
      </c>
      <c r="U794" t="s">
        <v>398</v>
      </c>
      <c r="V794" t="s">
        <v>637</v>
      </c>
      <c r="W794" t="s">
        <v>572</v>
      </c>
      <c r="X794" t="s">
        <v>382</v>
      </c>
      <c r="Y794" t="s">
        <v>1233</v>
      </c>
      <c r="Z794" t="s">
        <v>1021</v>
      </c>
      <c r="AA794" t="s">
        <v>292</v>
      </c>
      <c r="AB794" t="s">
        <v>293</v>
      </c>
      <c r="AC794" t="s">
        <v>971</v>
      </c>
      <c r="AD794" t="s">
        <v>739</v>
      </c>
      <c r="AE794" t="s">
        <v>1003</v>
      </c>
      <c r="AF794" t="s">
        <v>325</v>
      </c>
      <c r="AG794" t="s">
        <v>508</v>
      </c>
      <c r="AH794" t="s">
        <v>761</v>
      </c>
      <c r="AI794" t="s">
        <v>317</v>
      </c>
      <c r="AJ794" t="s">
        <v>291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>
        <v>8114955</v>
      </c>
      <c r="B795">
        <v>90875341</v>
      </c>
      <c r="C795" t="s">
        <v>270</v>
      </c>
      <c r="D795" t="s">
        <v>270</v>
      </c>
      <c r="E795" t="s">
        <v>298</v>
      </c>
      <c r="F795" t="s">
        <v>202</v>
      </c>
      <c r="G795" t="s">
        <v>193</v>
      </c>
      <c r="H795" t="s">
        <v>352</v>
      </c>
      <c r="I795" t="s">
        <v>391</v>
      </c>
      <c r="J795" t="s">
        <v>287</v>
      </c>
      <c r="K795" t="s">
        <v>504</v>
      </c>
      <c r="L795" t="s">
        <v>327</v>
      </c>
      <c r="M795" t="s">
        <v>229</v>
      </c>
      <c r="N795" t="s">
        <v>1234</v>
      </c>
      <c r="O795" t="s">
        <v>249</v>
      </c>
      <c r="P795" t="s">
        <v>535</v>
      </c>
      <c r="Q795" t="s">
        <v>344</v>
      </c>
      <c r="R795" t="s">
        <v>292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>
        <v>511897</v>
      </c>
      <c r="B796">
        <v>90875342</v>
      </c>
      <c r="C796" t="s">
        <v>238</v>
      </c>
      <c r="D796" t="s">
        <v>270</v>
      </c>
      <c r="E796" t="s">
        <v>298</v>
      </c>
      <c r="F796" t="s">
        <v>202</v>
      </c>
      <c r="G796" t="s">
        <v>189</v>
      </c>
      <c r="H796" t="s">
        <v>352</v>
      </c>
      <c r="I796" t="s">
        <v>321</v>
      </c>
      <c r="J796" t="s">
        <v>229</v>
      </c>
      <c r="K796" t="s">
        <v>249</v>
      </c>
      <c r="L796" t="s">
        <v>391</v>
      </c>
      <c r="M796" t="s">
        <v>350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>
        <v>638800</v>
      </c>
      <c r="B797">
        <v>90875359</v>
      </c>
      <c r="C797" t="s">
        <v>332</v>
      </c>
      <c r="D797" t="s">
        <v>332</v>
      </c>
      <c r="E797" t="s">
        <v>270</v>
      </c>
      <c r="F797" t="s">
        <v>1235</v>
      </c>
      <c r="G797" t="s">
        <v>321</v>
      </c>
      <c r="H797" t="s">
        <v>292</v>
      </c>
      <c r="I797" t="s">
        <v>398</v>
      </c>
      <c r="J797" t="s">
        <v>423</v>
      </c>
      <c r="K797" t="s">
        <v>329</v>
      </c>
      <c r="L797" t="s">
        <v>344</v>
      </c>
      <c r="M797" t="s">
        <v>556</v>
      </c>
      <c r="N797" t="s">
        <v>307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>
        <v>8114816</v>
      </c>
      <c r="B798">
        <v>90875390</v>
      </c>
      <c r="C798" t="s">
        <v>173</v>
      </c>
      <c r="D798" t="s">
        <v>1236</v>
      </c>
      <c r="E798" t="s">
        <v>270</v>
      </c>
      <c r="F798" t="s">
        <v>352</v>
      </c>
      <c r="G798" t="s">
        <v>1237</v>
      </c>
      <c r="H798" t="s">
        <v>189</v>
      </c>
      <c r="I798" t="s">
        <v>1238</v>
      </c>
      <c r="J798" t="s">
        <v>296</v>
      </c>
      <c r="K798" t="s">
        <v>287</v>
      </c>
      <c r="L798" t="s">
        <v>495</v>
      </c>
      <c r="M798" t="s">
        <v>344</v>
      </c>
      <c r="N798" t="s">
        <v>351</v>
      </c>
      <c r="O798" t="s">
        <v>188</v>
      </c>
      <c r="P798" t="s">
        <v>508</v>
      </c>
      <c r="Q798" t="s">
        <v>739</v>
      </c>
      <c r="R798" t="s">
        <v>1228</v>
      </c>
      <c r="S798" t="s">
        <v>284</v>
      </c>
      <c r="T798" t="s">
        <v>281</v>
      </c>
      <c r="U798" t="s">
        <v>248</v>
      </c>
      <c r="V798" t="s">
        <v>597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>
        <v>8114968</v>
      </c>
      <c r="B799">
        <v>90875413</v>
      </c>
      <c r="C799" t="s">
        <v>238</v>
      </c>
      <c r="D799" t="s">
        <v>270</v>
      </c>
      <c r="E799" t="s">
        <v>298</v>
      </c>
      <c r="F799" t="s">
        <v>276</v>
      </c>
      <c r="G799" t="s">
        <v>189</v>
      </c>
      <c r="H799" t="s">
        <v>352</v>
      </c>
      <c r="I799" t="s">
        <v>1224</v>
      </c>
      <c r="J799" t="s">
        <v>249</v>
      </c>
      <c r="K799" t="s">
        <v>342</v>
      </c>
      <c r="L799" t="s">
        <v>391</v>
      </c>
      <c r="M799" t="s">
        <v>739</v>
      </c>
      <c r="N799" t="s">
        <v>196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>
        <v>697434</v>
      </c>
      <c r="B800">
        <v>90875422</v>
      </c>
      <c r="C800" t="s">
        <v>270</v>
      </c>
      <c r="D800" t="s">
        <v>270</v>
      </c>
      <c r="E800" t="s">
        <v>391</v>
      </c>
      <c r="F800" t="s">
        <v>186</v>
      </c>
      <c r="G800" t="s">
        <v>424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>
        <v>8114969</v>
      </c>
      <c r="B801">
        <v>90875429</v>
      </c>
      <c r="C801" t="s">
        <v>574</v>
      </c>
      <c r="D801" t="s">
        <v>574</v>
      </c>
      <c r="E801" t="s">
        <v>270</v>
      </c>
      <c r="F801" t="s">
        <v>396</v>
      </c>
      <c r="G801" t="s">
        <v>383</v>
      </c>
      <c r="H801" t="s">
        <v>292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>
        <v>563151</v>
      </c>
      <c r="B802">
        <v>90875430</v>
      </c>
      <c r="C802" t="s">
        <v>365</v>
      </c>
      <c r="D802" t="s">
        <v>270</v>
      </c>
      <c r="E802" t="s">
        <v>366</v>
      </c>
      <c r="F802" t="s">
        <v>202</v>
      </c>
      <c r="G802" t="s">
        <v>413</v>
      </c>
      <c r="H802" t="s">
        <v>298</v>
      </c>
      <c r="I802" t="s">
        <v>457</v>
      </c>
      <c r="J802" t="s">
        <v>400</v>
      </c>
      <c r="K802" t="s">
        <v>301</v>
      </c>
      <c r="L802" t="s">
        <v>184</v>
      </c>
      <c r="M802" t="s">
        <v>271</v>
      </c>
      <c r="N802" t="s">
        <v>195</v>
      </c>
      <c r="O802" t="s">
        <v>329</v>
      </c>
      <c r="P802" t="s">
        <v>283</v>
      </c>
      <c r="Q802" t="s">
        <v>344</v>
      </c>
      <c r="R802" t="s">
        <v>287</v>
      </c>
      <c r="S802" t="s">
        <v>296</v>
      </c>
      <c r="T802" t="s">
        <v>325</v>
      </c>
      <c r="U802" t="s">
        <v>279</v>
      </c>
      <c r="V802" t="s">
        <v>254</v>
      </c>
      <c r="W802" t="s">
        <v>247</v>
      </c>
      <c r="X802" t="s">
        <v>186</v>
      </c>
      <c r="Y802" t="s">
        <v>291</v>
      </c>
      <c r="Z802" t="s">
        <v>248</v>
      </c>
      <c r="AA802" t="s">
        <v>188</v>
      </c>
      <c r="AB802" t="s">
        <v>328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>
        <v>8114977</v>
      </c>
      <c r="B803">
        <v>90875478</v>
      </c>
      <c r="C803" t="s">
        <v>184</v>
      </c>
      <c r="D803" t="s">
        <v>332</v>
      </c>
      <c r="E803" t="s">
        <v>298</v>
      </c>
      <c r="F803" t="s">
        <v>270</v>
      </c>
      <c r="G803" t="s">
        <v>202</v>
      </c>
      <c r="H803" t="s">
        <v>352</v>
      </c>
      <c r="I803" t="s">
        <v>1239</v>
      </c>
      <c r="J803" t="s">
        <v>488</v>
      </c>
      <c r="K803" t="s">
        <v>321</v>
      </c>
      <c r="L803" t="s">
        <v>391</v>
      </c>
      <c r="M803" t="s">
        <v>371</v>
      </c>
      <c r="N803" t="s">
        <v>591</v>
      </c>
      <c r="O803" t="s">
        <v>723</v>
      </c>
      <c r="P803" t="s">
        <v>309</v>
      </c>
      <c r="Q803" t="s">
        <v>1064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>
        <v>8114988</v>
      </c>
      <c r="B804">
        <v>90875539</v>
      </c>
      <c r="C804" t="s">
        <v>365</v>
      </c>
      <c r="D804" t="s">
        <v>270</v>
      </c>
      <c r="E804" t="s">
        <v>298</v>
      </c>
      <c r="F804" t="s">
        <v>296</v>
      </c>
      <c r="G804" t="s">
        <v>340</v>
      </c>
      <c r="H804" t="s">
        <v>252</v>
      </c>
      <c r="I804" t="s">
        <v>398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>
        <v>223215</v>
      </c>
      <c r="B805">
        <v>90875560</v>
      </c>
      <c r="C805" t="s">
        <v>1240</v>
      </c>
      <c r="D805" t="s">
        <v>1240</v>
      </c>
      <c r="E805" t="s">
        <v>706</v>
      </c>
      <c r="F805" t="s">
        <v>301</v>
      </c>
      <c r="G805" t="s">
        <v>270</v>
      </c>
      <c r="H805" t="s">
        <v>777</v>
      </c>
      <c r="I805" t="s">
        <v>229</v>
      </c>
      <c r="J805" t="s">
        <v>287</v>
      </c>
      <c r="K805" t="s">
        <v>488</v>
      </c>
      <c r="L805" t="s">
        <v>1241</v>
      </c>
      <c r="M805" t="s">
        <v>300</v>
      </c>
      <c r="N805" t="s">
        <v>389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>
        <v>806086</v>
      </c>
      <c r="B806">
        <v>90875572</v>
      </c>
      <c r="C806" t="s">
        <v>1242</v>
      </c>
      <c r="D806" t="s">
        <v>1243</v>
      </c>
      <c r="E806" t="s">
        <v>270</v>
      </c>
      <c r="F806" t="s">
        <v>372</v>
      </c>
      <c r="G806" t="s">
        <v>352</v>
      </c>
      <c r="H806" t="s">
        <v>426</v>
      </c>
      <c r="I806" t="s">
        <v>249</v>
      </c>
      <c r="J806" t="s">
        <v>712</v>
      </c>
      <c r="K806" t="s">
        <v>229</v>
      </c>
      <c r="L806" t="s">
        <v>471</v>
      </c>
      <c r="M806" t="s">
        <v>303</v>
      </c>
      <c r="N806" t="s">
        <v>619</v>
      </c>
      <c r="O806" t="s">
        <v>563</v>
      </c>
      <c r="P806" t="s">
        <v>339</v>
      </c>
      <c r="Q806" t="s">
        <v>188</v>
      </c>
      <c r="R806" t="s">
        <v>1244</v>
      </c>
      <c r="S806" t="s">
        <v>1245</v>
      </c>
      <c r="T806" t="s">
        <v>1246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>
        <v>97954</v>
      </c>
      <c r="B807">
        <v>90875631</v>
      </c>
      <c r="C807" t="s">
        <v>270</v>
      </c>
      <c r="D807" t="s">
        <v>270</v>
      </c>
      <c r="E807" t="s">
        <v>1247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>
        <v>81685</v>
      </c>
      <c r="B808">
        <v>90875723</v>
      </c>
      <c r="C808" t="s">
        <v>1248</v>
      </c>
      <c r="D808" t="s">
        <v>1249</v>
      </c>
      <c r="E808" t="s">
        <v>270</v>
      </c>
      <c r="F808" t="s">
        <v>344</v>
      </c>
      <c r="G808" t="s">
        <v>329</v>
      </c>
      <c r="H808" t="s">
        <v>330</v>
      </c>
      <c r="I808" t="s">
        <v>314</v>
      </c>
      <c r="J808" t="s">
        <v>712</v>
      </c>
      <c r="K808" t="s">
        <v>1145</v>
      </c>
      <c r="L808" t="s">
        <v>504</v>
      </c>
      <c r="M808" t="s">
        <v>424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>
        <v>8115038</v>
      </c>
      <c r="B809">
        <v>90875935</v>
      </c>
      <c r="C809" t="s">
        <v>270</v>
      </c>
      <c r="D809" t="s">
        <v>270</v>
      </c>
      <c r="E809" t="s">
        <v>298</v>
      </c>
      <c r="F809" t="s">
        <v>535</v>
      </c>
      <c r="G809" t="s">
        <v>196</v>
      </c>
      <c r="H809" t="s">
        <v>320</v>
      </c>
      <c r="I809" t="s">
        <v>287</v>
      </c>
      <c r="J809" t="s">
        <v>321</v>
      </c>
      <c r="K809" t="s">
        <v>188</v>
      </c>
      <c r="L809" t="s">
        <v>342</v>
      </c>
      <c r="M809" t="s">
        <v>405</v>
      </c>
      <c r="N809" t="s">
        <v>309</v>
      </c>
      <c r="O809" t="s">
        <v>292</v>
      </c>
      <c r="P809" t="s">
        <v>238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>
        <v>166151</v>
      </c>
      <c r="B810">
        <v>90875969</v>
      </c>
      <c r="C810" t="s">
        <v>391</v>
      </c>
      <c r="D810" t="s">
        <v>270</v>
      </c>
      <c r="E810" t="s">
        <v>205</v>
      </c>
      <c r="F810" t="s">
        <v>276</v>
      </c>
      <c r="G810" t="s">
        <v>553</v>
      </c>
      <c r="H810" t="s">
        <v>397</v>
      </c>
      <c r="I810" t="s">
        <v>391</v>
      </c>
      <c r="J810" t="s">
        <v>301</v>
      </c>
      <c r="K810" t="s">
        <v>415</v>
      </c>
      <c r="L810" t="s">
        <v>326</v>
      </c>
      <c r="M810" t="s">
        <v>229</v>
      </c>
      <c r="N810" t="s">
        <v>544</v>
      </c>
      <c r="O810" t="s">
        <v>584</v>
      </c>
      <c r="P810" t="s">
        <v>647</v>
      </c>
      <c r="Q810" t="s">
        <v>188</v>
      </c>
      <c r="R810" t="s">
        <v>389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>
        <v>673158</v>
      </c>
      <c r="B811">
        <v>90875990</v>
      </c>
      <c r="C811" t="s">
        <v>592</v>
      </c>
      <c r="D811" t="s">
        <v>592</v>
      </c>
      <c r="E811" t="s">
        <v>270</v>
      </c>
      <c r="F811" t="s">
        <v>262</v>
      </c>
      <c r="G811" t="s">
        <v>229</v>
      </c>
      <c r="H811" t="s">
        <v>291</v>
      </c>
      <c r="I811" t="s">
        <v>355</v>
      </c>
      <c r="J811" t="s">
        <v>772</v>
      </c>
      <c r="K811" t="s">
        <v>1250</v>
      </c>
      <c r="L811" t="s">
        <v>1251</v>
      </c>
      <c r="M811" t="s">
        <v>1252</v>
      </c>
      <c r="N811" t="s">
        <v>205</v>
      </c>
      <c r="O811" t="s">
        <v>173</v>
      </c>
      <c r="P811" t="s">
        <v>1253</v>
      </c>
      <c r="Q811" t="s">
        <v>188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>
        <v>8115062</v>
      </c>
      <c r="B812">
        <v>90876137</v>
      </c>
      <c r="C812" t="s">
        <v>235</v>
      </c>
      <c r="D812" t="s">
        <v>876</v>
      </c>
      <c r="E812" t="s">
        <v>270</v>
      </c>
      <c r="F812" t="s">
        <v>369</v>
      </c>
      <c r="G812" t="s">
        <v>771</v>
      </c>
      <c r="H812" t="s">
        <v>205</v>
      </c>
      <c r="I812" t="s">
        <v>867</v>
      </c>
      <c r="J812" t="s">
        <v>290</v>
      </c>
      <c r="K812" t="s">
        <v>544</v>
      </c>
      <c r="L812" t="s">
        <v>337</v>
      </c>
      <c r="M812" t="s">
        <v>186</v>
      </c>
      <c r="N812" t="s">
        <v>262</v>
      </c>
      <c r="O812" t="s">
        <v>668</v>
      </c>
      <c r="P812" t="s">
        <v>848</v>
      </c>
      <c r="Q812" t="s">
        <v>229</v>
      </c>
      <c r="R812" t="s">
        <v>600</v>
      </c>
      <c r="S812" t="s">
        <v>188</v>
      </c>
      <c r="T812" t="s">
        <v>327</v>
      </c>
      <c r="U812" t="s">
        <v>1254</v>
      </c>
      <c r="V812" t="s">
        <v>1255</v>
      </c>
      <c r="W812" t="s">
        <v>619</v>
      </c>
      <c r="X812" t="s">
        <v>1064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>
        <v>88014</v>
      </c>
      <c r="B813">
        <v>90876464</v>
      </c>
      <c r="C813" t="s">
        <v>203</v>
      </c>
      <c r="D813" t="s">
        <v>203</v>
      </c>
      <c r="E813" t="s">
        <v>270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>
        <v>673158</v>
      </c>
      <c r="B814">
        <v>90876486</v>
      </c>
      <c r="C814" t="s">
        <v>173</v>
      </c>
      <c r="D814" t="s">
        <v>192</v>
      </c>
      <c r="E814" t="s">
        <v>173</v>
      </c>
      <c r="F814" t="s">
        <v>365</v>
      </c>
      <c r="G814" t="s">
        <v>270</v>
      </c>
      <c r="H814" t="s">
        <v>364</v>
      </c>
      <c r="I814" t="s">
        <v>477</v>
      </c>
      <c r="J814" t="s">
        <v>1168</v>
      </c>
      <c r="K814" t="s">
        <v>1169</v>
      </c>
      <c r="L814" t="s">
        <v>1098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>
        <v>602854</v>
      </c>
      <c r="B815">
        <v>90876758</v>
      </c>
      <c r="C815" t="s">
        <v>365</v>
      </c>
      <c r="D815" t="s">
        <v>365</v>
      </c>
      <c r="E815" t="s">
        <v>270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>
        <v>8112130</v>
      </c>
      <c r="B816">
        <v>90876921</v>
      </c>
      <c r="C816" t="s">
        <v>270</v>
      </c>
      <c r="D816" t="s">
        <v>270</v>
      </c>
      <c r="E816" t="s">
        <v>874</v>
      </c>
      <c r="F816" t="s">
        <v>468</v>
      </c>
      <c r="G816" t="s">
        <v>691</v>
      </c>
      <c r="H816" t="s">
        <v>186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>
        <v>604781</v>
      </c>
      <c r="B817">
        <v>90877176</v>
      </c>
      <c r="C817" t="s">
        <v>389</v>
      </c>
      <c r="D817" t="s">
        <v>389</v>
      </c>
      <c r="E817" t="s">
        <v>859</v>
      </c>
      <c r="F817" t="s">
        <v>528</v>
      </c>
      <c r="G817" t="s">
        <v>270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>
        <v>8014633</v>
      </c>
      <c r="B818">
        <v>90877257</v>
      </c>
      <c r="C818" t="s">
        <v>235</v>
      </c>
      <c r="D818" t="s">
        <v>235</v>
      </c>
      <c r="E818" t="s">
        <v>244</v>
      </c>
      <c r="F818" t="s">
        <v>1256</v>
      </c>
      <c r="G818" t="s">
        <v>876</v>
      </c>
      <c r="H818" t="s">
        <v>351</v>
      </c>
      <c r="I818" t="s">
        <v>270</v>
      </c>
      <c r="J818" t="s">
        <v>321</v>
      </c>
      <c r="K818" t="s">
        <v>323</v>
      </c>
      <c r="L818" t="s">
        <v>754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>
        <v>8085916</v>
      </c>
      <c r="B819">
        <v>90877301</v>
      </c>
      <c r="C819" t="s">
        <v>247</v>
      </c>
      <c r="D819" t="s">
        <v>247</v>
      </c>
      <c r="E819" t="s">
        <v>922</v>
      </c>
      <c r="F819" t="s">
        <v>270</v>
      </c>
      <c r="G819" t="s">
        <v>351</v>
      </c>
      <c r="H819" t="s">
        <v>229</v>
      </c>
      <c r="I819" t="s">
        <v>355</v>
      </c>
      <c r="J819" t="s">
        <v>313</v>
      </c>
      <c r="K819" t="s">
        <v>329</v>
      </c>
      <c r="L819" t="s">
        <v>344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>
        <v>8114115</v>
      </c>
      <c r="B820">
        <v>90877348</v>
      </c>
      <c r="C820" t="s">
        <v>184</v>
      </c>
      <c r="D820" t="s">
        <v>332</v>
      </c>
      <c r="E820" t="s">
        <v>298</v>
      </c>
      <c r="F820" t="s">
        <v>413</v>
      </c>
      <c r="G820" t="s">
        <v>270</v>
      </c>
      <c r="H820" t="s">
        <v>202</v>
      </c>
      <c r="I820" t="s">
        <v>387</v>
      </c>
      <c r="J820" t="s">
        <v>664</v>
      </c>
      <c r="K820" t="s">
        <v>414</v>
      </c>
      <c r="L820" t="s">
        <v>189</v>
      </c>
      <c r="M820" t="s">
        <v>277</v>
      </c>
      <c r="N820" t="s">
        <v>201</v>
      </c>
      <c r="O820" t="s">
        <v>680</v>
      </c>
      <c r="P820" t="s">
        <v>301</v>
      </c>
      <c r="Q820" t="s">
        <v>351</v>
      </c>
      <c r="R820" t="s">
        <v>287</v>
      </c>
      <c r="S820" t="s">
        <v>424</v>
      </c>
      <c r="T820" t="s">
        <v>389</v>
      </c>
      <c r="U820" t="s">
        <v>391</v>
      </c>
      <c r="V820" t="s">
        <v>1010</v>
      </c>
      <c r="W820" t="s">
        <v>249</v>
      </c>
      <c r="X820" t="s">
        <v>1257</v>
      </c>
      <c r="Y820" t="s">
        <v>338</v>
      </c>
      <c r="Z820" t="s">
        <v>490</v>
      </c>
      <c r="AA820" t="s">
        <v>307</v>
      </c>
      <c r="AB820" t="s">
        <v>1258</v>
      </c>
      <c r="AC820" t="s">
        <v>420</v>
      </c>
      <c r="AD820" t="s">
        <v>320</v>
      </c>
      <c r="AE820" t="s">
        <v>254</v>
      </c>
      <c r="AF820" t="s">
        <v>188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>
        <v>8107921</v>
      </c>
      <c r="B821">
        <v>90877421</v>
      </c>
      <c r="C821" t="s">
        <v>569</v>
      </c>
      <c r="D821" t="s">
        <v>569</v>
      </c>
      <c r="E821" t="s">
        <v>270</v>
      </c>
      <c r="F821" t="s">
        <v>506</v>
      </c>
      <c r="G821" t="s">
        <v>264</v>
      </c>
      <c r="H821" t="s">
        <v>186</v>
      </c>
      <c r="I821" t="s">
        <v>738</v>
      </c>
      <c r="J821" t="s">
        <v>1259</v>
      </c>
      <c r="K821" t="s">
        <v>1260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>
        <v>8103303</v>
      </c>
      <c r="B822">
        <v>90877474</v>
      </c>
      <c r="C822" t="s">
        <v>473</v>
      </c>
      <c r="D822" t="s">
        <v>473</v>
      </c>
      <c r="E822" t="s">
        <v>270</v>
      </c>
      <c r="F822" t="s">
        <v>473</v>
      </c>
      <c r="G822" t="s">
        <v>385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>
        <v>8115278</v>
      </c>
      <c r="B823">
        <v>90877574</v>
      </c>
      <c r="C823" t="s">
        <v>365</v>
      </c>
      <c r="D823" t="s">
        <v>191</v>
      </c>
      <c r="E823" t="s">
        <v>365</v>
      </c>
      <c r="F823" t="s">
        <v>270</v>
      </c>
      <c r="G823" t="s">
        <v>478</v>
      </c>
      <c r="H823" t="s">
        <v>1261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>
        <v>645660</v>
      </c>
      <c r="B824">
        <v>90877626</v>
      </c>
      <c r="C824" t="s">
        <v>270</v>
      </c>
      <c r="D824" t="s">
        <v>270</v>
      </c>
      <c r="E824" t="s">
        <v>352</v>
      </c>
      <c r="F824" t="s">
        <v>229</v>
      </c>
      <c r="G824" t="s">
        <v>423</v>
      </c>
      <c r="H824" t="s">
        <v>448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>
        <v>8115295</v>
      </c>
      <c r="B825">
        <v>90877664</v>
      </c>
      <c r="C825" t="s">
        <v>183</v>
      </c>
      <c r="D825" t="s">
        <v>183</v>
      </c>
      <c r="E825" t="s">
        <v>270</v>
      </c>
      <c r="F825" t="s">
        <v>183</v>
      </c>
      <c r="G825" t="s">
        <v>383</v>
      </c>
      <c r="H825" t="s">
        <v>686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>
        <v>8014633</v>
      </c>
      <c r="B826">
        <v>90877751</v>
      </c>
      <c r="C826" t="s">
        <v>1182</v>
      </c>
      <c r="D826" t="s">
        <v>876</v>
      </c>
      <c r="E826" t="s">
        <v>1182</v>
      </c>
      <c r="F826" t="s">
        <v>351</v>
      </c>
      <c r="G826" t="s">
        <v>270</v>
      </c>
      <c r="H826" t="s">
        <v>321</v>
      </c>
      <c r="I826" t="s">
        <v>323</v>
      </c>
      <c r="J826" t="s">
        <v>405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>
        <v>782830</v>
      </c>
      <c r="B827">
        <v>90877796</v>
      </c>
      <c r="C827" t="s">
        <v>206</v>
      </c>
      <c r="D827" t="s">
        <v>1262</v>
      </c>
      <c r="E827" t="s">
        <v>1029</v>
      </c>
      <c r="F827" t="s">
        <v>578</v>
      </c>
      <c r="G827" t="s">
        <v>270</v>
      </c>
      <c r="H827" t="s">
        <v>426</v>
      </c>
      <c r="I827" t="s">
        <v>206</v>
      </c>
      <c r="J827" t="s">
        <v>389</v>
      </c>
      <c r="K827" t="s">
        <v>329</v>
      </c>
      <c r="L827" t="s">
        <v>1160</v>
      </c>
      <c r="M827" t="s">
        <v>781</v>
      </c>
      <c r="N827" t="s">
        <v>1263</v>
      </c>
      <c r="O827" t="s">
        <v>249</v>
      </c>
      <c r="P827" t="s">
        <v>380</v>
      </c>
      <c r="Q827" t="s">
        <v>677</v>
      </c>
      <c r="R827" t="s">
        <v>357</v>
      </c>
      <c r="S827" t="s">
        <v>292</v>
      </c>
      <c r="T827" t="s">
        <v>1033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>
        <v>8093528</v>
      </c>
      <c r="B828">
        <v>90877815</v>
      </c>
      <c r="C828" t="s">
        <v>332</v>
      </c>
      <c r="D828" t="s">
        <v>332</v>
      </c>
      <c r="E828" t="s">
        <v>387</v>
      </c>
      <c r="F828" t="s">
        <v>413</v>
      </c>
      <c r="G828" t="s">
        <v>270</v>
      </c>
      <c r="H828" t="s">
        <v>771</v>
      </c>
      <c r="I828" t="s">
        <v>879</v>
      </c>
      <c r="J828" t="s">
        <v>277</v>
      </c>
      <c r="K828" t="s">
        <v>1057</v>
      </c>
      <c r="L828" t="s">
        <v>301</v>
      </c>
      <c r="M828" t="s">
        <v>186</v>
      </c>
      <c r="N828" t="s">
        <v>321</v>
      </c>
      <c r="O828" t="s">
        <v>415</v>
      </c>
      <c r="P828" t="s">
        <v>229</v>
      </c>
      <c r="Q828" t="s">
        <v>287</v>
      </c>
      <c r="R828" t="s">
        <v>1264</v>
      </c>
      <c r="S828" t="s">
        <v>477</v>
      </c>
      <c r="T828" t="s">
        <v>653</v>
      </c>
      <c r="U828" t="s">
        <v>700</v>
      </c>
      <c r="V828" t="s">
        <v>1265</v>
      </c>
      <c r="W828" t="s">
        <v>188</v>
      </c>
      <c r="X828" t="s">
        <v>1266</v>
      </c>
      <c r="Y828" t="s">
        <v>1026</v>
      </c>
      <c r="Z828" t="s">
        <v>954</v>
      </c>
      <c r="AA828" t="s">
        <v>630</v>
      </c>
      <c r="AB828" t="s">
        <v>1267</v>
      </c>
      <c r="AC828" t="s">
        <v>1268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>
        <v>733858</v>
      </c>
      <c r="B829">
        <v>90878220</v>
      </c>
      <c r="C829" t="s">
        <v>383</v>
      </c>
      <c r="D829" t="s">
        <v>270</v>
      </c>
      <c r="E829" t="s">
        <v>400</v>
      </c>
      <c r="F829" t="s">
        <v>298</v>
      </c>
      <c r="G829" t="s">
        <v>202</v>
      </c>
      <c r="H829" t="s">
        <v>325</v>
      </c>
      <c r="I829" t="s">
        <v>321</v>
      </c>
      <c r="J829" t="s">
        <v>296</v>
      </c>
      <c r="K829" t="s">
        <v>215</v>
      </c>
      <c r="L829" t="s">
        <v>229</v>
      </c>
      <c r="M829" t="s">
        <v>287</v>
      </c>
      <c r="N829" t="s">
        <v>391</v>
      </c>
      <c r="O829" t="s">
        <v>668</v>
      </c>
      <c r="P829" t="s">
        <v>188</v>
      </c>
      <c r="Q829" t="s">
        <v>381</v>
      </c>
      <c r="R829" t="s">
        <v>410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>
        <v>8032695</v>
      </c>
      <c r="B830">
        <v>90878261</v>
      </c>
      <c r="C830" t="s">
        <v>768</v>
      </c>
      <c r="D830" t="s">
        <v>614</v>
      </c>
      <c r="E830" t="s">
        <v>270</v>
      </c>
      <c r="F830" t="s">
        <v>697</v>
      </c>
      <c r="G830" t="s">
        <v>306</v>
      </c>
      <c r="H830" t="s">
        <v>279</v>
      </c>
      <c r="I830" t="s">
        <v>300</v>
      </c>
      <c r="J830" t="s">
        <v>391</v>
      </c>
      <c r="K830" t="s">
        <v>323</v>
      </c>
      <c r="L830" t="s">
        <v>355</v>
      </c>
      <c r="M830" t="s">
        <v>351</v>
      </c>
      <c r="N830" t="s">
        <v>301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>
        <v>762997</v>
      </c>
      <c r="B831">
        <v>90878296</v>
      </c>
      <c r="C831" t="s">
        <v>184</v>
      </c>
      <c r="D831" t="s">
        <v>184</v>
      </c>
      <c r="E831" t="s">
        <v>270</v>
      </c>
      <c r="F831" t="s">
        <v>298</v>
      </c>
      <c r="G831" t="s">
        <v>189</v>
      </c>
      <c r="H831" t="s">
        <v>205</v>
      </c>
      <c r="I831" t="s">
        <v>440</v>
      </c>
      <c r="J831" t="s">
        <v>215</v>
      </c>
      <c r="K831" t="s">
        <v>287</v>
      </c>
      <c r="L831" t="s">
        <v>301</v>
      </c>
      <c r="M831" t="s">
        <v>344</v>
      </c>
      <c r="N831" t="s">
        <v>351</v>
      </c>
      <c r="O831" t="s">
        <v>544</v>
      </c>
      <c r="P831" t="s">
        <v>1043</v>
      </c>
      <c r="Q831" t="s">
        <v>1269</v>
      </c>
      <c r="R831" t="s">
        <v>472</v>
      </c>
      <c r="S831" t="s">
        <v>320</v>
      </c>
      <c r="T831" t="s">
        <v>323</v>
      </c>
      <c r="U831" t="s">
        <v>563</v>
      </c>
      <c r="V831" t="s">
        <v>1270</v>
      </c>
      <c r="W831" t="s">
        <v>1063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>
        <v>8115295</v>
      </c>
      <c r="B832">
        <v>90878593</v>
      </c>
      <c r="C832" t="s">
        <v>598</v>
      </c>
      <c r="D832" t="s">
        <v>270</v>
      </c>
      <c r="E832" t="s">
        <v>298</v>
      </c>
      <c r="F832" t="s">
        <v>413</v>
      </c>
      <c r="G832" t="s">
        <v>771</v>
      </c>
      <c r="H832" t="s">
        <v>342</v>
      </c>
      <c r="I832" t="s">
        <v>186</v>
      </c>
      <c r="J832" t="s">
        <v>359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>
        <v>8103148</v>
      </c>
      <c r="B833">
        <v>90878699</v>
      </c>
      <c r="C833" t="s">
        <v>173</v>
      </c>
      <c r="D833" t="s">
        <v>664</v>
      </c>
      <c r="E833" t="s">
        <v>270</v>
      </c>
      <c r="F833" t="s">
        <v>229</v>
      </c>
      <c r="G833" t="s">
        <v>287</v>
      </c>
      <c r="H833" t="s">
        <v>325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>
        <v>8036001</v>
      </c>
      <c r="B834">
        <v>90878780</v>
      </c>
      <c r="C834" t="s">
        <v>270</v>
      </c>
      <c r="D834" t="s">
        <v>270</v>
      </c>
      <c r="E834" t="s">
        <v>664</v>
      </c>
      <c r="F834" t="s">
        <v>189</v>
      </c>
      <c r="G834" t="s">
        <v>287</v>
      </c>
      <c r="H834" t="s">
        <v>229</v>
      </c>
      <c r="I834" t="s">
        <v>383</v>
      </c>
      <c r="J834" t="s">
        <v>405</v>
      </c>
      <c r="K834" t="s">
        <v>211</v>
      </c>
      <c r="L834" t="s">
        <v>292</v>
      </c>
      <c r="M834" t="s">
        <v>412</v>
      </c>
      <c r="N834" t="s">
        <v>865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>
        <v>219671</v>
      </c>
      <c r="B835">
        <v>90878784</v>
      </c>
      <c r="C835" t="s">
        <v>342</v>
      </c>
      <c r="D835" t="s">
        <v>399</v>
      </c>
      <c r="E835" t="s">
        <v>270</v>
      </c>
      <c r="F835" t="s">
        <v>906</v>
      </c>
      <c r="G835" t="s">
        <v>542</v>
      </c>
      <c r="H835" t="s">
        <v>860</v>
      </c>
      <c r="I835" t="s">
        <v>1271</v>
      </c>
      <c r="J835" t="s">
        <v>342</v>
      </c>
      <c r="K835" t="s">
        <v>287</v>
      </c>
      <c r="L835" t="s">
        <v>445</v>
      </c>
      <c r="M835" t="s">
        <v>314</v>
      </c>
      <c r="N835" t="s">
        <v>329</v>
      </c>
      <c r="O835" t="s">
        <v>359</v>
      </c>
      <c r="P835" t="s">
        <v>1272</v>
      </c>
      <c r="Q835" t="s">
        <v>1273</v>
      </c>
      <c r="R835" t="s">
        <v>229</v>
      </c>
      <c r="S835" t="s">
        <v>398</v>
      </c>
      <c r="T835" t="s">
        <v>1269</v>
      </c>
      <c r="U835" t="s">
        <v>405</v>
      </c>
      <c r="V835" t="s">
        <v>310</v>
      </c>
      <c r="W835" t="s">
        <v>462</v>
      </c>
      <c r="X835" t="s">
        <v>761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>
        <v>638800</v>
      </c>
      <c r="B836">
        <v>90878853</v>
      </c>
      <c r="C836" t="s">
        <v>1164</v>
      </c>
      <c r="D836" t="s">
        <v>1164</v>
      </c>
      <c r="E836" t="s">
        <v>270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>
        <v>999504</v>
      </c>
      <c r="B837">
        <v>90879212</v>
      </c>
      <c r="C837" t="s">
        <v>183</v>
      </c>
      <c r="D837" t="s">
        <v>183</v>
      </c>
      <c r="E837" t="s">
        <v>270</v>
      </c>
      <c r="F837" t="s">
        <v>183</v>
      </c>
      <c r="G837" t="s">
        <v>365</v>
      </c>
      <c r="H837" t="s">
        <v>238</v>
      </c>
      <c r="I837" t="s">
        <v>352</v>
      </c>
      <c r="J837" t="s">
        <v>655</v>
      </c>
      <c r="K837" t="s">
        <v>186</v>
      </c>
      <c r="L837" t="s">
        <v>287</v>
      </c>
      <c r="M837" t="s">
        <v>423</v>
      </c>
      <c r="N837" t="s">
        <v>1274</v>
      </c>
      <c r="O837" t="s">
        <v>1275</v>
      </c>
      <c r="P837" t="s">
        <v>1276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>
        <v>658818</v>
      </c>
      <c r="B838">
        <v>90879438</v>
      </c>
      <c r="C838" t="s">
        <v>191</v>
      </c>
      <c r="D838" t="s">
        <v>191</v>
      </c>
      <c r="E838" t="s">
        <v>270</v>
      </c>
      <c r="F838" t="s">
        <v>252</v>
      </c>
      <c r="G838" t="s">
        <v>365</v>
      </c>
      <c r="H838" t="s">
        <v>252</v>
      </c>
      <c r="I838" t="s">
        <v>183</v>
      </c>
      <c r="J838" t="s">
        <v>304</v>
      </c>
      <c r="K838" t="s">
        <v>186</v>
      </c>
      <c r="L838" t="s">
        <v>606</v>
      </c>
      <c r="M838" t="s">
        <v>1277</v>
      </c>
      <c r="N838" t="s">
        <v>604</v>
      </c>
      <c r="O838" t="s">
        <v>379</v>
      </c>
      <c r="P838" t="s">
        <v>446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>
        <v>446880</v>
      </c>
      <c r="B839">
        <v>90879448</v>
      </c>
      <c r="C839" t="s">
        <v>1278</v>
      </c>
      <c r="D839" t="s">
        <v>1278</v>
      </c>
      <c r="E839" t="s">
        <v>1279</v>
      </c>
      <c r="F839" t="s">
        <v>803</v>
      </c>
      <c r="G839" t="s">
        <v>844</v>
      </c>
      <c r="H839" t="s">
        <v>676</v>
      </c>
      <c r="I839" t="s">
        <v>578</v>
      </c>
      <c r="J839" t="s">
        <v>1280</v>
      </c>
      <c r="K839" t="s">
        <v>918</v>
      </c>
      <c r="L839" t="s">
        <v>531</v>
      </c>
      <c r="M839" t="s">
        <v>1152</v>
      </c>
      <c r="N839" t="s">
        <v>677</v>
      </c>
      <c r="O839" t="s">
        <v>1029</v>
      </c>
      <c r="P839" t="s">
        <v>270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>
        <v>702844</v>
      </c>
      <c r="B840">
        <v>90879553</v>
      </c>
      <c r="C840" t="s">
        <v>270</v>
      </c>
      <c r="D840" t="s">
        <v>270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>
        <v>8115531</v>
      </c>
      <c r="B841">
        <v>90880064</v>
      </c>
      <c r="C841" t="s">
        <v>183</v>
      </c>
      <c r="D841" t="s">
        <v>270</v>
      </c>
      <c r="E841" t="s">
        <v>298</v>
      </c>
      <c r="F841" t="s">
        <v>398</v>
      </c>
      <c r="G841" t="s">
        <v>186</v>
      </c>
      <c r="H841" t="s">
        <v>238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>
        <v>420304</v>
      </c>
      <c r="B842">
        <v>90880110</v>
      </c>
      <c r="C842" t="s">
        <v>173</v>
      </c>
      <c r="D842" t="s">
        <v>1281</v>
      </c>
      <c r="E842" t="s">
        <v>270</v>
      </c>
      <c r="F842" t="s">
        <v>226</v>
      </c>
      <c r="G842" t="s">
        <v>1282</v>
      </c>
      <c r="H842" t="s">
        <v>424</v>
      </c>
      <c r="I842" t="s">
        <v>389</v>
      </c>
      <c r="J842" t="s">
        <v>797</v>
      </c>
      <c r="K842" t="s">
        <v>186</v>
      </c>
      <c r="L842" t="s">
        <v>188</v>
      </c>
      <c r="M842" t="s">
        <v>1283</v>
      </c>
      <c r="N842" t="s">
        <v>1284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>
        <v>8086430</v>
      </c>
      <c r="B843">
        <v>90880457</v>
      </c>
      <c r="C843" t="s">
        <v>383</v>
      </c>
      <c r="D843" t="s">
        <v>383</v>
      </c>
      <c r="E843" t="s">
        <v>270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>
        <v>999504</v>
      </c>
      <c r="B844">
        <v>90880801</v>
      </c>
      <c r="C844" t="s">
        <v>270</v>
      </c>
      <c r="D844" t="s">
        <v>270</v>
      </c>
      <c r="E844" t="s">
        <v>202</v>
      </c>
      <c r="F844" t="s">
        <v>273</v>
      </c>
      <c r="G844" t="s">
        <v>298</v>
      </c>
      <c r="H844" t="s">
        <v>287</v>
      </c>
      <c r="I844" t="s">
        <v>186</v>
      </c>
      <c r="J844" t="s">
        <v>453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>
        <v>8115796</v>
      </c>
      <c r="B845">
        <v>90881070</v>
      </c>
      <c r="C845" t="s">
        <v>270</v>
      </c>
      <c r="D845" t="s">
        <v>270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>
        <v>8092100</v>
      </c>
      <c r="B846">
        <v>90881094</v>
      </c>
      <c r="C846" t="s">
        <v>270</v>
      </c>
      <c r="D846" t="s">
        <v>270</v>
      </c>
      <c r="E846" t="s">
        <v>996</v>
      </c>
      <c r="F846" t="s">
        <v>926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>
        <v>165960</v>
      </c>
      <c r="B847">
        <v>90881097</v>
      </c>
      <c r="C847" t="s">
        <v>196</v>
      </c>
      <c r="D847" t="s">
        <v>642</v>
      </c>
      <c r="E847" t="s">
        <v>270</v>
      </c>
      <c r="F847" t="s">
        <v>736</v>
      </c>
      <c r="G847" t="s">
        <v>426</v>
      </c>
      <c r="H847" t="s">
        <v>553</v>
      </c>
      <c r="I847" t="s">
        <v>281</v>
      </c>
      <c r="J847" t="s">
        <v>325</v>
      </c>
      <c r="K847" t="s">
        <v>310</v>
      </c>
      <c r="L847" t="s">
        <v>637</v>
      </c>
      <c r="M847" t="s">
        <v>445</v>
      </c>
      <c r="N847" t="s">
        <v>1232</v>
      </c>
      <c r="O847" t="s">
        <v>739</v>
      </c>
      <c r="P847" t="s">
        <v>435</v>
      </c>
      <c r="Q847" t="s">
        <v>282</v>
      </c>
      <c r="R847" t="s">
        <v>898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>
        <v>604341</v>
      </c>
      <c r="B848">
        <v>90881543</v>
      </c>
      <c r="C848" t="s">
        <v>186</v>
      </c>
      <c r="D848" t="s">
        <v>186</v>
      </c>
      <c r="E848" t="s">
        <v>270</v>
      </c>
      <c r="F848" t="s">
        <v>391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>
        <v>8115881</v>
      </c>
      <c r="B849">
        <v>90881656</v>
      </c>
      <c r="C849" t="s">
        <v>183</v>
      </c>
      <c r="D849" t="s">
        <v>1285</v>
      </c>
      <c r="E849" t="s">
        <v>1286</v>
      </c>
      <c r="F849" t="s">
        <v>202</v>
      </c>
      <c r="G849" t="s">
        <v>270</v>
      </c>
      <c r="H849" t="s">
        <v>298</v>
      </c>
      <c r="I849" t="s">
        <v>552</v>
      </c>
      <c r="J849" t="s">
        <v>417</v>
      </c>
      <c r="K849" t="s">
        <v>352</v>
      </c>
      <c r="L849" t="s">
        <v>996</v>
      </c>
      <c r="M849" t="s">
        <v>488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>
        <v>223925</v>
      </c>
      <c r="B850">
        <v>90881903</v>
      </c>
      <c r="C850" t="s">
        <v>270</v>
      </c>
      <c r="D850" t="s">
        <v>332</v>
      </c>
      <c r="E850" t="s">
        <v>270</v>
      </c>
      <c r="F850" t="s">
        <v>298</v>
      </c>
      <c r="G850" t="s">
        <v>400</v>
      </c>
      <c r="H850" t="s">
        <v>189</v>
      </c>
      <c r="I850" t="s">
        <v>368</v>
      </c>
      <c r="J850" t="s">
        <v>1039</v>
      </c>
      <c r="K850" t="s">
        <v>642</v>
      </c>
      <c r="L850" t="s">
        <v>346</v>
      </c>
      <c r="M850" t="s">
        <v>838</v>
      </c>
      <c r="N850" t="s">
        <v>1287</v>
      </c>
      <c r="O850" t="s">
        <v>1288</v>
      </c>
      <c r="P850" t="s">
        <v>281</v>
      </c>
      <c r="Q850" t="s">
        <v>196</v>
      </c>
      <c r="R850" t="s">
        <v>323</v>
      </c>
      <c r="S850" t="s">
        <v>355</v>
      </c>
      <c r="T850" t="s">
        <v>423</v>
      </c>
      <c r="U850" t="s">
        <v>381</v>
      </c>
      <c r="V850" t="s">
        <v>248</v>
      </c>
      <c r="W850" t="s">
        <v>329</v>
      </c>
      <c r="X850" t="s">
        <v>199</v>
      </c>
      <c r="Y850" t="s">
        <v>255</v>
      </c>
      <c r="Z850" t="s">
        <v>550</v>
      </c>
      <c r="AA850" t="s">
        <v>220</v>
      </c>
      <c r="AB850" t="s">
        <v>1159</v>
      </c>
      <c r="AC850" t="s">
        <v>211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>
        <v>604341</v>
      </c>
      <c r="B851">
        <v>90882281</v>
      </c>
      <c r="C851" t="s">
        <v>270</v>
      </c>
      <c r="D851" t="s">
        <v>270</v>
      </c>
      <c r="E851" t="s">
        <v>298</v>
      </c>
      <c r="F851" t="s">
        <v>273</v>
      </c>
      <c r="G851" t="s">
        <v>1289</v>
      </c>
      <c r="H851" t="s">
        <v>186</v>
      </c>
      <c r="I851" t="s">
        <v>229</v>
      </c>
      <c r="J851" t="s">
        <v>454</v>
      </c>
      <c r="K851" t="s">
        <v>342</v>
      </c>
      <c r="L851" t="s">
        <v>390</v>
      </c>
      <c r="M851" t="s">
        <v>590</v>
      </c>
      <c r="N851" t="s">
        <v>1290</v>
      </c>
      <c r="O851" t="s">
        <v>424</v>
      </c>
      <c r="P851" t="s">
        <v>183</v>
      </c>
      <c r="Q851" t="s">
        <v>192</v>
      </c>
      <c r="R851" t="s">
        <v>296</v>
      </c>
      <c r="S851" t="s">
        <v>524</v>
      </c>
      <c r="T851" t="s">
        <v>292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>
        <v>8021086</v>
      </c>
      <c r="B852">
        <v>90883308</v>
      </c>
      <c r="C852" t="s">
        <v>238</v>
      </c>
      <c r="D852" t="s">
        <v>270</v>
      </c>
      <c r="E852" t="s">
        <v>298</v>
      </c>
      <c r="F852" t="s">
        <v>202</v>
      </c>
      <c r="G852" t="s">
        <v>387</v>
      </c>
      <c r="H852" t="s">
        <v>184</v>
      </c>
      <c r="I852" t="s">
        <v>277</v>
      </c>
      <c r="J852" t="s">
        <v>189</v>
      </c>
      <c r="K852" t="s">
        <v>201</v>
      </c>
      <c r="L852" t="s">
        <v>301</v>
      </c>
      <c r="M852" t="s">
        <v>321</v>
      </c>
      <c r="N852" t="s">
        <v>327</v>
      </c>
      <c r="O852" t="s">
        <v>186</v>
      </c>
      <c r="P852" t="s">
        <v>188</v>
      </c>
      <c r="Q852" t="s">
        <v>254</v>
      </c>
      <c r="R852" t="s">
        <v>391</v>
      </c>
      <c r="S852" t="s">
        <v>248</v>
      </c>
      <c r="T852" t="s">
        <v>284</v>
      </c>
      <c r="U852" t="s">
        <v>703</v>
      </c>
      <c r="V852" t="s">
        <v>630</v>
      </c>
      <c r="W852" t="s">
        <v>1291</v>
      </c>
      <c r="X852" t="s">
        <v>939</v>
      </c>
      <c r="Y852" t="s">
        <v>1230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>
        <v>8116150</v>
      </c>
      <c r="B853">
        <v>90883491</v>
      </c>
      <c r="C853" t="s">
        <v>365</v>
      </c>
      <c r="D853" t="s">
        <v>270</v>
      </c>
      <c r="E853" t="s">
        <v>298</v>
      </c>
      <c r="F853" t="s">
        <v>516</v>
      </c>
      <c r="G853" t="s">
        <v>296</v>
      </c>
      <c r="H853" t="s">
        <v>691</v>
      </c>
      <c r="I853" t="s">
        <v>1292</v>
      </c>
      <c r="J853" t="s">
        <v>770</v>
      </c>
      <c r="K853" t="s">
        <v>238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>
        <v>8116207</v>
      </c>
      <c r="B854">
        <v>90883818</v>
      </c>
      <c r="C854" t="s">
        <v>238</v>
      </c>
      <c r="D854" t="s">
        <v>332</v>
      </c>
      <c r="E854" t="s">
        <v>270</v>
      </c>
      <c r="F854" t="s">
        <v>1293</v>
      </c>
      <c r="G854" t="s">
        <v>273</v>
      </c>
      <c r="H854" t="s">
        <v>1294</v>
      </c>
      <c r="I854" t="s">
        <v>1295</v>
      </c>
      <c r="J854" t="s">
        <v>202</v>
      </c>
      <c r="K854" t="s">
        <v>366</v>
      </c>
      <c r="L854" t="s">
        <v>301</v>
      </c>
      <c r="M854" t="s">
        <v>961</v>
      </c>
      <c r="N854" t="s">
        <v>271</v>
      </c>
      <c r="O854" t="s">
        <v>272</v>
      </c>
      <c r="P854" t="s">
        <v>413</v>
      </c>
      <c r="Q854" t="s">
        <v>1108</v>
      </c>
      <c r="R854" t="s">
        <v>352</v>
      </c>
      <c r="S854" t="s">
        <v>312</v>
      </c>
      <c r="T854" t="s">
        <v>1296</v>
      </c>
      <c r="U854" t="s">
        <v>1297</v>
      </c>
      <c r="V854" t="s">
        <v>201</v>
      </c>
      <c r="W854" t="s">
        <v>205</v>
      </c>
      <c r="X854" t="s">
        <v>1298</v>
      </c>
      <c r="Y854" t="s">
        <v>434</v>
      </c>
      <c r="Z854" t="s">
        <v>433</v>
      </c>
      <c r="AA854" t="s">
        <v>955</v>
      </c>
      <c r="AB854" t="s">
        <v>215</v>
      </c>
      <c r="AC854" t="s">
        <v>324</v>
      </c>
      <c r="AD854" t="s">
        <v>338</v>
      </c>
      <c r="AE854" t="s">
        <v>296</v>
      </c>
      <c r="AF854" t="s">
        <v>416</v>
      </c>
      <c r="AG854" t="s">
        <v>304</v>
      </c>
      <c r="AH854" t="s">
        <v>1015</v>
      </c>
      <c r="AI854" t="s">
        <v>229</v>
      </c>
      <c r="AJ854" t="s">
        <v>1299</v>
      </c>
      <c r="AK854" t="s">
        <v>438</v>
      </c>
      <c r="AL854" t="s">
        <v>287</v>
      </c>
      <c r="AM854" t="s">
        <v>289</v>
      </c>
      <c r="AN854" t="s">
        <v>1300</v>
      </c>
      <c r="AO854" t="s">
        <v>811</v>
      </c>
      <c r="AP854" t="s">
        <v>544</v>
      </c>
    </row>
    <row r="855" spans="1:42">
      <c r="A855">
        <v>8091600</v>
      </c>
      <c r="B855">
        <v>90883885</v>
      </c>
      <c r="C855" t="s">
        <v>1188</v>
      </c>
      <c r="D855" t="s">
        <v>1188</v>
      </c>
      <c r="E855" t="s">
        <v>528</v>
      </c>
      <c r="F855" t="s">
        <v>1301</v>
      </c>
      <c r="G855" t="s">
        <v>270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>
        <v>781132</v>
      </c>
      <c r="B856">
        <v>90883886</v>
      </c>
      <c r="C856" t="s">
        <v>1302</v>
      </c>
      <c r="D856" t="s">
        <v>1302</v>
      </c>
      <c r="E856" t="s">
        <v>528</v>
      </c>
      <c r="F856" t="s">
        <v>270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>
        <v>116663</v>
      </c>
      <c r="B857">
        <v>90884065</v>
      </c>
      <c r="C857" t="s">
        <v>1303</v>
      </c>
      <c r="D857" t="s">
        <v>1304</v>
      </c>
      <c r="E857" t="s">
        <v>1305</v>
      </c>
      <c r="F857" t="s">
        <v>270</v>
      </c>
      <c r="G857" t="s">
        <v>343</v>
      </c>
      <c r="H857" t="s">
        <v>426</v>
      </c>
      <c r="I857" t="s">
        <v>1306</v>
      </c>
      <c r="J857" t="s">
        <v>393</v>
      </c>
      <c r="K857" t="s">
        <v>301</v>
      </c>
      <c r="L857" t="s">
        <v>344</v>
      </c>
      <c r="M857" t="s">
        <v>476</v>
      </c>
      <c r="N857" t="s">
        <v>329</v>
      </c>
      <c r="O857" t="s">
        <v>249</v>
      </c>
      <c r="P857" t="s">
        <v>1257</v>
      </c>
      <c r="Q857" t="s">
        <v>290</v>
      </c>
      <c r="R857" t="s">
        <v>224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>
        <v>8106392</v>
      </c>
      <c r="B858">
        <v>90884101</v>
      </c>
      <c r="C858" t="s">
        <v>1047</v>
      </c>
      <c r="D858" t="s">
        <v>1048</v>
      </c>
      <c r="E858" t="s">
        <v>270</v>
      </c>
      <c r="F858" t="s">
        <v>1049</v>
      </c>
      <c r="G858" t="s">
        <v>1307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>
        <v>123825</v>
      </c>
      <c r="B859">
        <v>90884632</v>
      </c>
      <c r="C859" t="s">
        <v>270</v>
      </c>
      <c r="D859" t="s">
        <v>332</v>
      </c>
      <c r="E859" t="s">
        <v>270</v>
      </c>
      <c r="F859" t="s">
        <v>298</v>
      </c>
      <c r="G859" t="s">
        <v>1239</v>
      </c>
      <c r="H859" t="s">
        <v>723</v>
      </c>
      <c r="I859" t="s">
        <v>287</v>
      </c>
      <c r="J859" t="s">
        <v>1308</v>
      </c>
      <c r="K859" t="s">
        <v>383</v>
      </c>
      <c r="L859" t="s">
        <v>173</v>
      </c>
      <c r="M859" t="s">
        <v>307</v>
      </c>
      <c r="N859" t="s">
        <v>183</v>
      </c>
      <c r="O859" t="s">
        <v>238</v>
      </c>
      <c r="P859" t="s">
        <v>472</v>
      </c>
      <c r="Q859" t="s">
        <v>315</v>
      </c>
      <c r="R859" t="s">
        <v>292</v>
      </c>
      <c r="S859" t="s">
        <v>382</v>
      </c>
      <c r="T859" t="s">
        <v>293</v>
      </c>
      <c r="U859" t="s">
        <v>294</v>
      </c>
      <c r="V859" t="s">
        <v>211</v>
      </c>
      <c r="W859" t="s">
        <v>412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>
        <v>648570</v>
      </c>
      <c r="B860">
        <v>90884698</v>
      </c>
      <c r="C860" t="s">
        <v>247</v>
      </c>
      <c r="D860" t="s">
        <v>247</v>
      </c>
      <c r="E860" t="s">
        <v>270</v>
      </c>
      <c r="F860" t="s">
        <v>1305</v>
      </c>
      <c r="G860" t="s">
        <v>1309</v>
      </c>
      <c r="H860" t="s">
        <v>1310</v>
      </c>
      <c r="I860" t="s">
        <v>321</v>
      </c>
      <c r="J860" t="s">
        <v>289</v>
      </c>
      <c r="K860" t="s">
        <v>1311</v>
      </c>
      <c r="L860" t="s">
        <v>389</v>
      </c>
      <c r="M860" t="s">
        <v>1020</v>
      </c>
      <c r="N860" t="s">
        <v>1312</v>
      </c>
      <c r="O860" t="s">
        <v>186</v>
      </c>
      <c r="P860" t="s">
        <v>206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>
        <v>361250</v>
      </c>
      <c r="B861">
        <v>90884736</v>
      </c>
      <c r="C861" t="s">
        <v>1313</v>
      </c>
      <c r="D861" t="s">
        <v>1196</v>
      </c>
      <c r="E861" t="s">
        <v>1313</v>
      </c>
      <c r="F861" t="s">
        <v>1313</v>
      </c>
      <c r="G861" t="s">
        <v>270</v>
      </c>
      <c r="H861" t="s">
        <v>1314</v>
      </c>
      <c r="I861" t="s">
        <v>229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>
        <v>589817</v>
      </c>
      <c r="B862">
        <v>90884793</v>
      </c>
      <c r="C862" t="s">
        <v>184</v>
      </c>
      <c r="D862" t="s">
        <v>487</v>
      </c>
      <c r="E862" t="s">
        <v>184</v>
      </c>
      <c r="F862" t="s">
        <v>270</v>
      </c>
      <c r="G862" t="s">
        <v>366</v>
      </c>
      <c r="H862" t="s">
        <v>413</v>
      </c>
      <c r="I862" t="s">
        <v>301</v>
      </c>
      <c r="J862" t="s">
        <v>300</v>
      </c>
      <c r="K862" t="s">
        <v>298</v>
      </c>
      <c r="L862" t="s">
        <v>455</v>
      </c>
      <c r="M862" t="s">
        <v>343</v>
      </c>
      <c r="N862" t="s">
        <v>202</v>
      </c>
      <c r="O862" t="s">
        <v>601</v>
      </c>
      <c r="P862" t="s">
        <v>205</v>
      </c>
      <c r="Q862" t="s">
        <v>631</v>
      </c>
      <c r="R862" t="s">
        <v>838</v>
      </c>
      <c r="S862" t="s">
        <v>312</v>
      </c>
      <c r="T862" t="s">
        <v>1091</v>
      </c>
      <c r="U862" t="s">
        <v>1315</v>
      </c>
      <c r="V862" t="s">
        <v>460</v>
      </c>
      <c r="W862" t="s">
        <v>323</v>
      </c>
      <c r="X862" t="s">
        <v>215</v>
      </c>
      <c r="Y862" t="s">
        <v>249</v>
      </c>
      <c r="Z862" t="s">
        <v>439</v>
      </c>
      <c r="AA862" t="s">
        <v>420</v>
      </c>
      <c r="AB862" t="s">
        <v>320</v>
      </c>
      <c r="AC862" t="s">
        <v>1092</v>
      </c>
      <c r="AD862" t="s">
        <v>1081</v>
      </c>
      <c r="AE862" t="s">
        <v>478</v>
      </c>
      <c r="AF862" t="s">
        <v>220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>
        <v>8116422</v>
      </c>
      <c r="B863">
        <v>90885200</v>
      </c>
      <c r="C863" t="s">
        <v>173</v>
      </c>
      <c r="D863" t="s">
        <v>664</v>
      </c>
      <c r="E863" t="s">
        <v>270</v>
      </c>
      <c r="F863" t="s">
        <v>574</v>
      </c>
      <c r="G863" t="s">
        <v>712</v>
      </c>
      <c r="H863" t="s">
        <v>287</v>
      </c>
      <c r="I863" t="s">
        <v>229</v>
      </c>
      <c r="J863" t="s">
        <v>405</v>
      </c>
      <c r="K863" t="s">
        <v>280</v>
      </c>
      <c r="L863" t="s">
        <v>309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>
        <v>795755</v>
      </c>
      <c r="B864">
        <v>90885514</v>
      </c>
      <c r="C864" t="s">
        <v>263</v>
      </c>
      <c r="D864" t="s">
        <v>270</v>
      </c>
      <c r="E864" t="s">
        <v>1294</v>
      </c>
      <c r="F864" t="s">
        <v>184</v>
      </c>
      <c r="G864" t="s">
        <v>352</v>
      </c>
      <c r="H864" t="s">
        <v>205</v>
      </c>
      <c r="I864" t="s">
        <v>1316</v>
      </c>
      <c r="J864" t="s">
        <v>263</v>
      </c>
      <c r="K864" t="s">
        <v>290</v>
      </c>
      <c r="L864" t="s">
        <v>229</v>
      </c>
      <c r="M864" t="s">
        <v>329</v>
      </c>
      <c r="N864" t="s">
        <v>354</v>
      </c>
      <c r="O864" t="s">
        <v>391</v>
      </c>
      <c r="P864" t="s">
        <v>1317</v>
      </c>
      <c r="Q864" t="s">
        <v>395</v>
      </c>
      <c r="R864" t="s">
        <v>488</v>
      </c>
      <c r="S864" t="s">
        <v>249</v>
      </c>
      <c r="T864" t="s">
        <v>363</v>
      </c>
      <c r="U864" t="s">
        <v>407</v>
      </c>
      <c r="V864" t="s">
        <v>420</v>
      </c>
      <c r="W864" t="s">
        <v>1318</v>
      </c>
      <c r="X864" t="s">
        <v>389</v>
      </c>
      <c r="Y864" t="s">
        <v>188</v>
      </c>
      <c r="Z864" t="s">
        <v>186</v>
      </c>
      <c r="AA864" t="s">
        <v>1319</v>
      </c>
      <c r="AB864" t="s">
        <v>589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>
        <v>8116474</v>
      </c>
      <c r="B865">
        <v>90885693</v>
      </c>
      <c r="C865" t="s">
        <v>1172</v>
      </c>
      <c r="D865" t="s">
        <v>184</v>
      </c>
      <c r="E865" t="s">
        <v>1320</v>
      </c>
      <c r="F865" t="s">
        <v>202</v>
      </c>
      <c r="G865" t="s">
        <v>270</v>
      </c>
      <c r="H865" t="s">
        <v>366</v>
      </c>
      <c r="I865" t="s">
        <v>333</v>
      </c>
      <c r="J865" t="s">
        <v>1321</v>
      </c>
      <c r="K865" t="s">
        <v>1085</v>
      </c>
      <c r="L865" t="s">
        <v>201</v>
      </c>
      <c r="M865" t="s">
        <v>402</v>
      </c>
      <c r="N865" t="s">
        <v>425</v>
      </c>
      <c r="O865" t="s">
        <v>401</v>
      </c>
      <c r="P865" t="s">
        <v>279</v>
      </c>
      <c r="Q865" t="s">
        <v>863</v>
      </c>
      <c r="R865" t="s">
        <v>171</v>
      </c>
      <c r="S865" t="s">
        <v>183</v>
      </c>
      <c r="T865" t="s">
        <v>769</v>
      </c>
      <c r="U865" t="s">
        <v>712</v>
      </c>
      <c r="V865" t="s">
        <v>179</v>
      </c>
      <c r="W865" t="s">
        <v>293</v>
      </c>
      <c r="X865" t="s">
        <v>708</v>
      </c>
      <c r="Y865" t="s">
        <v>1081</v>
      </c>
      <c r="Z865" t="s">
        <v>786</v>
      </c>
      <c r="AA865" t="s">
        <v>247</v>
      </c>
      <c r="AB865" t="s">
        <v>610</v>
      </c>
      <c r="AC865" t="s">
        <v>285</v>
      </c>
      <c r="AD865" t="s">
        <v>186</v>
      </c>
      <c r="AE865" t="s">
        <v>342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>
        <v>806193</v>
      </c>
      <c r="B866">
        <v>90886043</v>
      </c>
      <c r="C866" t="s">
        <v>270</v>
      </c>
      <c r="D866" t="s">
        <v>270</v>
      </c>
      <c r="E866" t="s">
        <v>321</v>
      </c>
      <c r="F866" t="s">
        <v>229</v>
      </c>
      <c r="G866" t="s">
        <v>423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>
        <v>672988</v>
      </c>
      <c r="B867">
        <v>90886178</v>
      </c>
      <c r="C867" t="s">
        <v>802</v>
      </c>
      <c r="D867" t="s">
        <v>887</v>
      </c>
      <c r="E867" t="s">
        <v>270</v>
      </c>
      <c r="F867" t="s">
        <v>413</v>
      </c>
      <c r="G867" t="s">
        <v>414</v>
      </c>
      <c r="H867" t="s">
        <v>205</v>
      </c>
      <c r="I867" t="s">
        <v>1057</v>
      </c>
      <c r="J867" t="s">
        <v>771</v>
      </c>
      <c r="K867" t="s">
        <v>201</v>
      </c>
      <c r="L867" t="s">
        <v>646</v>
      </c>
      <c r="M867" t="s">
        <v>329</v>
      </c>
      <c r="N867" t="s">
        <v>287</v>
      </c>
      <c r="O867" t="s">
        <v>448</v>
      </c>
      <c r="P867" t="s">
        <v>314</v>
      </c>
      <c r="Q867" t="s">
        <v>229</v>
      </c>
      <c r="R867" t="s">
        <v>563</v>
      </c>
      <c r="S867" t="s">
        <v>488</v>
      </c>
      <c r="T867" t="s">
        <v>544</v>
      </c>
      <c r="U867" t="s">
        <v>682</v>
      </c>
      <c r="V867" t="s">
        <v>1279</v>
      </c>
      <c r="W867" t="s">
        <v>619</v>
      </c>
      <c r="X867" t="s">
        <v>852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>
        <v>8116570</v>
      </c>
      <c r="B868">
        <v>90886212</v>
      </c>
      <c r="C868" t="s">
        <v>263</v>
      </c>
      <c r="D868" t="s">
        <v>1322</v>
      </c>
      <c r="E868" t="s">
        <v>270</v>
      </c>
      <c r="F868" t="s">
        <v>201</v>
      </c>
      <c r="G868" t="s">
        <v>186</v>
      </c>
      <c r="H868" t="s">
        <v>576</v>
      </c>
      <c r="I868" t="s">
        <v>342</v>
      </c>
      <c r="J868" t="s">
        <v>188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>
        <v>8115062</v>
      </c>
      <c r="B869">
        <v>90886598</v>
      </c>
      <c r="C869" t="s">
        <v>235</v>
      </c>
      <c r="D869" t="s">
        <v>867</v>
      </c>
      <c r="E869" t="s">
        <v>270</v>
      </c>
      <c r="F869" t="s">
        <v>327</v>
      </c>
      <c r="G869" t="s">
        <v>337</v>
      </c>
      <c r="H869" t="s">
        <v>301</v>
      </c>
      <c r="I869" t="s">
        <v>1228</v>
      </c>
      <c r="J869" t="s">
        <v>1255</v>
      </c>
      <c r="K869" t="s">
        <v>668</v>
      </c>
      <c r="L869" t="s">
        <v>653</v>
      </c>
      <c r="M869" t="s">
        <v>362</v>
      </c>
      <c r="N869" t="s">
        <v>883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>
        <v>592466</v>
      </c>
      <c r="B870">
        <v>90886679</v>
      </c>
      <c r="C870" t="s">
        <v>569</v>
      </c>
      <c r="D870" t="s">
        <v>569</v>
      </c>
      <c r="E870" t="s">
        <v>270</v>
      </c>
      <c r="F870" t="s">
        <v>1323</v>
      </c>
      <c r="G870" t="s">
        <v>344</v>
      </c>
      <c r="H870" t="s">
        <v>296</v>
      </c>
      <c r="I870" t="s">
        <v>488</v>
      </c>
      <c r="J870" t="s">
        <v>720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>
        <v>8098475</v>
      </c>
      <c r="B871">
        <v>90886727</v>
      </c>
      <c r="C871" t="s">
        <v>183</v>
      </c>
      <c r="D871" t="s">
        <v>270</v>
      </c>
      <c r="E871" t="s">
        <v>414</v>
      </c>
      <c r="F871" t="s">
        <v>193</v>
      </c>
      <c r="G871" t="s">
        <v>194</v>
      </c>
      <c r="H871" t="s">
        <v>195</v>
      </c>
      <c r="I871" t="s">
        <v>573</v>
      </c>
      <c r="J871" t="s">
        <v>287</v>
      </c>
      <c r="K871" t="s">
        <v>304</v>
      </c>
      <c r="L871" t="s">
        <v>850</v>
      </c>
      <c r="M871" t="s">
        <v>321</v>
      </c>
      <c r="N871" t="s">
        <v>389</v>
      </c>
      <c r="O871" t="s">
        <v>471</v>
      </c>
      <c r="P871" t="s">
        <v>292</v>
      </c>
      <c r="Q871" t="s">
        <v>488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>
        <v>8116659</v>
      </c>
      <c r="B872">
        <v>90886915</v>
      </c>
      <c r="C872" t="s">
        <v>183</v>
      </c>
      <c r="D872" t="s">
        <v>270</v>
      </c>
      <c r="E872" t="s">
        <v>298</v>
      </c>
      <c r="F872" t="s">
        <v>229</v>
      </c>
      <c r="G872" t="s">
        <v>186</v>
      </c>
      <c r="H872" t="s">
        <v>391</v>
      </c>
      <c r="I872" t="s">
        <v>171</v>
      </c>
      <c r="J872" t="s">
        <v>321</v>
      </c>
      <c r="K872" t="s">
        <v>645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>
        <v>8106824</v>
      </c>
      <c r="B873">
        <v>90887905</v>
      </c>
      <c r="C873" t="s">
        <v>688</v>
      </c>
      <c r="D873" t="s">
        <v>270</v>
      </c>
      <c r="E873" t="s">
        <v>414</v>
      </c>
      <c r="F873" t="s">
        <v>397</v>
      </c>
      <c r="G873" t="s">
        <v>205</v>
      </c>
      <c r="H873" t="s">
        <v>352</v>
      </c>
      <c r="I873" t="s">
        <v>277</v>
      </c>
      <c r="J873" t="s">
        <v>301</v>
      </c>
      <c r="K873" t="s">
        <v>1324</v>
      </c>
      <c r="L873" t="s">
        <v>1325</v>
      </c>
      <c r="M873" t="s">
        <v>351</v>
      </c>
      <c r="N873" t="s">
        <v>703</v>
      </c>
      <c r="O873" t="s">
        <v>738</v>
      </c>
      <c r="P873" t="s">
        <v>538</v>
      </c>
      <c r="Q873" t="s">
        <v>321</v>
      </c>
      <c r="R873" t="s">
        <v>289</v>
      </c>
      <c r="S873" t="s">
        <v>287</v>
      </c>
      <c r="T873" t="s">
        <v>348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>
        <v>95314</v>
      </c>
      <c r="B874">
        <v>90887974</v>
      </c>
      <c r="C874" t="s">
        <v>1326</v>
      </c>
      <c r="D874" t="s">
        <v>1326</v>
      </c>
      <c r="E874" t="s">
        <v>270</v>
      </c>
      <c r="F874" t="s">
        <v>1327</v>
      </c>
      <c r="G874" t="s">
        <v>1328</v>
      </c>
      <c r="H874" t="s">
        <v>1329</v>
      </c>
      <c r="I874" t="s">
        <v>1330</v>
      </c>
      <c r="J874" t="s">
        <v>205</v>
      </c>
      <c r="K874" t="s">
        <v>674</v>
      </c>
      <c r="L874" t="s">
        <v>771</v>
      </c>
      <c r="M874" t="s">
        <v>1331</v>
      </c>
      <c r="N874" t="s">
        <v>682</v>
      </c>
      <c r="O874" t="s">
        <v>1332</v>
      </c>
      <c r="P874" t="s">
        <v>740</v>
      </c>
      <c r="Q874" t="s">
        <v>323</v>
      </c>
      <c r="R874" t="s">
        <v>1151</v>
      </c>
      <c r="S874" t="s">
        <v>1333</v>
      </c>
      <c r="T874" t="s">
        <v>1334</v>
      </c>
      <c r="U874" t="s">
        <v>385</v>
      </c>
      <c r="V874" t="s">
        <v>544</v>
      </c>
      <c r="W874" t="s">
        <v>1335</v>
      </c>
      <c r="X874" t="s">
        <v>649</v>
      </c>
      <c r="Y874" t="s">
        <v>1194</v>
      </c>
      <c r="Z874" t="s">
        <v>1336</v>
      </c>
      <c r="AA874" t="s">
        <v>314</v>
      </c>
      <c r="AB874" t="s">
        <v>379</v>
      </c>
      <c r="AC874" t="s">
        <v>344</v>
      </c>
      <c r="AD874" t="s">
        <v>304</v>
      </c>
      <c r="AE874" t="s">
        <v>472</v>
      </c>
      <c r="AF874" t="s">
        <v>563</v>
      </c>
      <c r="AG874" t="s">
        <v>424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>
        <v>177175</v>
      </c>
      <c r="B875">
        <v>90888017</v>
      </c>
      <c r="C875" t="s">
        <v>1337</v>
      </c>
      <c r="D875" t="s">
        <v>1337</v>
      </c>
      <c r="E875" t="s">
        <v>323</v>
      </c>
      <c r="F875" t="s">
        <v>1338</v>
      </c>
      <c r="G875" t="s">
        <v>270</v>
      </c>
      <c r="H875" t="s">
        <v>287</v>
      </c>
      <c r="I875" t="s">
        <v>423</v>
      </c>
      <c r="J875" t="s">
        <v>446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>
        <v>8107997</v>
      </c>
      <c r="B876">
        <v>90888117</v>
      </c>
      <c r="C876" t="s">
        <v>198</v>
      </c>
      <c r="D876" t="s">
        <v>391</v>
      </c>
      <c r="E876" t="s">
        <v>270</v>
      </c>
      <c r="F876" t="s">
        <v>734</v>
      </c>
      <c r="G876" t="s">
        <v>249</v>
      </c>
      <c r="H876" t="s">
        <v>289</v>
      </c>
      <c r="I876" t="s">
        <v>287</v>
      </c>
      <c r="J876" t="s">
        <v>284</v>
      </c>
      <c r="K876" t="s">
        <v>248</v>
      </c>
      <c r="L876" t="s">
        <v>201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>
        <v>8019360</v>
      </c>
      <c r="B877">
        <v>90888214</v>
      </c>
      <c r="C877" t="s">
        <v>176</v>
      </c>
      <c r="D877" t="s">
        <v>426</v>
      </c>
      <c r="E877" t="s">
        <v>270</v>
      </c>
      <c r="F877" t="s">
        <v>587</v>
      </c>
      <c r="G877" t="s">
        <v>1339</v>
      </c>
      <c r="H877" t="s">
        <v>569</v>
      </c>
      <c r="I877" t="s">
        <v>902</v>
      </c>
      <c r="J877" t="s">
        <v>247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>
        <v>653931</v>
      </c>
      <c r="B878">
        <v>90888303</v>
      </c>
      <c r="C878" t="s">
        <v>1340</v>
      </c>
      <c r="D878" t="s">
        <v>1341</v>
      </c>
      <c r="E878" t="s">
        <v>270</v>
      </c>
      <c r="F878" t="s">
        <v>321</v>
      </c>
      <c r="G878" t="s">
        <v>287</v>
      </c>
      <c r="H878" t="s">
        <v>594</v>
      </c>
      <c r="I878" t="s">
        <v>1342</v>
      </c>
      <c r="J878" t="s">
        <v>385</v>
      </c>
      <c r="K878" t="s">
        <v>309</v>
      </c>
      <c r="L878" t="s">
        <v>896</v>
      </c>
      <c r="M878" t="s">
        <v>1343</v>
      </c>
      <c r="N878" t="s">
        <v>229</v>
      </c>
      <c r="O878" t="s">
        <v>513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>
        <v>8107949</v>
      </c>
      <c r="B879">
        <v>90888512</v>
      </c>
      <c r="C879" t="s">
        <v>1047</v>
      </c>
      <c r="D879" t="s">
        <v>1048</v>
      </c>
      <c r="E879" t="s">
        <v>270</v>
      </c>
      <c r="F879" t="s">
        <v>1049</v>
      </c>
      <c r="G879" t="s">
        <v>1344</v>
      </c>
      <c r="H879" t="s">
        <v>1051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>
        <v>8116884</v>
      </c>
      <c r="B880">
        <v>90888656</v>
      </c>
      <c r="C880" t="s">
        <v>251</v>
      </c>
      <c r="D880" t="s">
        <v>299</v>
      </c>
      <c r="E880" t="s">
        <v>270</v>
      </c>
      <c r="F880" t="s">
        <v>414</v>
      </c>
      <c r="G880" t="s">
        <v>1345</v>
      </c>
      <c r="H880" t="s">
        <v>352</v>
      </c>
      <c r="I880" t="s">
        <v>245</v>
      </c>
      <c r="J880" t="s">
        <v>1052</v>
      </c>
      <c r="K880" t="s">
        <v>1346</v>
      </c>
      <c r="L880" t="s">
        <v>1347</v>
      </c>
      <c r="M880" t="s">
        <v>1175</v>
      </c>
      <c r="N880" t="s">
        <v>301</v>
      </c>
      <c r="O880" t="s">
        <v>300</v>
      </c>
      <c r="P880" t="s">
        <v>249</v>
      </c>
      <c r="Q880" t="s">
        <v>351</v>
      </c>
      <c r="R880" t="s">
        <v>721</v>
      </c>
      <c r="S880" t="s">
        <v>287</v>
      </c>
      <c r="T880" t="s">
        <v>1126</v>
      </c>
      <c r="U880" t="s">
        <v>289</v>
      </c>
      <c r="V880" t="s">
        <v>405</v>
      </c>
      <c r="W880" t="s">
        <v>508</v>
      </c>
      <c r="X880" t="s">
        <v>379</v>
      </c>
      <c r="Y880" t="s">
        <v>309</v>
      </c>
      <c r="Z880" t="s">
        <v>292</v>
      </c>
      <c r="AA880" t="s">
        <v>342</v>
      </c>
      <c r="AB880" t="s">
        <v>329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>
        <v>734908</v>
      </c>
      <c r="B881">
        <v>90889663</v>
      </c>
      <c r="C881" t="s">
        <v>1348</v>
      </c>
      <c r="D881" t="s">
        <v>1349</v>
      </c>
      <c r="E881" t="s">
        <v>1348</v>
      </c>
      <c r="F881" t="s">
        <v>1350</v>
      </c>
      <c r="G881" t="s">
        <v>1351</v>
      </c>
      <c r="H881" t="s">
        <v>619</v>
      </c>
      <c r="I881" t="s">
        <v>918</v>
      </c>
      <c r="J881" t="s">
        <v>627</v>
      </c>
      <c r="K881" t="s">
        <v>628</v>
      </c>
      <c r="L881" t="s">
        <v>270</v>
      </c>
      <c r="M881" t="s">
        <v>229</v>
      </c>
      <c r="N881" t="s">
        <v>323</v>
      </c>
      <c r="O881" t="s">
        <v>560</v>
      </c>
      <c r="P881" t="s">
        <v>355</v>
      </c>
      <c r="Q881" t="s">
        <v>351</v>
      </c>
      <c r="R881" t="s">
        <v>448</v>
      </c>
      <c r="S881" t="s">
        <v>267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>
        <v>754075</v>
      </c>
      <c r="B882">
        <v>90889670</v>
      </c>
      <c r="C882" t="s">
        <v>249</v>
      </c>
      <c r="D882" t="s">
        <v>642</v>
      </c>
      <c r="E882" t="s">
        <v>270</v>
      </c>
      <c r="F882" t="s">
        <v>1029</v>
      </c>
      <c r="G882" t="s">
        <v>736</v>
      </c>
      <c r="H882" t="s">
        <v>352</v>
      </c>
      <c r="I882" t="s">
        <v>277</v>
      </c>
      <c r="J882" t="s">
        <v>553</v>
      </c>
      <c r="K882" t="s">
        <v>301</v>
      </c>
      <c r="L882" t="s">
        <v>249</v>
      </c>
      <c r="M882" t="s">
        <v>391</v>
      </c>
      <c r="N882" t="s">
        <v>248</v>
      </c>
      <c r="O882" t="s">
        <v>445</v>
      </c>
      <c r="P882" t="s">
        <v>1352</v>
      </c>
      <c r="Q882" t="s">
        <v>238</v>
      </c>
      <c r="R882" t="s">
        <v>323</v>
      </c>
      <c r="S882" t="s">
        <v>1115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>
        <v>475559</v>
      </c>
      <c r="B883">
        <v>90889700</v>
      </c>
      <c r="C883" t="s">
        <v>263</v>
      </c>
      <c r="D883" t="s">
        <v>1353</v>
      </c>
      <c r="E883" t="s">
        <v>270</v>
      </c>
      <c r="F883" t="s">
        <v>470</v>
      </c>
      <c r="G883" t="s">
        <v>201</v>
      </c>
      <c r="H883" t="s">
        <v>680</v>
      </c>
      <c r="I883" t="s">
        <v>1039</v>
      </c>
      <c r="J883" t="s">
        <v>368</v>
      </c>
      <c r="K883" t="s">
        <v>301</v>
      </c>
      <c r="L883" t="s">
        <v>249</v>
      </c>
      <c r="M883" t="s">
        <v>188</v>
      </c>
      <c r="N883" t="s">
        <v>287</v>
      </c>
      <c r="O883" t="s">
        <v>469</v>
      </c>
      <c r="P883" t="s">
        <v>323</v>
      </c>
      <c r="Q883" t="s">
        <v>337</v>
      </c>
      <c r="R883" t="s">
        <v>1354</v>
      </c>
      <c r="S883" t="s">
        <v>1355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>
        <v>8117004</v>
      </c>
      <c r="B884">
        <v>90889702</v>
      </c>
      <c r="C884" t="s">
        <v>1356</v>
      </c>
      <c r="D884" t="s">
        <v>1356</v>
      </c>
      <c r="E884" t="s">
        <v>270</v>
      </c>
      <c r="F884" t="s">
        <v>506</v>
      </c>
      <c r="G884" t="s">
        <v>415</v>
      </c>
      <c r="H884" t="s">
        <v>320</v>
      </c>
      <c r="I884" t="s">
        <v>196</v>
      </c>
      <c r="J884" t="s">
        <v>619</v>
      </c>
      <c r="K884" t="s">
        <v>321</v>
      </c>
      <c r="L884" t="s">
        <v>287</v>
      </c>
      <c r="M884" t="s">
        <v>304</v>
      </c>
      <c r="N884" t="s">
        <v>314</v>
      </c>
      <c r="O884" t="s">
        <v>301</v>
      </c>
      <c r="P884" t="s">
        <v>405</v>
      </c>
      <c r="Q884" t="s">
        <v>472</v>
      </c>
      <c r="R884" t="s">
        <v>1357</v>
      </c>
      <c r="S884" t="s">
        <v>488</v>
      </c>
      <c r="T884" t="s">
        <v>448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>
        <v>8117006</v>
      </c>
      <c r="B885">
        <v>90889719</v>
      </c>
      <c r="C885" t="s">
        <v>1358</v>
      </c>
      <c r="D885" t="s">
        <v>1359</v>
      </c>
      <c r="E885" t="s">
        <v>270</v>
      </c>
      <c r="F885" t="s">
        <v>1099</v>
      </c>
      <c r="G885" t="s">
        <v>1358</v>
      </c>
      <c r="H885" t="s">
        <v>1204</v>
      </c>
      <c r="I885" t="s">
        <v>1220</v>
      </c>
      <c r="J885" t="s">
        <v>753</v>
      </c>
      <c r="K885" t="s">
        <v>1049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>
        <v>116303</v>
      </c>
      <c r="B886">
        <v>90889836</v>
      </c>
      <c r="C886" t="s">
        <v>173</v>
      </c>
      <c r="D886" t="s">
        <v>512</v>
      </c>
      <c r="E886" t="s">
        <v>270</v>
      </c>
      <c r="F886" t="s">
        <v>373</v>
      </c>
      <c r="G886" t="s">
        <v>219</v>
      </c>
      <c r="H886" t="s">
        <v>726</v>
      </c>
      <c r="I886" t="s">
        <v>200</v>
      </c>
      <c r="J886" t="s">
        <v>440</v>
      </c>
      <c r="K886" t="s">
        <v>1094</v>
      </c>
      <c r="L886" t="s">
        <v>299</v>
      </c>
      <c r="M886" t="s">
        <v>281</v>
      </c>
      <c r="N886" t="s">
        <v>1170</v>
      </c>
      <c r="O886" t="s">
        <v>643</v>
      </c>
      <c r="P886" t="s">
        <v>1360</v>
      </c>
      <c r="Q886" t="s">
        <v>192</v>
      </c>
      <c r="R886" t="s">
        <v>287</v>
      </c>
      <c r="S886" t="s">
        <v>344</v>
      </c>
      <c r="T886" t="s">
        <v>304</v>
      </c>
      <c r="U886" t="s">
        <v>323</v>
      </c>
      <c r="V886" t="s">
        <v>379</v>
      </c>
      <c r="W886" t="s">
        <v>315</v>
      </c>
      <c r="X886" t="s">
        <v>355</v>
      </c>
      <c r="Y886" t="s">
        <v>329</v>
      </c>
      <c r="Z886" t="s">
        <v>289</v>
      </c>
      <c r="AA886" t="s">
        <v>593</v>
      </c>
      <c r="AB886" t="s">
        <v>381</v>
      </c>
      <c r="AC886" t="s">
        <v>540</v>
      </c>
      <c r="AD886" t="s">
        <v>1361</v>
      </c>
      <c r="AE886" t="s">
        <v>316</v>
      </c>
      <c r="AF886" t="s">
        <v>514</v>
      </c>
      <c r="AG886" t="s">
        <v>263</v>
      </c>
      <c r="AH886" t="s">
        <v>296</v>
      </c>
      <c r="AI886" t="s">
        <v>317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>
        <v>8012663</v>
      </c>
      <c r="B887">
        <v>90891351</v>
      </c>
      <c r="C887" t="s">
        <v>183</v>
      </c>
      <c r="D887" t="s">
        <v>332</v>
      </c>
      <c r="E887" t="s">
        <v>270</v>
      </c>
      <c r="F887" t="s">
        <v>543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>
        <v>165960</v>
      </c>
      <c r="B888">
        <v>90891371</v>
      </c>
      <c r="C888" t="s">
        <v>365</v>
      </c>
      <c r="D888" t="s">
        <v>642</v>
      </c>
      <c r="E888" t="s">
        <v>270</v>
      </c>
      <c r="F888" t="s">
        <v>736</v>
      </c>
      <c r="G888" t="s">
        <v>553</v>
      </c>
      <c r="H888" t="s">
        <v>417</v>
      </c>
      <c r="I888" t="s">
        <v>352</v>
      </c>
      <c r="J888" t="s">
        <v>445</v>
      </c>
      <c r="K888" t="s">
        <v>325</v>
      </c>
      <c r="L888" t="s">
        <v>287</v>
      </c>
      <c r="M888" t="s">
        <v>247</v>
      </c>
      <c r="N888" t="s">
        <v>282</v>
      </c>
      <c r="O888" t="s">
        <v>739</v>
      </c>
      <c r="P888" t="s">
        <v>649</v>
      </c>
      <c r="Q888" t="s">
        <v>296</v>
      </c>
      <c r="R888" t="s">
        <v>898</v>
      </c>
      <c r="S888" t="s">
        <v>983</v>
      </c>
      <c r="T888" t="s">
        <v>637</v>
      </c>
      <c r="U888" t="s">
        <v>478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>
        <v>88621</v>
      </c>
      <c r="B889">
        <v>90892180</v>
      </c>
      <c r="C889" t="s">
        <v>184</v>
      </c>
      <c r="D889" t="s">
        <v>332</v>
      </c>
      <c r="E889" t="s">
        <v>270</v>
      </c>
      <c r="F889" t="s">
        <v>205</v>
      </c>
      <c r="G889" t="s">
        <v>218</v>
      </c>
      <c r="H889" t="s">
        <v>1085</v>
      </c>
      <c r="I889" t="s">
        <v>1362</v>
      </c>
      <c r="J889" t="s">
        <v>423</v>
      </c>
      <c r="K889" t="s">
        <v>304</v>
      </c>
      <c r="L889" t="s">
        <v>871</v>
      </c>
      <c r="M889" t="s">
        <v>936</v>
      </c>
      <c r="N889" t="s">
        <v>188</v>
      </c>
      <c r="O889" t="s">
        <v>186</v>
      </c>
      <c r="P889" t="s">
        <v>1363</v>
      </c>
      <c r="Q889" t="s">
        <v>689</v>
      </c>
      <c r="R889" t="s">
        <v>499</v>
      </c>
      <c r="S889" t="s">
        <v>486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>
        <v>8107239</v>
      </c>
      <c r="B890">
        <v>90892335</v>
      </c>
      <c r="C890" t="s">
        <v>192</v>
      </c>
      <c r="D890" t="s">
        <v>192</v>
      </c>
      <c r="E890" t="s">
        <v>270</v>
      </c>
      <c r="F890" t="s">
        <v>220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>
        <v>597361</v>
      </c>
      <c r="B891">
        <v>90892673</v>
      </c>
      <c r="C891" t="s">
        <v>198</v>
      </c>
      <c r="D891" t="s">
        <v>198</v>
      </c>
      <c r="E891" t="s">
        <v>304</v>
      </c>
      <c r="F891" t="s">
        <v>270</v>
      </c>
      <c r="G891" t="s">
        <v>385</v>
      </c>
      <c r="H891" t="s">
        <v>176</v>
      </c>
      <c r="I891" t="s">
        <v>355</v>
      </c>
      <c r="J891" t="s">
        <v>351</v>
      </c>
      <c r="K891" t="s">
        <v>304</v>
      </c>
      <c r="L891" t="s">
        <v>229</v>
      </c>
      <c r="M891" t="s">
        <v>462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>
        <v>8117316</v>
      </c>
      <c r="B892">
        <v>90892734</v>
      </c>
      <c r="C892" t="s">
        <v>385</v>
      </c>
      <c r="D892" t="s">
        <v>385</v>
      </c>
      <c r="E892" t="s">
        <v>270</v>
      </c>
      <c r="F892" t="s">
        <v>183</v>
      </c>
      <c r="G892" t="s">
        <v>859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>
        <v>304405</v>
      </c>
      <c r="B893">
        <v>90893744</v>
      </c>
      <c r="C893" t="s">
        <v>190</v>
      </c>
      <c r="D893" t="s">
        <v>187</v>
      </c>
      <c r="E893" t="s">
        <v>270</v>
      </c>
      <c r="F893" t="s">
        <v>189</v>
      </c>
      <c r="G893" t="s">
        <v>352</v>
      </c>
      <c r="H893" t="s">
        <v>1364</v>
      </c>
      <c r="I893" t="s">
        <v>709</v>
      </c>
      <c r="J893" t="s">
        <v>691</v>
      </c>
      <c r="K893" t="s">
        <v>249</v>
      </c>
      <c r="L893" t="s">
        <v>712</v>
      </c>
      <c r="M893" t="s">
        <v>248</v>
      </c>
      <c r="N893" t="s">
        <v>247</v>
      </c>
      <c r="O893" t="s">
        <v>380</v>
      </c>
      <c r="P893" t="s">
        <v>279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>
        <v>8118555</v>
      </c>
      <c r="B894">
        <v>90894122</v>
      </c>
      <c r="C894" t="s">
        <v>192</v>
      </c>
      <c r="D894" t="s">
        <v>192</v>
      </c>
      <c r="E894" t="s">
        <v>270</v>
      </c>
      <c r="F894" t="s">
        <v>192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>
        <v>909429</v>
      </c>
      <c r="B895">
        <v>90894370</v>
      </c>
      <c r="C895" t="s">
        <v>270</v>
      </c>
      <c r="D895" t="s">
        <v>270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>
        <v>593380</v>
      </c>
      <c r="B896">
        <v>90894440</v>
      </c>
      <c r="C896" t="s">
        <v>365</v>
      </c>
      <c r="D896" t="s">
        <v>270</v>
      </c>
      <c r="E896" t="s">
        <v>298</v>
      </c>
      <c r="F896" t="s">
        <v>516</v>
      </c>
      <c r="G896" t="s">
        <v>296</v>
      </c>
      <c r="H896" t="s">
        <v>238</v>
      </c>
      <c r="I896" t="s">
        <v>410</v>
      </c>
      <c r="J896" t="s">
        <v>928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>
        <v>560412</v>
      </c>
      <c r="B897">
        <v>90894992</v>
      </c>
      <c r="C897" t="s">
        <v>254</v>
      </c>
      <c r="D897" t="s">
        <v>254</v>
      </c>
      <c r="E897" t="s">
        <v>247</v>
      </c>
      <c r="F897" t="s">
        <v>176</v>
      </c>
      <c r="G897" t="s">
        <v>176</v>
      </c>
      <c r="H897" t="s">
        <v>284</v>
      </c>
      <c r="I897" t="s">
        <v>281</v>
      </c>
      <c r="J897" t="s">
        <v>282</v>
      </c>
      <c r="K897" t="s">
        <v>1365</v>
      </c>
      <c r="L897" t="s">
        <v>279</v>
      </c>
      <c r="M897" t="s">
        <v>211</v>
      </c>
      <c r="N897" t="s">
        <v>355</v>
      </c>
      <c r="O897" t="s">
        <v>270</v>
      </c>
      <c r="P897" t="s">
        <v>379</v>
      </c>
      <c r="Q897" t="s">
        <v>309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>
        <v>8117528</v>
      </c>
      <c r="B898">
        <v>90895016</v>
      </c>
      <c r="C898" t="s">
        <v>383</v>
      </c>
      <c r="D898" t="s">
        <v>383</v>
      </c>
      <c r="E898" t="s">
        <v>270</v>
      </c>
      <c r="F898" t="s">
        <v>229</v>
      </c>
      <c r="G898" t="s">
        <v>423</v>
      </c>
      <c r="H898" t="s">
        <v>363</v>
      </c>
      <c r="I898" t="s">
        <v>468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>
        <v>777038</v>
      </c>
      <c r="B899">
        <v>90895266</v>
      </c>
      <c r="C899" t="s">
        <v>1366</v>
      </c>
      <c r="D899" t="s">
        <v>1366</v>
      </c>
      <c r="E899" t="s">
        <v>270</v>
      </c>
      <c r="F899" t="s">
        <v>423</v>
      </c>
      <c r="G899" t="s">
        <v>477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>
        <v>144650</v>
      </c>
      <c r="B900">
        <v>90895285</v>
      </c>
      <c r="C900" t="s">
        <v>307</v>
      </c>
      <c r="D900" t="s">
        <v>186</v>
      </c>
      <c r="E900" t="s">
        <v>270</v>
      </c>
      <c r="F900" t="s">
        <v>188</v>
      </c>
      <c r="G900" t="s">
        <v>1367</v>
      </c>
      <c r="H900" t="s">
        <v>309</v>
      </c>
      <c r="I900" t="s">
        <v>321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>
        <v>716976</v>
      </c>
      <c r="B901">
        <v>90895814</v>
      </c>
      <c r="C901" t="s">
        <v>183</v>
      </c>
      <c r="D901" t="s">
        <v>1368</v>
      </c>
      <c r="E901" t="s">
        <v>183</v>
      </c>
      <c r="F901" t="s">
        <v>270</v>
      </c>
      <c r="G901" t="s">
        <v>871</v>
      </c>
      <c r="H901" t="s">
        <v>769</v>
      </c>
      <c r="I901" t="s">
        <v>183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>
        <v>719793</v>
      </c>
      <c r="B902">
        <v>90896308</v>
      </c>
      <c r="C902" t="s">
        <v>263</v>
      </c>
      <c r="D902" t="s">
        <v>1369</v>
      </c>
      <c r="E902" t="s">
        <v>270</v>
      </c>
      <c r="F902" t="s">
        <v>1370</v>
      </c>
      <c r="G902" t="s">
        <v>329</v>
      </c>
      <c r="H902" t="s">
        <v>247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>
        <v>623116</v>
      </c>
      <c r="B903">
        <v>90897252</v>
      </c>
      <c r="C903" t="s">
        <v>184</v>
      </c>
      <c r="D903" t="s">
        <v>184</v>
      </c>
      <c r="E903" t="s">
        <v>270</v>
      </c>
      <c r="F903" t="s">
        <v>202</v>
      </c>
      <c r="G903" t="s">
        <v>271</v>
      </c>
      <c r="H903" t="s">
        <v>298</v>
      </c>
      <c r="I903" t="s">
        <v>274</v>
      </c>
      <c r="J903" t="s">
        <v>273</v>
      </c>
      <c r="K903" t="s">
        <v>352</v>
      </c>
      <c r="L903" t="s">
        <v>334</v>
      </c>
      <c r="M903" t="s">
        <v>189</v>
      </c>
      <c r="N903" t="s">
        <v>201</v>
      </c>
      <c r="O903" t="s">
        <v>335</v>
      </c>
      <c r="P903" t="s">
        <v>301</v>
      </c>
      <c r="Q903" t="s">
        <v>215</v>
      </c>
      <c r="R903" t="s">
        <v>262</v>
      </c>
      <c r="S903" t="s">
        <v>307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>
        <v>648570</v>
      </c>
      <c r="B904">
        <v>90898992</v>
      </c>
      <c r="C904" t="s">
        <v>183</v>
      </c>
      <c r="D904" t="s">
        <v>1371</v>
      </c>
      <c r="E904" t="s">
        <v>184</v>
      </c>
      <c r="F904" t="s">
        <v>270</v>
      </c>
      <c r="G904" t="s">
        <v>578</v>
      </c>
      <c r="H904" t="s">
        <v>1372</v>
      </c>
      <c r="I904" t="s">
        <v>1373</v>
      </c>
      <c r="J904" t="s">
        <v>445</v>
      </c>
      <c r="K904" t="s">
        <v>322</v>
      </c>
      <c r="L904" t="s">
        <v>1374</v>
      </c>
      <c r="M904" t="s">
        <v>857</v>
      </c>
      <c r="N904" t="s">
        <v>690</v>
      </c>
      <c r="O904" t="s">
        <v>281</v>
      </c>
      <c r="P904" t="s">
        <v>1375</v>
      </c>
      <c r="Q904" t="s">
        <v>284</v>
      </c>
      <c r="R904" t="s">
        <v>248</v>
      </c>
      <c r="S904" t="s">
        <v>1150</v>
      </c>
      <c r="T904" t="s">
        <v>337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>
        <v>8118137</v>
      </c>
      <c r="B905">
        <v>90899102</v>
      </c>
      <c r="C905" t="s">
        <v>365</v>
      </c>
      <c r="D905" t="s">
        <v>365</v>
      </c>
      <c r="E905" t="s">
        <v>270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>
        <v>88621</v>
      </c>
      <c r="B906">
        <v>90899375</v>
      </c>
      <c r="C906" t="s">
        <v>1376</v>
      </c>
      <c r="D906" t="s">
        <v>962</v>
      </c>
      <c r="E906" t="s">
        <v>1376</v>
      </c>
      <c r="F906" t="s">
        <v>218</v>
      </c>
      <c r="G906" t="s">
        <v>270</v>
      </c>
      <c r="H906" t="s">
        <v>321</v>
      </c>
      <c r="I906" t="s">
        <v>309</v>
      </c>
      <c r="J906" t="s">
        <v>229</v>
      </c>
      <c r="K906" t="s">
        <v>423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>
        <v>622075</v>
      </c>
      <c r="B907">
        <v>90900293</v>
      </c>
      <c r="C907" t="s">
        <v>365</v>
      </c>
      <c r="D907" t="s">
        <v>270</v>
      </c>
      <c r="E907" t="s">
        <v>298</v>
      </c>
      <c r="F907" t="s">
        <v>202</v>
      </c>
      <c r="G907" t="s">
        <v>273</v>
      </c>
      <c r="H907" t="s">
        <v>413</v>
      </c>
      <c r="I907" t="s">
        <v>482</v>
      </c>
      <c r="J907" t="s">
        <v>352</v>
      </c>
      <c r="K907" t="s">
        <v>260</v>
      </c>
      <c r="L907" t="s">
        <v>327</v>
      </c>
      <c r="M907" t="s">
        <v>304</v>
      </c>
      <c r="N907" t="s">
        <v>296</v>
      </c>
      <c r="O907" t="s">
        <v>292</v>
      </c>
      <c r="P907" t="s">
        <v>1109</v>
      </c>
      <c r="Q907" t="s">
        <v>382</v>
      </c>
      <c r="R907" t="s">
        <v>293</v>
      </c>
      <c r="S907" t="s">
        <v>179</v>
      </c>
      <c r="T907" t="s">
        <v>337</v>
      </c>
      <c r="U907" t="s">
        <v>196</v>
      </c>
      <c r="V907" t="s">
        <v>186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>
        <v>8066773</v>
      </c>
      <c r="B908">
        <v>90900453</v>
      </c>
      <c r="C908" t="s">
        <v>184</v>
      </c>
      <c r="D908" t="s">
        <v>184</v>
      </c>
      <c r="E908" t="s">
        <v>270</v>
      </c>
      <c r="F908" t="s">
        <v>201</v>
      </c>
      <c r="G908" t="s">
        <v>249</v>
      </c>
      <c r="H908" t="s">
        <v>391</v>
      </c>
      <c r="I908" t="s">
        <v>699</v>
      </c>
      <c r="J908" t="s">
        <v>229</v>
      </c>
      <c r="K908" t="s">
        <v>595</v>
      </c>
      <c r="L908" t="s">
        <v>198</v>
      </c>
      <c r="M908" t="s">
        <v>584</v>
      </c>
      <c r="N908" t="s">
        <v>297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>
        <v>633060</v>
      </c>
      <c r="B909">
        <v>90900846</v>
      </c>
      <c r="C909" t="s">
        <v>1213</v>
      </c>
      <c r="D909" t="s">
        <v>1377</v>
      </c>
      <c r="E909" t="s">
        <v>1213</v>
      </c>
      <c r="F909" t="s">
        <v>1213</v>
      </c>
      <c r="G909" t="s">
        <v>296</v>
      </c>
      <c r="H909" t="s">
        <v>539</v>
      </c>
      <c r="I909" t="s">
        <v>733</v>
      </c>
      <c r="J909" t="s">
        <v>1284</v>
      </c>
      <c r="K909" t="s">
        <v>270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>
        <v>406482</v>
      </c>
      <c r="B910">
        <v>90902602</v>
      </c>
      <c r="C910" t="s">
        <v>783</v>
      </c>
      <c r="D910" t="s">
        <v>1378</v>
      </c>
      <c r="E910" t="s">
        <v>837</v>
      </c>
      <c r="F910" t="s">
        <v>270</v>
      </c>
      <c r="G910" t="s">
        <v>642</v>
      </c>
      <c r="H910" t="s">
        <v>1379</v>
      </c>
      <c r="I910" t="s">
        <v>1380</v>
      </c>
      <c r="J910" t="s">
        <v>1381</v>
      </c>
      <c r="K910" t="s">
        <v>1090</v>
      </c>
      <c r="L910" t="s">
        <v>1382</v>
      </c>
      <c r="M910" t="s">
        <v>1224</v>
      </c>
      <c r="N910" t="s">
        <v>189</v>
      </c>
      <c r="O910" t="s">
        <v>486</v>
      </c>
      <c r="P910" t="s">
        <v>287</v>
      </c>
      <c r="Q910" t="s">
        <v>325</v>
      </c>
      <c r="R910" t="s">
        <v>462</v>
      </c>
      <c r="S910" t="s">
        <v>355</v>
      </c>
      <c r="T910" t="s">
        <v>508</v>
      </c>
      <c r="U910" t="s">
        <v>1103</v>
      </c>
      <c r="V910" t="s">
        <v>362</v>
      </c>
      <c r="W910" t="s">
        <v>326</v>
      </c>
      <c r="X910" t="s">
        <v>323</v>
      </c>
      <c r="Y910" t="s">
        <v>379</v>
      </c>
      <c r="Z910" t="s">
        <v>281</v>
      </c>
      <c r="AA910" t="s">
        <v>466</v>
      </c>
      <c r="AB910" t="s">
        <v>344</v>
      </c>
      <c r="AC910" t="s">
        <v>328</v>
      </c>
      <c r="AD910" t="s">
        <v>983</v>
      </c>
      <c r="AE910" t="s">
        <v>304</v>
      </c>
      <c r="AF910" t="s">
        <v>441</v>
      </c>
      <c r="AG910" t="s">
        <v>299</v>
      </c>
      <c r="AH910" t="s">
        <v>283</v>
      </c>
      <c r="AI910" t="s">
        <v>249</v>
      </c>
      <c r="AJ910" t="s">
        <v>248</v>
      </c>
      <c r="AK910" t="s">
        <v>381</v>
      </c>
      <c r="AL910" t="s">
        <v>445</v>
      </c>
      <c r="AM910" t="s">
        <v>987</v>
      </c>
      <c r="AN910">
        <v>0</v>
      </c>
      <c r="AO910">
        <v>0</v>
      </c>
      <c r="AP910">
        <v>0</v>
      </c>
    </row>
    <row r="911" spans="1:42">
      <c r="A911">
        <v>8118555</v>
      </c>
      <c r="B911">
        <v>90903261</v>
      </c>
      <c r="C911" t="s">
        <v>473</v>
      </c>
      <c r="D911" t="s">
        <v>473</v>
      </c>
      <c r="E911" t="s">
        <v>270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>
        <v>8118578</v>
      </c>
      <c r="B912">
        <v>90903451</v>
      </c>
      <c r="C912" t="s">
        <v>270</v>
      </c>
      <c r="D912" t="s">
        <v>270</v>
      </c>
      <c r="E912" t="s">
        <v>738</v>
      </c>
      <c r="F912" t="s">
        <v>538</v>
      </c>
      <c r="G912" t="s">
        <v>391</v>
      </c>
      <c r="H912" t="s">
        <v>944</v>
      </c>
      <c r="I912" t="s">
        <v>555</v>
      </c>
      <c r="J912" t="s">
        <v>707</v>
      </c>
      <c r="K912" t="s">
        <v>284</v>
      </c>
      <c r="L912" t="s">
        <v>248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>
        <v>656093</v>
      </c>
      <c r="B913">
        <v>90903897</v>
      </c>
      <c r="C913" t="s">
        <v>183</v>
      </c>
      <c r="D913" t="s">
        <v>191</v>
      </c>
      <c r="E913" t="s">
        <v>183</v>
      </c>
      <c r="F913" t="s">
        <v>396</v>
      </c>
      <c r="G913" t="s">
        <v>383</v>
      </c>
      <c r="H913" t="s">
        <v>270</v>
      </c>
      <c r="I913" t="s">
        <v>385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>
        <v>8058526</v>
      </c>
      <c r="B914">
        <v>90904185</v>
      </c>
      <c r="C914" t="s">
        <v>270</v>
      </c>
      <c r="D914" t="s">
        <v>270</v>
      </c>
      <c r="E914" t="s">
        <v>191</v>
      </c>
      <c r="F914" t="s">
        <v>229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>
        <v>8058526</v>
      </c>
      <c r="B915">
        <v>90904281</v>
      </c>
      <c r="C915" t="s">
        <v>365</v>
      </c>
      <c r="D915" t="s">
        <v>365</v>
      </c>
      <c r="E915" t="s">
        <v>270</v>
      </c>
      <c r="F915" t="s">
        <v>304</v>
      </c>
      <c r="G915" t="s">
        <v>229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>
        <v>8118698</v>
      </c>
      <c r="B916">
        <v>90904528</v>
      </c>
      <c r="C916" t="s">
        <v>242</v>
      </c>
      <c r="D916" t="s">
        <v>242</v>
      </c>
      <c r="E916" t="s">
        <v>270</v>
      </c>
      <c r="F916" t="s">
        <v>383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>
        <v>8118698</v>
      </c>
      <c r="B917">
        <v>90905623</v>
      </c>
      <c r="C917" t="s">
        <v>270</v>
      </c>
      <c r="D917" t="s">
        <v>270</v>
      </c>
      <c r="E917" t="s">
        <v>229</v>
      </c>
      <c r="F917" t="s">
        <v>176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>
        <v>731999</v>
      </c>
      <c r="B918">
        <v>90907317</v>
      </c>
      <c r="C918" t="s">
        <v>191</v>
      </c>
      <c r="D918" t="s">
        <v>191</v>
      </c>
      <c r="E918" t="s">
        <v>270</v>
      </c>
      <c r="F918" t="s">
        <v>191</v>
      </c>
      <c r="G918" t="s">
        <v>355</v>
      </c>
      <c r="H918" t="s">
        <v>1383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>
        <v>8119150</v>
      </c>
      <c r="B919">
        <v>90907709</v>
      </c>
      <c r="C919" t="s">
        <v>183</v>
      </c>
      <c r="D919" t="s">
        <v>183</v>
      </c>
      <c r="E919" t="s">
        <v>270</v>
      </c>
      <c r="F919" t="s">
        <v>571</v>
      </c>
      <c r="G919" t="s">
        <v>385</v>
      </c>
      <c r="H919" t="s">
        <v>776</v>
      </c>
      <c r="I919" t="s">
        <v>229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>
        <v>700049</v>
      </c>
      <c r="B920">
        <v>90909287</v>
      </c>
      <c r="C920" t="s">
        <v>979</v>
      </c>
      <c r="D920" t="s">
        <v>270</v>
      </c>
      <c r="E920" t="s">
        <v>352</v>
      </c>
      <c r="F920" t="s">
        <v>979</v>
      </c>
      <c r="G920" t="s">
        <v>802</v>
      </c>
      <c r="H920" t="s">
        <v>405</v>
      </c>
      <c r="I920" t="s">
        <v>314</v>
      </c>
      <c r="J920" t="s">
        <v>283</v>
      </c>
      <c r="K920" t="s">
        <v>325</v>
      </c>
      <c r="L920" t="s">
        <v>528</v>
      </c>
      <c r="M920" t="s">
        <v>947</v>
      </c>
      <c r="N920" t="s">
        <v>229</v>
      </c>
      <c r="O920" t="s">
        <v>310</v>
      </c>
      <c r="P920" t="s">
        <v>951</v>
      </c>
      <c r="Q920" t="s">
        <v>478</v>
      </c>
      <c r="R920" t="s">
        <v>412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>
        <v>8119415</v>
      </c>
      <c r="B921">
        <v>90909678</v>
      </c>
      <c r="C921" t="s">
        <v>270</v>
      </c>
      <c r="D921" t="s">
        <v>270</v>
      </c>
      <c r="E921" t="s">
        <v>229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>
        <v>753541</v>
      </c>
      <c r="B922">
        <v>90909935</v>
      </c>
      <c r="C922" t="s">
        <v>270</v>
      </c>
      <c r="D922" t="s">
        <v>270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>
        <v>382612</v>
      </c>
      <c r="B923">
        <v>90910441</v>
      </c>
      <c r="C923" t="s">
        <v>254</v>
      </c>
      <c r="D923" t="s">
        <v>285</v>
      </c>
      <c r="E923" t="s">
        <v>1174</v>
      </c>
      <c r="F923" t="s">
        <v>270</v>
      </c>
      <c r="G923" t="s">
        <v>726</v>
      </c>
      <c r="H923" t="s">
        <v>189</v>
      </c>
      <c r="I923" t="s">
        <v>759</v>
      </c>
      <c r="J923" t="s">
        <v>553</v>
      </c>
      <c r="K923" t="s">
        <v>323</v>
      </c>
      <c r="L923" t="s">
        <v>352</v>
      </c>
      <c r="M923" t="s">
        <v>279</v>
      </c>
      <c r="N923" t="s">
        <v>296</v>
      </c>
      <c r="O923" t="s">
        <v>954</v>
      </c>
      <c r="P923" t="s">
        <v>247</v>
      </c>
      <c r="Q923" t="s">
        <v>188</v>
      </c>
      <c r="R923" t="s">
        <v>1384</v>
      </c>
      <c r="S923" t="s">
        <v>249</v>
      </c>
      <c r="T923" t="s">
        <v>281</v>
      </c>
      <c r="U923" t="s">
        <v>196</v>
      </c>
      <c r="V923" t="s">
        <v>593</v>
      </c>
      <c r="W923" t="s">
        <v>355</v>
      </c>
      <c r="X923" t="s">
        <v>689</v>
      </c>
      <c r="Y923" t="s">
        <v>267</v>
      </c>
      <c r="Z923" t="s">
        <v>1223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>
        <v>8112425</v>
      </c>
      <c r="B924">
        <v>90911080</v>
      </c>
      <c r="C924" t="s">
        <v>191</v>
      </c>
      <c r="D924" t="s">
        <v>191</v>
      </c>
      <c r="E924" t="s">
        <v>270</v>
      </c>
      <c r="F924" t="s">
        <v>321</v>
      </c>
      <c r="G924" t="s">
        <v>1385</v>
      </c>
      <c r="H924" t="s">
        <v>926</v>
      </c>
      <c r="I924" t="s">
        <v>381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>
        <v>335398</v>
      </c>
      <c r="B925">
        <v>90911278</v>
      </c>
      <c r="C925" t="s">
        <v>270</v>
      </c>
      <c r="D925" t="s">
        <v>270</v>
      </c>
      <c r="E925" t="s">
        <v>396</v>
      </c>
      <c r="F925" t="s">
        <v>368</v>
      </c>
      <c r="G925" t="s">
        <v>322</v>
      </c>
      <c r="H925" t="s">
        <v>321</v>
      </c>
      <c r="I925" t="s">
        <v>238</v>
      </c>
      <c r="J925" t="s">
        <v>383</v>
      </c>
      <c r="K925" t="s">
        <v>365</v>
      </c>
      <c r="L925" t="s">
        <v>423</v>
      </c>
      <c r="M925" t="s">
        <v>229</v>
      </c>
      <c r="N925" t="s">
        <v>310</v>
      </c>
      <c r="O925" t="s">
        <v>309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>
        <v>8119703</v>
      </c>
      <c r="B926">
        <v>90911594</v>
      </c>
      <c r="C926" t="s">
        <v>270</v>
      </c>
      <c r="D926" t="s">
        <v>270</v>
      </c>
      <c r="E926" t="s">
        <v>298</v>
      </c>
      <c r="F926" t="s">
        <v>1230</v>
      </c>
      <c r="G926" t="s">
        <v>926</v>
      </c>
      <c r="H926" t="s">
        <v>238</v>
      </c>
      <c r="I926" t="s">
        <v>296</v>
      </c>
      <c r="J926" t="s">
        <v>539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>
        <v>732679</v>
      </c>
      <c r="B927">
        <v>90911638</v>
      </c>
      <c r="C927" t="s">
        <v>270</v>
      </c>
      <c r="D927" t="s">
        <v>270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>
        <v>365193</v>
      </c>
      <c r="B928">
        <v>90911682</v>
      </c>
      <c r="C928" t="s">
        <v>238</v>
      </c>
      <c r="D928" t="s">
        <v>270</v>
      </c>
      <c r="E928" t="s">
        <v>298</v>
      </c>
      <c r="F928" t="s">
        <v>202</v>
      </c>
      <c r="G928" t="s">
        <v>296</v>
      </c>
      <c r="H928" t="s">
        <v>287</v>
      </c>
      <c r="I928" t="s">
        <v>562</v>
      </c>
      <c r="J928" t="s">
        <v>304</v>
      </c>
      <c r="K928" t="s">
        <v>323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>
        <v>8119753</v>
      </c>
      <c r="B929">
        <v>90911930</v>
      </c>
      <c r="C929" t="s">
        <v>179</v>
      </c>
      <c r="D929" t="s">
        <v>263</v>
      </c>
      <c r="E929" t="s">
        <v>270</v>
      </c>
      <c r="F929" t="s">
        <v>291</v>
      </c>
      <c r="G929" t="s">
        <v>309</v>
      </c>
      <c r="H929" t="s">
        <v>206</v>
      </c>
      <c r="I929" t="s">
        <v>1386</v>
      </c>
      <c r="J929" t="s">
        <v>176</v>
      </c>
      <c r="K929" t="s">
        <v>365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>
        <v>410308</v>
      </c>
      <c r="B930">
        <v>90911962</v>
      </c>
      <c r="C930" t="s">
        <v>183</v>
      </c>
      <c r="D930" t="s">
        <v>183</v>
      </c>
      <c r="E930" t="s">
        <v>270</v>
      </c>
      <c r="F930" t="s">
        <v>183</v>
      </c>
      <c r="G930" t="s">
        <v>281</v>
      </c>
      <c r="H930" t="s">
        <v>374</v>
      </c>
      <c r="I930" t="s">
        <v>373</v>
      </c>
      <c r="J930" t="s">
        <v>593</v>
      </c>
      <c r="K930" t="s">
        <v>405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>
        <v>8119415</v>
      </c>
      <c r="B931">
        <v>90912095</v>
      </c>
      <c r="C931" t="s">
        <v>270</v>
      </c>
      <c r="D931" t="s">
        <v>270</v>
      </c>
      <c r="E931" t="s">
        <v>298</v>
      </c>
      <c r="F931" t="s">
        <v>229</v>
      </c>
      <c r="G931" t="s">
        <v>238</v>
      </c>
      <c r="H931" t="s">
        <v>391</v>
      </c>
      <c r="I931" t="s">
        <v>379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>
        <v>8093134</v>
      </c>
      <c r="B932">
        <v>90912826</v>
      </c>
      <c r="C932" t="s">
        <v>365</v>
      </c>
      <c r="D932" t="s">
        <v>270</v>
      </c>
      <c r="E932" t="s">
        <v>1387</v>
      </c>
      <c r="F932" t="s">
        <v>219</v>
      </c>
      <c r="G932" t="s">
        <v>229</v>
      </c>
      <c r="H932" t="s">
        <v>773</v>
      </c>
      <c r="I932" t="s">
        <v>186</v>
      </c>
      <c r="J932" t="s">
        <v>323</v>
      </c>
      <c r="K932" t="s">
        <v>301</v>
      </c>
      <c r="L932" t="s">
        <v>697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>
        <v>485058</v>
      </c>
      <c r="B933">
        <v>90914262</v>
      </c>
      <c r="C933" t="s">
        <v>383</v>
      </c>
      <c r="D933" t="s">
        <v>383</v>
      </c>
      <c r="E933" t="s">
        <v>270</v>
      </c>
      <c r="F933" t="s">
        <v>383</v>
      </c>
      <c r="G933" t="s">
        <v>1315</v>
      </c>
      <c r="H933" t="s">
        <v>304</v>
      </c>
      <c r="I933" t="s">
        <v>423</v>
      </c>
      <c r="J933" t="s">
        <v>446</v>
      </c>
      <c r="K933" t="s">
        <v>315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>
        <v>8120097</v>
      </c>
      <c r="B934">
        <v>90914485</v>
      </c>
      <c r="C934" t="s">
        <v>235</v>
      </c>
      <c r="D934" t="s">
        <v>270</v>
      </c>
      <c r="E934" t="s">
        <v>387</v>
      </c>
      <c r="F934" t="s">
        <v>372</v>
      </c>
      <c r="G934" t="s">
        <v>1388</v>
      </c>
      <c r="H934" t="s">
        <v>352</v>
      </c>
      <c r="I934" t="s">
        <v>402</v>
      </c>
      <c r="J934" t="s">
        <v>235</v>
      </c>
      <c r="K934" t="s">
        <v>329</v>
      </c>
      <c r="L934" t="s">
        <v>689</v>
      </c>
      <c r="M934" t="s">
        <v>617</v>
      </c>
      <c r="N934" t="s">
        <v>389</v>
      </c>
      <c r="O934" t="s">
        <v>348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>
        <v>8105935</v>
      </c>
      <c r="B935">
        <v>90915239</v>
      </c>
      <c r="C935" t="s">
        <v>183</v>
      </c>
      <c r="D935" t="s">
        <v>183</v>
      </c>
      <c r="E935" t="s">
        <v>270</v>
      </c>
      <c r="F935" t="s">
        <v>183</v>
      </c>
      <c r="G935" t="s">
        <v>321</v>
      </c>
      <c r="H935" t="s">
        <v>327</v>
      </c>
      <c r="I935" t="s">
        <v>329</v>
      </c>
      <c r="J935" t="s">
        <v>229</v>
      </c>
      <c r="K935" t="s">
        <v>330</v>
      </c>
      <c r="L935" t="s">
        <v>176</v>
      </c>
      <c r="M935" t="s">
        <v>309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>
        <v>688742</v>
      </c>
      <c r="B936">
        <v>90915632</v>
      </c>
      <c r="C936" t="s">
        <v>1389</v>
      </c>
      <c r="D936" t="s">
        <v>1389</v>
      </c>
      <c r="E936" t="s">
        <v>270</v>
      </c>
      <c r="F936" t="s">
        <v>263</v>
      </c>
      <c r="G936" t="s">
        <v>670</v>
      </c>
      <c r="H936" t="s">
        <v>710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>
        <v>506373</v>
      </c>
      <c r="B937">
        <v>90915797</v>
      </c>
      <c r="C937" t="s">
        <v>270</v>
      </c>
      <c r="D937" t="s">
        <v>270</v>
      </c>
      <c r="E937" t="s">
        <v>201</v>
      </c>
      <c r="F937" t="s">
        <v>229</v>
      </c>
      <c r="G937" t="s">
        <v>238</v>
      </c>
      <c r="H937" t="s">
        <v>441</v>
      </c>
      <c r="I937" t="s">
        <v>325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>
        <v>717520</v>
      </c>
      <c r="B938">
        <v>90916555</v>
      </c>
      <c r="C938" t="s">
        <v>270</v>
      </c>
      <c r="D938" t="s">
        <v>183</v>
      </c>
      <c r="E938" t="s">
        <v>270</v>
      </c>
      <c r="F938" t="s">
        <v>183</v>
      </c>
      <c r="G938" t="s">
        <v>321</v>
      </c>
      <c r="H938" t="s">
        <v>309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>
        <v>8062411</v>
      </c>
      <c r="B939">
        <v>90916760</v>
      </c>
      <c r="C939" t="s">
        <v>183</v>
      </c>
      <c r="D939" t="s">
        <v>270</v>
      </c>
      <c r="E939" t="s">
        <v>298</v>
      </c>
      <c r="F939" t="s">
        <v>373</v>
      </c>
      <c r="G939" t="s">
        <v>374</v>
      </c>
      <c r="H939" t="s">
        <v>553</v>
      </c>
      <c r="I939" t="s">
        <v>346</v>
      </c>
      <c r="J939" t="s">
        <v>183</v>
      </c>
      <c r="K939" t="s">
        <v>325</v>
      </c>
      <c r="L939" t="s">
        <v>593</v>
      </c>
      <c r="M939" t="s">
        <v>338</v>
      </c>
      <c r="N939" t="s">
        <v>287</v>
      </c>
      <c r="O939" t="s">
        <v>315</v>
      </c>
      <c r="P939" t="s">
        <v>186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>
        <v>475677</v>
      </c>
      <c r="B940">
        <v>90917335</v>
      </c>
      <c r="C940" t="s">
        <v>263</v>
      </c>
      <c r="D940" t="s">
        <v>1192</v>
      </c>
      <c r="E940" t="s">
        <v>263</v>
      </c>
      <c r="F940" t="s">
        <v>270</v>
      </c>
      <c r="G940" t="s">
        <v>1390</v>
      </c>
      <c r="H940" t="s">
        <v>263</v>
      </c>
      <c r="I940" t="s">
        <v>342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>
        <v>361454</v>
      </c>
      <c r="B941">
        <v>90917590</v>
      </c>
      <c r="C941" t="s">
        <v>183</v>
      </c>
      <c r="D941" t="s">
        <v>183</v>
      </c>
      <c r="E941" t="s">
        <v>270</v>
      </c>
      <c r="F941" t="s">
        <v>229</v>
      </c>
      <c r="G941" t="s">
        <v>287</v>
      </c>
      <c r="H941" t="s">
        <v>446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>
        <v>727353</v>
      </c>
      <c r="B942">
        <v>90918262</v>
      </c>
      <c r="C942" t="s">
        <v>183</v>
      </c>
      <c r="D942" t="s">
        <v>183</v>
      </c>
      <c r="E942" t="s">
        <v>270</v>
      </c>
      <c r="F942" t="s">
        <v>173</v>
      </c>
      <c r="G942" t="s">
        <v>383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>
        <v>388935</v>
      </c>
      <c r="B943">
        <v>90919613</v>
      </c>
      <c r="C943" t="s">
        <v>270</v>
      </c>
      <c r="D943" t="s">
        <v>270</v>
      </c>
      <c r="E943" t="s">
        <v>396</v>
      </c>
      <c r="F943" t="s">
        <v>296</v>
      </c>
      <c r="G943" t="s">
        <v>267</v>
      </c>
      <c r="H943" t="s">
        <v>238</v>
      </c>
      <c r="I943" t="s">
        <v>199</v>
      </c>
      <c r="J943" t="s">
        <v>597</v>
      </c>
      <c r="K943" t="s">
        <v>712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>
        <v>722765</v>
      </c>
      <c r="B944">
        <v>90920709</v>
      </c>
      <c r="C944" t="s">
        <v>270</v>
      </c>
      <c r="D944" t="s">
        <v>270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>
        <v>8075849</v>
      </c>
      <c r="B945">
        <v>90921956</v>
      </c>
      <c r="C945" t="s">
        <v>242</v>
      </c>
      <c r="D945" t="s">
        <v>242</v>
      </c>
      <c r="E945" t="s">
        <v>270</v>
      </c>
      <c r="F945" t="s">
        <v>428</v>
      </c>
      <c r="G945" t="s">
        <v>1127</v>
      </c>
      <c r="H945" t="s">
        <v>540</v>
      </c>
      <c r="I945" t="s">
        <v>344</v>
      </c>
      <c r="J945" t="s">
        <v>304</v>
      </c>
      <c r="K945" t="s">
        <v>530</v>
      </c>
      <c r="L945" t="s">
        <v>1391</v>
      </c>
      <c r="M945" t="s">
        <v>1392</v>
      </c>
      <c r="N945" t="s">
        <v>446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>
        <v>8102580</v>
      </c>
      <c r="B946">
        <v>90922374</v>
      </c>
      <c r="C946" t="s">
        <v>270</v>
      </c>
      <c r="D946" t="s">
        <v>270</v>
      </c>
      <c r="E946" t="s">
        <v>203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>
        <v>8106454</v>
      </c>
      <c r="B947">
        <v>90923828</v>
      </c>
      <c r="C947" t="s">
        <v>173</v>
      </c>
      <c r="D947" t="s">
        <v>1172</v>
      </c>
      <c r="E947" t="s">
        <v>270</v>
      </c>
      <c r="F947" t="s">
        <v>318</v>
      </c>
      <c r="G947" t="s">
        <v>689</v>
      </c>
      <c r="H947" t="s">
        <v>192</v>
      </c>
      <c r="I947" t="s">
        <v>576</v>
      </c>
      <c r="J947" t="s">
        <v>322</v>
      </c>
      <c r="K947" t="s">
        <v>321</v>
      </c>
      <c r="L947" t="s">
        <v>287</v>
      </c>
      <c r="M947" t="s">
        <v>229</v>
      </c>
      <c r="N947" t="s">
        <v>329</v>
      </c>
      <c r="O947" t="s">
        <v>354</v>
      </c>
      <c r="P947" t="s">
        <v>309</v>
      </c>
      <c r="Q947" t="s">
        <v>405</v>
      </c>
      <c r="R947" t="s">
        <v>849</v>
      </c>
      <c r="S947" t="s">
        <v>468</v>
      </c>
      <c r="T947" t="s">
        <v>929</v>
      </c>
      <c r="U947" t="s">
        <v>325</v>
      </c>
      <c r="V947" t="s">
        <v>707</v>
      </c>
      <c r="W947" t="s">
        <v>1393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>
        <v>173824</v>
      </c>
      <c r="B948">
        <v>90923871</v>
      </c>
      <c r="C948" t="s">
        <v>772</v>
      </c>
      <c r="D948" t="s">
        <v>772</v>
      </c>
      <c r="E948" t="s">
        <v>321</v>
      </c>
      <c r="F948" t="s">
        <v>356</v>
      </c>
      <c r="G948" t="s">
        <v>216</v>
      </c>
      <c r="H948" t="s">
        <v>270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>
        <v>132838</v>
      </c>
      <c r="B949">
        <v>90924100</v>
      </c>
      <c r="C949" t="s">
        <v>1164</v>
      </c>
      <c r="D949" t="s">
        <v>1164</v>
      </c>
      <c r="E949" t="s">
        <v>870</v>
      </c>
      <c r="F949" t="s">
        <v>270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>
        <v>541440</v>
      </c>
      <c r="B950">
        <v>90924471</v>
      </c>
      <c r="C950" t="s">
        <v>270</v>
      </c>
      <c r="D950" t="s">
        <v>270</v>
      </c>
      <c r="E950" t="s">
        <v>362</v>
      </c>
      <c r="F950" t="s">
        <v>328</v>
      </c>
      <c r="G950" t="s">
        <v>329</v>
      </c>
      <c r="H950" t="s">
        <v>304</v>
      </c>
      <c r="I950" t="s">
        <v>474</v>
      </c>
      <c r="J950" t="s">
        <v>562</v>
      </c>
      <c r="K950" t="s">
        <v>322</v>
      </c>
      <c r="L950" t="s">
        <v>318</v>
      </c>
      <c r="M950" t="s">
        <v>292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>
        <v>483229</v>
      </c>
      <c r="B951">
        <v>90925294</v>
      </c>
      <c r="C951" t="s">
        <v>270</v>
      </c>
      <c r="D951" t="s">
        <v>270</v>
      </c>
      <c r="E951" t="s">
        <v>229</v>
      </c>
      <c r="F951" t="s">
        <v>423</v>
      </c>
      <c r="G951" t="s">
        <v>405</v>
      </c>
      <c r="H951" t="s">
        <v>446</v>
      </c>
      <c r="I951" t="s">
        <v>292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>
        <v>584675</v>
      </c>
      <c r="B952">
        <v>90926653</v>
      </c>
      <c r="C952" t="s">
        <v>270</v>
      </c>
      <c r="D952" t="s">
        <v>270</v>
      </c>
      <c r="E952" t="s">
        <v>229</v>
      </c>
      <c r="F952" t="s">
        <v>321</v>
      </c>
      <c r="G952" t="s">
        <v>355</v>
      </c>
      <c r="H952" t="s">
        <v>446</v>
      </c>
      <c r="I952" t="s">
        <v>309</v>
      </c>
      <c r="J952" t="s">
        <v>1383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>
        <v>8102580</v>
      </c>
      <c r="B953">
        <v>90928327</v>
      </c>
      <c r="C953" t="s">
        <v>270</v>
      </c>
      <c r="D953" t="s">
        <v>270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>
        <v>8102657</v>
      </c>
      <c r="B954">
        <v>90928449</v>
      </c>
      <c r="C954" t="s">
        <v>291</v>
      </c>
      <c r="D954" t="s">
        <v>291</v>
      </c>
      <c r="E954" t="s">
        <v>270</v>
      </c>
      <c r="F954" t="s">
        <v>472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>
        <v>728335</v>
      </c>
      <c r="B955">
        <v>90928536</v>
      </c>
      <c r="C955" t="s">
        <v>263</v>
      </c>
      <c r="D955" t="s">
        <v>264</v>
      </c>
      <c r="E955" t="s">
        <v>270</v>
      </c>
      <c r="F955" t="s">
        <v>298</v>
      </c>
      <c r="G955" t="s">
        <v>573</v>
      </c>
      <c r="H955" t="s">
        <v>186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>
        <v>8121800</v>
      </c>
      <c r="B956">
        <v>90928545</v>
      </c>
      <c r="C956" t="s">
        <v>298</v>
      </c>
      <c r="D956" t="s">
        <v>270</v>
      </c>
      <c r="E956" t="s">
        <v>298</v>
      </c>
      <c r="F956" t="s">
        <v>238</v>
      </c>
      <c r="G956" t="s">
        <v>685</v>
      </c>
      <c r="H956" t="s">
        <v>391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>
        <v>668706</v>
      </c>
      <c r="B957">
        <v>90928923</v>
      </c>
      <c r="C957" t="s">
        <v>598</v>
      </c>
      <c r="D957" t="s">
        <v>323</v>
      </c>
      <c r="E957" t="s">
        <v>270</v>
      </c>
      <c r="F957" t="s">
        <v>189</v>
      </c>
      <c r="G957" t="s">
        <v>362</v>
      </c>
      <c r="H957" t="s">
        <v>415</v>
      </c>
      <c r="I957" t="s">
        <v>465</v>
      </c>
      <c r="J957" t="s">
        <v>289</v>
      </c>
      <c r="K957" t="s">
        <v>229</v>
      </c>
      <c r="L957" t="s">
        <v>292</v>
      </c>
      <c r="M957" t="s">
        <v>241</v>
      </c>
      <c r="N957" t="s">
        <v>342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>
        <v>8017218</v>
      </c>
      <c r="B958">
        <v>90929003</v>
      </c>
      <c r="C958" t="s">
        <v>270</v>
      </c>
      <c r="D958" t="s">
        <v>270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>
        <v>446880</v>
      </c>
      <c r="B959">
        <v>90929691</v>
      </c>
      <c r="C959" t="s">
        <v>205</v>
      </c>
      <c r="D959" t="s">
        <v>1394</v>
      </c>
      <c r="E959" t="s">
        <v>1029</v>
      </c>
      <c r="F959" t="s">
        <v>1280</v>
      </c>
      <c r="G959" t="s">
        <v>270</v>
      </c>
      <c r="H959" t="s">
        <v>578</v>
      </c>
      <c r="I959" t="s">
        <v>184</v>
      </c>
      <c r="J959" t="s">
        <v>1371</v>
      </c>
      <c r="K959" t="s">
        <v>205</v>
      </c>
      <c r="L959" t="s">
        <v>589</v>
      </c>
      <c r="M959" t="s">
        <v>408</v>
      </c>
      <c r="N959" t="s">
        <v>1395</v>
      </c>
      <c r="O959" t="s">
        <v>1396</v>
      </c>
      <c r="P959" t="s">
        <v>1323</v>
      </c>
      <c r="Q959" t="s">
        <v>531</v>
      </c>
      <c r="R959" t="s">
        <v>676</v>
      </c>
      <c r="S959" t="s">
        <v>1397</v>
      </c>
      <c r="T959" t="s">
        <v>290</v>
      </c>
      <c r="U959" t="s">
        <v>249</v>
      </c>
      <c r="V959" t="s">
        <v>262</v>
      </c>
      <c r="W959" t="s">
        <v>229</v>
      </c>
      <c r="X959" t="s">
        <v>519</v>
      </c>
      <c r="Y959" t="s">
        <v>304</v>
      </c>
      <c r="Z959" t="s">
        <v>834</v>
      </c>
      <c r="AA959" t="s">
        <v>528</v>
      </c>
      <c r="AB959" t="s">
        <v>291</v>
      </c>
      <c r="AC959" t="s">
        <v>488</v>
      </c>
      <c r="AD959" t="s">
        <v>1398</v>
      </c>
      <c r="AE959" t="s">
        <v>677</v>
      </c>
      <c r="AF959" t="s">
        <v>381</v>
      </c>
      <c r="AG959" t="s">
        <v>1399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>
        <v>8121988</v>
      </c>
      <c r="B960">
        <v>90930177</v>
      </c>
      <c r="C960" t="s">
        <v>1400</v>
      </c>
      <c r="D960" t="s">
        <v>1400</v>
      </c>
      <c r="E960" t="s">
        <v>1401</v>
      </c>
      <c r="F960" t="s">
        <v>1038</v>
      </c>
      <c r="G960" t="s">
        <v>1402</v>
      </c>
      <c r="H960" t="s">
        <v>270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>
        <v>723949</v>
      </c>
      <c r="B961">
        <v>90931357</v>
      </c>
      <c r="C961" t="s">
        <v>1403</v>
      </c>
      <c r="D961" t="s">
        <v>1404</v>
      </c>
      <c r="E961" t="s">
        <v>270</v>
      </c>
      <c r="F961" t="s">
        <v>1137</v>
      </c>
      <c r="G961" t="s">
        <v>352</v>
      </c>
      <c r="H961" t="s">
        <v>296</v>
      </c>
      <c r="I961" t="s">
        <v>287</v>
      </c>
      <c r="J961" t="s">
        <v>691</v>
      </c>
      <c r="K961" t="s">
        <v>1015</v>
      </c>
      <c r="L961" t="s">
        <v>291</v>
      </c>
      <c r="M961" t="s">
        <v>850</v>
      </c>
      <c r="N961" t="s">
        <v>1228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>
        <v>8122444</v>
      </c>
      <c r="B962">
        <v>90933847</v>
      </c>
      <c r="C962" t="s">
        <v>1405</v>
      </c>
      <c r="D962" t="s">
        <v>1406</v>
      </c>
      <c r="E962" t="s">
        <v>387</v>
      </c>
      <c r="F962" t="s">
        <v>366</v>
      </c>
      <c r="G962" t="s">
        <v>413</v>
      </c>
      <c r="H962" t="s">
        <v>601</v>
      </c>
      <c r="I962" t="s">
        <v>202</v>
      </c>
      <c r="J962" t="s">
        <v>270</v>
      </c>
      <c r="K962" t="s">
        <v>301</v>
      </c>
      <c r="L962" t="s">
        <v>1407</v>
      </c>
      <c r="M962" t="s">
        <v>777</v>
      </c>
      <c r="N962" t="s">
        <v>1408</v>
      </c>
      <c r="O962" t="s">
        <v>335</v>
      </c>
      <c r="P962" t="s">
        <v>189</v>
      </c>
      <c r="Q962" t="s">
        <v>1409</v>
      </c>
      <c r="R962" t="s">
        <v>277</v>
      </c>
      <c r="S962" t="s">
        <v>300</v>
      </c>
      <c r="T962" t="s">
        <v>375</v>
      </c>
      <c r="U962" t="s">
        <v>279</v>
      </c>
      <c r="V962" t="s">
        <v>1410</v>
      </c>
      <c r="W962" t="s">
        <v>302</v>
      </c>
      <c r="X962" t="s">
        <v>1411</v>
      </c>
      <c r="Y962" t="s">
        <v>721</v>
      </c>
      <c r="Z962" t="s">
        <v>630</v>
      </c>
      <c r="AA962" t="s">
        <v>188</v>
      </c>
      <c r="AB962" t="s">
        <v>379</v>
      </c>
      <c r="AC962" t="s">
        <v>446</v>
      </c>
      <c r="AD962" t="s">
        <v>531</v>
      </c>
      <c r="AE962" t="s">
        <v>424</v>
      </c>
      <c r="AF962" t="s">
        <v>1412</v>
      </c>
      <c r="AG962" t="s">
        <v>186</v>
      </c>
      <c r="AH962" t="s">
        <v>391</v>
      </c>
      <c r="AI962" t="s">
        <v>661</v>
      </c>
      <c r="AJ962" t="s">
        <v>307</v>
      </c>
      <c r="AK962" t="s">
        <v>316</v>
      </c>
      <c r="AL962" t="s">
        <v>511</v>
      </c>
      <c r="AM962" t="s">
        <v>974</v>
      </c>
      <c r="AN962" t="s">
        <v>1005</v>
      </c>
      <c r="AO962">
        <v>0</v>
      </c>
      <c r="AP962">
        <v>0</v>
      </c>
    </row>
    <row r="963" spans="1:42">
      <c r="A963">
        <v>668706</v>
      </c>
      <c r="B963">
        <v>90933907</v>
      </c>
      <c r="C963" t="s">
        <v>254</v>
      </c>
      <c r="D963" t="s">
        <v>254</v>
      </c>
      <c r="E963" t="s">
        <v>270</v>
      </c>
      <c r="F963" t="s">
        <v>195</v>
      </c>
      <c r="G963" t="s">
        <v>229</v>
      </c>
      <c r="H963" t="s">
        <v>323</v>
      </c>
      <c r="I963" t="s">
        <v>287</v>
      </c>
      <c r="J963" t="s">
        <v>920</v>
      </c>
      <c r="K963" t="s">
        <v>415</v>
      </c>
      <c r="L963" t="s">
        <v>465</v>
      </c>
      <c r="M963" t="s">
        <v>379</v>
      </c>
      <c r="N963" t="s">
        <v>289</v>
      </c>
      <c r="O963" t="s">
        <v>292</v>
      </c>
      <c r="P963" t="s">
        <v>1411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>
        <v>725147</v>
      </c>
      <c r="B964">
        <v>90934661</v>
      </c>
      <c r="C964" t="s">
        <v>270</v>
      </c>
      <c r="D964" t="s">
        <v>332</v>
      </c>
      <c r="E964" t="s">
        <v>270</v>
      </c>
      <c r="F964" t="s">
        <v>201</v>
      </c>
      <c r="G964" t="s">
        <v>867</v>
      </c>
      <c r="H964" t="s">
        <v>321</v>
      </c>
      <c r="I964" t="s">
        <v>287</v>
      </c>
      <c r="J964" t="s">
        <v>262</v>
      </c>
      <c r="K964" t="s">
        <v>543</v>
      </c>
      <c r="L964" t="s">
        <v>344</v>
      </c>
      <c r="M964" t="s">
        <v>532</v>
      </c>
      <c r="N964" t="s">
        <v>304</v>
      </c>
      <c r="O964" t="s">
        <v>303</v>
      </c>
      <c r="P964" t="s">
        <v>619</v>
      </c>
      <c r="Q964" t="s">
        <v>890</v>
      </c>
      <c r="R964" t="s">
        <v>238</v>
      </c>
      <c r="S964" t="s">
        <v>1413</v>
      </c>
      <c r="T964" t="s">
        <v>1414</v>
      </c>
      <c r="U964" t="s">
        <v>584</v>
      </c>
      <c r="V964" t="s">
        <v>421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>
        <v>8068689</v>
      </c>
      <c r="B965">
        <v>90934946</v>
      </c>
      <c r="C965" t="s">
        <v>270</v>
      </c>
      <c r="D965" t="s">
        <v>270</v>
      </c>
      <c r="E965" t="s">
        <v>298</v>
      </c>
      <c r="F965" t="s">
        <v>318</v>
      </c>
      <c r="G965" t="s">
        <v>195</v>
      </c>
      <c r="H965" t="s">
        <v>247</v>
      </c>
      <c r="I965" t="s">
        <v>322</v>
      </c>
      <c r="J965" t="s">
        <v>328</v>
      </c>
      <c r="K965" t="s">
        <v>320</v>
      </c>
      <c r="L965" t="s">
        <v>196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>
        <v>661161</v>
      </c>
      <c r="B966">
        <v>90935061</v>
      </c>
      <c r="C966" t="s">
        <v>238</v>
      </c>
      <c r="D966" t="s">
        <v>184</v>
      </c>
      <c r="E966" t="s">
        <v>270</v>
      </c>
      <c r="F966" t="s">
        <v>202</v>
      </c>
      <c r="G966" t="s">
        <v>298</v>
      </c>
      <c r="H966" t="s">
        <v>656</v>
      </c>
      <c r="I966" t="s">
        <v>273</v>
      </c>
      <c r="J966" t="s">
        <v>828</v>
      </c>
      <c r="K966" t="s">
        <v>301</v>
      </c>
      <c r="L966" t="s">
        <v>300</v>
      </c>
      <c r="M966" t="s">
        <v>366</v>
      </c>
      <c r="N966" t="s">
        <v>271</v>
      </c>
      <c r="O966" t="s">
        <v>601</v>
      </c>
      <c r="P966" t="s">
        <v>599</v>
      </c>
      <c r="Q966" t="s">
        <v>205</v>
      </c>
      <c r="R966" t="s">
        <v>1415</v>
      </c>
      <c r="S966" t="s">
        <v>771</v>
      </c>
      <c r="T966" t="s">
        <v>493</v>
      </c>
      <c r="U966" t="s">
        <v>838</v>
      </c>
      <c r="V966" t="s">
        <v>312</v>
      </c>
      <c r="W966" t="s">
        <v>674</v>
      </c>
      <c r="X966" t="s">
        <v>472</v>
      </c>
      <c r="Y966" t="s">
        <v>389</v>
      </c>
      <c r="Z966" t="s">
        <v>249</v>
      </c>
      <c r="AA966" t="s">
        <v>279</v>
      </c>
      <c r="AB966" t="s">
        <v>420</v>
      </c>
      <c r="AC966" t="s">
        <v>329</v>
      </c>
      <c r="AD966" t="s">
        <v>229</v>
      </c>
      <c r="AE966" t="s">
        <v>337</v>
      </c>
      <c r="AF966" t="s">
        <v>188</v>
      </c>
      <c r="AG966" t="s">
        <v>186</v>
      </c>
      <c r="AH966" t="s">
        <v>338</v>
      </c>
      <c r="AI966" t="s">
        <v>797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>
        <v>323847</v>
      </c>
      <c r="B967">
        <v>90935149</v>
      </c>
      <c r="C967" t="s">
        <v>183</v>
      </c>
      <c r="D967" t="s">
        <v>183</v>
      </c>
      <c r="E967" t="s">
        <v>270</v>
      </c>
      <c r="F967" t="s">
        <v>571</v>
      </c>
      <c r="G967" t="s">
        <v>229</v>
      </c>
      <c r="H967" t="s">
        <v>304</v>
      </c>
      <c r="I967" t="s">
        <v>468</v>
      </c>
      <c r="J967" t="s">
        <v>446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>
        <v>8122608</v>
      </c>
      <c r="B968">
        <v>90935253</v>
      </c>
      <c r="C968" t="s">
        <v>238</v>
      </c>
      <c r="D968" t="s">
        <v>270</v>
      </c>
      <c r="E968" t="s">
        <v>516</v>
      </c>
      <c r="F968" t="s">
        <v>906</v>
      </c>
      <c r="G968" t="s">
        <v>201</v>
      </c>
      <c r="H968" t="s">
        <v>391</v>
      </c>
      <c r="I968" t="s">
        <v>186</v>
      </c>
      <c r="J968" t="s">
        <v>296</v>
      </c>
      <c r="K968" t="s">
        <v>539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>
        <v>124831</v>
      </c>
      <c r="B969">
        <v>90935259</v>
      </c>
      <c r="C969" t="s">
        <v>365</v>
      </c>
      <c r="D969" t="s">
        <v>270</v>
      </c>
      <c r="E969" t="s">
        <v>352</v>
      </c>
      <c r="F969" t="s">
        <v>362</v>
      </c>
      <c r="G969" t="s">
        <v>321</v>
      </c>
      <c r="H969" t="s">
        <v>309</v>
      </c>
      <c r="I969" t="s">
        <v>540</v>
      </c>
      <c r="J969" t="s">
        <v>238</v>
      </c>
      <c r="K969" t="s">
        <v>292</v>
      </c>
      <c r="L969" t="s">
        <v>229</v>
      </c>
      <c r="M969" t="s">
        <v>1416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>
        <v>8116891</v>
      </c>
      <c r="B970">
        <v>90936397</v>
      </c>
      <c r="C970" t="s">
        <v>263</v>
      </c>
      <c r="D970" t="s">
        <v>263</v>
      </c>
      <c r="E970" t="s">
        <v>270</v>
      </c>
      <c r="F970" t="s">
        <v>171</v>
      </c>
      <c r="G970" t="s">
        <v>229</v>
      </c>
      <c r="H970" t="s">
        <v>445</v>
      </c>
      <c r="I970" t="s">
        <v>1125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>
        <v>419926</v>
      </c>
      <c r="B971">
        <v>90936535</v>
      </c>
      <c r="C971" t="s">
        <v>365</v>
      </c>
      <c r="D971" t="s">
        <v>332</v>
      </c>
      <c r="E971" t="s">
        <v>270</v>
      </c>
      <c r="F971" t="s">
        <v>298</v>
      </c>
      <c r="G971" t="s">
        <v>202</v>
      </c>
      <c r="H971" t="s">
        <v>205</v>
      </c>
      <c r="I971" t="s">
        <v>189</v>
      </c>
      <c r="J971" t="s">
        <v>301</v>
      </c>
      <c r="K971" t="s">
        <v>229</v>
      </c>
      <c r="L971" t="s">
        <v>355</v>
      </c>
      <c r="M971" t="s">
        <v>315</v>
      </c>
      <c r="N971" t="s">
        <v>329</v>
      </c>
      <c r="O971" t="s">
        <v>589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>
        <v>649900</v>
      </c>
      <c r="B972">
        <v>90938771</v>
      </c>
      <c r="C972" t="s">
        <v>302</v>
      </c>
      <c r="D972" t="s">
        <v>270</v>
      </c>
      <c r="E972" t="s">
        <v>302</v>
      </c>
      <c r="F972" t="s">
        <v>499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>
        <v>446000</v>
      </c>
      <c r="B973">
        <v>90938891</v>
      </c>
      <c r="C973" t="s">
        <v>183</v>
      </c>
      <c r="D973" t="s">
        <v>183</v>
      </c>
      <c r="E973" t="s">
        <v>270</v>
      </c>
      <c r="F973" t="s">
        <v>183</v>
      </c>
      <c r="G973" t="s">
        <v>302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>
        <v>987836</v>
      </c>
      <c r="B974">
        <v>90938922</v>
      </c>
      <c r="C974" t="s">
        <v>183</v>
      </c>
      <c r="D974" t="s">
        <v>332</v>
      </c>
      <c r="E974" t="s">
        <v>270</v>
      </c>
      <c r="F974" t="s">
        <v>298</v>
      </c>
      <c r="G974" t="s">
        <v>202</v>
      </c>
      <c r="H974" t="s">
        <v>189</v>
      </c>
      <c r="I974" t="s">
        <v>734</v>
      </c>
      <c r="J974" t="s">
        <v>675</v>
      </c>
      <c r="K974" t="s">
        <v>642</v>
      </c>
      <c r="L974" t="s">
        <v>301</v>
      </c>
      <c r="M974" t="s">
        <v>248</v>
      </c>
      <c r="N974" t="s">
        <v>287</v>
      </c>
      <c r="O974" t="s">
        <v>254</v>
      </c>
      <c r="P974" t="s">
        <v>329</v>
      </c>
      <c r="Q974" t="s">
        <v>247</v>
      </c>
      <c r="R974" t="s">
        <v>351</v>
      </c>
      <c r="S974" t="s">
        <v>423</v>
      </c>
      <c r="T974" t="s">
        <v>196</v>
      </c>
      <c r="U974" t="s">
        <v>326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>
        <v>397951</v>
      </c>
      <c r="B975">
        <v>90939021</v>
      </c>
      <c r="C975" t="s">
        <v>270</v>
      </c>
      <c r="D975" t="s">
        <v>270</v>
      </c>
      <c r="E975" t="s">
        <v>1023</v>
      </c>
      <c r="F975" t="s">
        <v>1417</v>
      </c>
      <c r="G975" t="s">
        <v>676</v>
      </c>
      <c r="H975" t="s">
        <v>247</v>
      </c>
      <c r="I975" t="s">
        <v>940</v>
      </c>
      <c r="J975" t="s">
        <v>939</v>
      </c>
      <c r="K975" t="s">
        <v>254</v>
      </c>
      <c r="L975" t="s">
        <v>717</v>
      </c>
      <c r="M975" t="s">
        <v>677</v>
      </c>
      <c r="N975" t="s">
        <v>329</v>
      </c>
      <c r="O975" t="s">
        <v>186</v>
      </c>
      <c r="P975" t="s">
        <v>491</v>
      </c>
      <c r="Q975" t="s">
        <v>690</v>
      </c>
      <c r="R975" t="s">
        <v>283</v>
      </c>
      <c r="S975" t="s">
        <v>379</v>
      </c>
      <c r="T975" t="s">
        <v>238</v>
      </c>
      <c r="U975" t="s">
        <v>206</v>
      </c>
      <c r="V975" t="s">
        <v>380</v>
      </c>
      <c r="W975" t="s">
        <v>531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>
        <v>809725</v>
      </c>
      <c r="B976">
        <v>90939095</v>
      </c>
      <c r="C976" t="s">
        <v>235</v>
      </c>
      <c r="D976" t="s">
        <v>270</v>
      </c>
      <c r="E976" t="s">
        <v>201</v>
      </c>
      <c r="F976" t="s">
        <v>186</v>
      </c>
      <c r="G976" t="s">
        <v>445</v>
      </c>
      <c r="H976" t="s">
        <v>320</v>
      </c>
      <c r="I976" t="s">
        <v>391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>
        <v>8116026</v>
      </c>
      <c r="B977">
        <v>90939726</v>
      </c>
      <c r="C977" t="s">
        <v>1418</v>
      </c>
      <c r="D977" t="s">
        <v>1419</v>
      </c>
      <c r="E977" t="s">
        <v>270</v>
      </c>
      <c r="F977" t="s">
        <v>1048</v>
      </c>
      <c r="G977" t="s">
        <v>1418</v>
      </c>
      <c r="H977" t="s">
        <v>1220</v>
      </c>
      <c r="I977" t="s">
        <v>1050</v>
      </c>
      <c r="J977" t="s">
        <v>1049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>
        <v>310947</v>
      </c>
      <c r="B978">
        <v>90939831</v>
      </c>
      <c r="C978" t="s">
        <v>1420</v>
      </c>
      <c r="D978" t="s">
        <v>1420</v>
      </c>
      <c r="E978" t="s">
        <v>270</v>
      </c>
      <c r="F978" t="s">
        <v>321</v>
      </c>
      <c r="G978" t="s">
        <v>292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>
        <v>8123093</v>
      </c>
      <c r="B979">
        <v>90939923</v>
      </c>
      <c r="C979" t="s">
        <v>270</v>
      </c>
      <c r="D979" t="s">
        <v>1088</v>
      </c>
      <c r="E979" t="s">
        <v>270</v>
      </c>
      <c r="F979" t="s">
        <v>298</v>
      </c>
      <c r="G979" t="s">
        <v>725</v>
      </c>
      <c r="H979" t="s">
        <v>189</v>
      </c>
      <c r="I979" t="s">
        <v>553</v>
      </c>
      <c r="J979" t="s">
        <v>205</v>
      </c>
      <c r="K979" t="s">
        <v>260</v>
      </c>
      <c r="L979" t="s">
        <v>653</v>
      </c>
      <c r="M979" t="s">
        <v>304</v>
      </c>
      <c r="N979" t="s">
        <v>348</v>
      </c>
      <c r="O979" t="s">
        <v>344</v>
      </c>
      <c r="P979" t="s">
        <v>389</v>
      </c>
      <c r="Q979" t="s">
        <v>320</v>
      </c>
      <c r="R979" t="s">
        <v>279</v>
      </c>
      <c r="S979" t="s">
        <v>186</v>
      </c>
      <c r="T979" t="s">
        <v>325</v>
      </c>
      <c r="U979" t="s">
        <v>323</v>
      </c>
      <c r="V979" t="s">
        <v>357</v>
      </c>
      <c r="W979" t="s">
        <v>342</v>
      </c>
      <c r="X979" t="s">
        <v>544</v>
      </c>
      <c r="Y979" t="s">
        <v>188</v>
      </c>
      <c r="Z979" t="s">
        <v>830</v>
      </c>
      <c r="AA979" t="s">
        <v>988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>
        <v>8004076</v>
      </c>
      <c r="B980">
        <v>90940601</v>
      </c>
      <c r="C980" t="s">
        <v>270</v>
      </c>
      <c r="D980" t="s">
        <v>270</v>
      </c>
      <c r="E980" t="s">
        <v>183</v>
      </c>
      <c r="F980" t="s">
        <v>424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>
        <v>8067880</v>
      </c>
      <c r="B981">
        <v>90940701</v>
      </c>
      <c r="C981" t="s">
        <v>270</v>
      </c>
      <c r="D981" t="s">
        <v>270</v>
      </c>
      <c r="E981" t="s">
        <v>298</v>
      </c>
      <c r="F981" t="s">
        <v>884</v>
      </c>
      <c r="G981" t="s">
        <v>1098</v>
      </c>
      <c r="H981" t="s">
        <v>405</v>
      </c>
      <c r="I981" t="s">
        <v>446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>
        <v>70809</v>
      </c>
      <c r="B982">
        <v>90942209</v>
      </c>
      <c r="C982" t="s">
        <v>252</v>
      </c>
      <c r="D982" t="s">
        <v>270</v>
      </c>
      <c r="E982" t="s">
        <v>596</v>
      </c>
      <c r="F982" t="s">
        <v>1026</v>
      </c>
      <c r="G982" t="s">
        <v>323</v>
      </c>
      <c r="H982" t="s">
        <v>1421</v>
      </c>
      <c r="I982" t="s">
        <v>344</v>
      </c>
      <c r="J982" t="s">
        <v>188</v>
      </c>
      <c r="K982" t="s">
        <v>348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>
        <v>643998</v>
      </c>
      <c r="B983">
        <v>90942694</v>
      </c>
      <c r="C983" t="s">
        <v>270</v>
      </c>
      <c r="D983" t="s">
        <v>184</v>
      </c>
      <c r="E983" t="s">
        <v>270</v>
      </c>
      <c r="F983" t="s">
        <v>298</v>
      </c>
      <c r="G983" t="s">
        <v>602</v>
      </c>
      <c r="H983" t="s">
        <v>306</v>
      </c>
      <c r="I983" t="s">
        <v>359</v>
      </c>
      <c r="J983" t="s">
        <v>1422</v>
      </c>
      <c r="K983" t="s">
        <v>1423</v>
      </c>
      <c r="L983" t="s">
        <v>1424</v>
      </c>
      <c r="M983" t="s">
        <v>279</v>
      </c>
      <c r="N983" t="s">
        <v>186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>
        <v>144650</v>
      </c>
      <c r="B984">
        <v>90942756</v>
      </c>
      <c r="C984" t="s">
        <v>173</v>
      </c>
      <c r="D984" t="s">
        <v>1218</v>
      </c>
      <c r="E984" t="s">
        <v>270</v>
      </c>
      <c r="F984" t="s">
        <v>725</v>
      </c>
      <c r="G984" t="s">
        <v>553</v>
      </c>
      <c r="H984" t="s">
        <v>838</v>
      </c>
      <c r="I984" t="s">
        <v>287</v>
      </c>
      <c r="J984" t="s">
        <v>321</v>
      </c>
      <c r="K984" t="s">
        <v>320</v>
      </c>
      <c r="L984" t="s">
        <v>456</v>
      </c>
      <c r="M984" t="s">
        <v>452</v>
      </c>
      <c r="N984" t="s">
        <v>186</v>
      </c>
      <c r="O984" t="s">
        <v>188</v>
      </c>
      <c r="P984" t="s">
        <v>944</v>
      </c>
      <c r="Q984" t="s">
        <v>325</v>
      </c>
      <c r="R984" t="s">
        <v>348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>
        <v>350217</v>
      </c>
      <c r="B985">
        <v>90942765</v>
      </c>
      <c r="C985" t="s">
        <v>235</v>
      </c>
      <c r="D985" t="s">
        <v>270</v>
      </c>
      <c r="E985" t="s">
        <v>298</v>
      </c>
      <c r="F985" t="s">
        <v>186</v>
      </c>
      <c r="G985" t="s">
        <v>355</v>
      </c>
      <c r="H985" t="s">
        <v>188</v>
      </c>
      <c r="I985" t="s">
        <v>229</v>
      </c>
      <c r="J985" t="s">
        <v>238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>
        <v>8123518</v>
      </c>
      <c r="B986">
        <v>90943928</v>
      </c>
      <c r="C986" t="s">
        <v>176</v>
      </c>
      <c r="D986" t="s">
        <v>270</v>
      </c>
      <c r="E986" t="s">
        <v>186</v>
      </c>
      <c r="F986" t="s">
        <v>499</v>
      </c>
      <c r="G986" t="s">
        <v>287</v>
      </c>
      <c r="H986" t="s">
        <v>362</v>
      </c>
      <c r="I986" t="s">
        <v>591</v>
      </c>
      <c r="J986" t="s">
        <v>348</v>
      </c>
      <c r="K986" t="s">
        <v>238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>
        <v>8083892</v>
      </c>
      <c r="B987">
        <v>90944216</v>
      </c>
      <c r="C987" t="s">
        <v>332</v>
      </c>
      <c r="D987" t="s">
        <v>332</v>
      </c>
      <c r="E987" t="s">
        <v>270</v>
      </c>
      <c r="F987" t="s">
        <v>298</v>
      </c>
      <c r="G987" t="s">
        <v>352</v>
      </c>
      <c r="H987" t="s">
        <v>201</v>
      </c>
      <c r="I987" t="s">
        <v>296</v>
      </c>
      <c r="J987" t="s">
        <v>597</v>
      </c>
      <c r="K987" t="s">
        <v>238</v>
      </c>
      <c r="L987" t="s">
        <v>379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>
        <v>307793</v>
      </c>
      <c r="B988">
        <v>90944217</v>
      </c>
      <c r="C988" t="s">
        <v>270</v>
      </c>
      <c r="D988" t="s">
        <v>270</v>
      </c>
      <c r="E988" t="s">
        <v>298</v>
      </c>
      <c r="F988" t="s">
        <v>277</v>
      </c>
      <c r="G988" t="s">
        <v>201</v>
      </c>
      <c r="H988" t="s">
        <v>587</v>
      </c>
      <c r="I988" t="s">
        <v>433</v>
      </c>
      <c r="J988" t="s">
        <v>296</v>
      </c>
      <c r="K988" t="s">
        <v>468</v>
      </c>
      <c r="L988" t="s">
        <v>354</v>
      </c>
      <c r="M988" t="s">
        <v>321</v>
      </c>
      <c r="N988" t="s">
        <v>186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>
        <v>181489</v>
      </c>
      <c r="B989">
        <v>90944317</v>
      </c>
      <c r="C989" t="s">
        <v>270</v>
      </c>
      <c r="D989" t="s">
        <v>332</v>
      </c>
      <c r="E989" t="s">
        <v>270</v>
      </c>
      <c r="F989" t="s">
        <v>273</v>
      </c>
      <c r="G989" t="s">
        <v>298</v>
      </c>
      <c r="H989" t="s">
        <v>352</v>
      </c>
      <c r="I989" t="s">
        <v>379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>
        <v>8041009</v>
      </c>
      <c r="B990">
        <v>90944464</v>
      </c>
      <c r="C990" t="s">
        <v>270</v>
      </c>
      <c r="D990" t="s">
        <v>270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>
        <v>8123600</v>
      </c>
      <c r="B991">
        <v>90944613</v>
      </c>
      <c r="C991" t="s">
        <v>270</v>
      </c>
      <c r="D991" t="s">
        <v>270</v>
      </c>
      <c r="E991" t="s">
        <v>298</v>
      </c>
      <c r="F991" t="s">
        <v>352</v>
      </c>
      <c r="G991" t="s">
        <v>307</v>
      </c>
      <c r="H991" t="s">
        <v>342</v>
      </c>
      <c r="I991" t="s">
        <v>348</v>
      </c>
      <c r="J991" t="s">
        <v>238</v>
      </c>
      <c r="K991" t="s">
        <v>211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>
        <v>8123684</v>
      </c>
      <c r="B992">
        <v>90945143</v>
      </c>
      <c r="C992" t="s">
        <v>270</v>
      </c>
      <c r="D992" t="s">
        <v>270</v>
      </c>
      <c r="E992" t="s">
        <v>298</v>
      </c>
      <c r="F992" t="s">
        <v>352</v>
      </c>
      <c r="G992" t="s">
        <v>342</v>
      </c>
      <c r="H992" t="s">
        <v>296</v>
      </c>
      <c r="I992" t="s">
        <v>488</v>
      </c>
      <c r="J992" t="s">
        <v>238</v>
      </c>
      <c r="K992" t="s">
        <v>926</v>
      </c>
      <c r="L992" t="s">
        <v>307</v>
      </c>
      <c r="M992" t="s">
        <v>220</v>
      </c>
      <c r="N992" t="s">
        <v>328</v>
      </c>
      <c r="O992" t="s">
        <v>348</v>
      </c>
      <c r="P992" t="s">
        <v>533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>
        <v>141351</v>
      </c>
      <c r="B993">
        <v>90945276</v>
      </c>
      <c r="C993" t="s">
        <v>235</v>
      </c>
      <c r="D993" t="s">
        <v>332</v>
      </c>
      <c r="E993" t="s">
        <v>270</v>
      </c>
      <c r="F993" t="s">
        <v>414</v>
      </c>
      <c r="G993" t="s">
        <v>205</v>
      </c>
      <c r="H993" t="s">
        <v>301</v>
      </c>
      <c r="I993" t="s">
        <v>544</v>
      </c>
      <c r="J993" t="s">
        <v>682</v>
      </c>
      <c r="K993" t="s">
        <v>247</v>
      </c>
      <c r="L993" t="s">
        <v>321</v>
      </c>
      <c r="M993" t="s">
        <v>188</v>
      </c>
      <c r="N993" t="s">
        <v>391</v>
      </c>
      <c r="O993" t="s">
        <v>348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>
        <v>146778</v>
      </c>
      <c r="B994">
        <v>90945529</v>
      </c>
      <c r="C994" t="s">
        <v>270</v>
      </c>
      <c r="D994" t="s">
        <v>270</v>
      </c>
      <c r="E994" t="s">
        <v>992</v>
      </c>
      <c r="F994" t="s">
        <v>298</v>
      </c>
      <c r="G994" t="s">
        <v>189</v>
      </c>
      <c r="H994" t="s">
        <v>352</v>
      </c>
      <c r="I994" t="s">
        <v>215</v>
      </c>
      <c r="J994" t="s">
        <v>1033</v>
      </c>
      <c r="K994" t="s">
        <v>325</v>
      </c>
      <c r="L994" t="s">
        <v>504</v>
      </c>
      <c r="M994" t="s">
        <v>465</v>
      </c>
      <c r="N994" t="s">
        <v>287</v>
      </c>
      <c r="O994" t="s">
        <v>292</v>
      </c>
      <c r="P994" t="s">
        <v>238</v>
      </c>
      <c r="Q994" t="s">
        <v>249</v>
      </c>
      <c r="R994" t="s">
        <v>441</v>
      </c>
      <c r="S994" t="s">
        <v>284</v>
      </c>
      <c r="T994" t="s">
        <v>281</v>
      </c>
      <c r="U994" t="s">
        <v>248</v>
      </c>
      <c r="V994" t="s">
        <v>535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>
        <v>541440</v>
      </c>
      <c r="B995">
        <v>90945667</v>
      </c>
      <c r="C995" t="s">
        <v>270</v>
      </c>
      <c r="D995" t="s">
        <v>270</v>
      </c>
      <c r="E995" t="s">
        <v>446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>
        <v>8123770</v>
      </c>
      <c r="B996">
        <v>90945899</v>
      </c>
      <c r="C996" t="s">
        <v>412</v>
      </c>
      <c r="D996" t="s">
        <v>270</v>
      </c>
      <c r="E996" t="s">
        <v>273</v>
      </c>
      <c r="F996" t="s">
        <v>296</v>
      </c>
      <c r="G996" t="s">
        <v>1425</v>
      </c>
      <c r="H996" t="s">
        <v>238</v>
      </c>
      <c r="I996" t="s">
        <v>229</v>
      </c>
      <c r="J996" t="s">
        <v>478</v>
      </c>
      <c r="K996" t="s">
        <v>611</v>
      </c>
      <c r="L996" t="s">
        <v>292</v>
      </c>
      <c r="M996" t="s">
        <v>199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>
        <v>8123778</v>
      </c>
      <c r="B997">
        <v>90945954</v>
      </c>
      <c r="C997" t="s">
        <v>776</v>
      </c>
      <c r="D997" t="s">
        <v>776</v>
      </c>
      <c r="E997" t="s">
        <v>270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>
        <v>750365</v>
      </c>
      <c r="B998">
        <v>90946085</v>
      </c>
      <c r="C998" t="s">
        <v>1426</v>
      </c>
      <c r="D998" t="s">
        <v>363</v>
      </c>
      <c r="E998" t="s">
        <v>270</v>
      </c>
      <c r="F998" t="s">
        <v>244</v>
      </c>
      <c r="G998" t="s">
        <v>1256</v>
      </c>
      <c r="H998" t="s">
        <v>588</v>
      </c>
      <c r="I998" t="s">
        <v>355</v>
      </c>
      <c r="J998" t="s">
        <v>296</v>
      </c>
      <c r="K998" t="s">
        <v>526</v>
      </c>
      <c r="L998" t="s">
        <v>530</v>
      </c>
      <c r="M998" t="s">
        <v>654</v>
      </c>
      <c r="N998" t="s">
        <v>229</v>
      </c>
      <c r="O998" t="s">
        <v>789</v>
      </c>
      <c r="P998" t="s">
        <v>329</v>
      </c>
      <c r="Q998" t="s">
        <v>305</v>
      </c>
      <c r="R998" t="s">
        <v>1427</v>
      </c>
      <c r="S998" t="s">
        <v>468</v>
      </c>
      <c r="T998" t="s">
        <v>267</v>
      </c>
      <c r="U998" t="s">
        <v>524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>
        <v>212477</v>
      </c>
      <c r="B999">
        <v>90946120</v>
      </c>
      <c r="C999" t="s">
        <v>270</v>
      </c>
      <c r="D999" t="s">
        <v>270</v>
      </c>
      <c r="E999" t="s">
        <v>327</v>
      </c>
      <c r="F999" t="s">
        <v>405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>
        <v>589416</v>
      </c>
      <c r="B1000">
        <v>90948077</v>
      </c>
      <c r="C1000" t="s">
        <v>270</v>
      </c>
      <c r="D1000" t="s">
        <v>270</v>
      </c>
      <c r="E1000" t="s">
        <v>530</v>
      </c>
      <c r="F1000" t="s">
        <v>446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>
        <v>8119193</v>
      </c>
      <c r="B1001">
        <v>90948273</v>
      </c>
      <c r="C1001" t="s">
        <v>270</v>
      </c>
      <c r="D1001" t="s">
        <v>270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>
        <v>8121503</v>
      </c>
      <c r="B1002">
        <v>90948325</v>
      </c>
      <c r="C1002" t="s">
        <v>183</v>
      </c>
      <c r="D1002" t="s">
        <v>183</v>
      </c>
      <c r="E1002" t="s">
        <v>270</v>
      </c>
      <c r="F1002" t="s">
        <v>321</v>
      </c>
      <c r="G1002" t="s">
        <v>229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>
        <v>8124062</v>
      </c>
      <c r="B1003">
        <v>90948556</v>
      </c>
      <c r="C1003" t="s">
        <v>183</v>
      </c>
      <c r="D1003" t="s">
        <v>183</v>
      </c>
      <c r="E1003" t="s">
        <v>270</v>
      </c>
      <c r="F1003" t="s">
        <v>298</v>
      </c>
      <c r="G1003" t="s">
        <v>247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>
        <v>70809</v>
      </c>
      <c r="B1004">
        <v>90948570</v>
      </c>
      <c r="C1004" t="s">
        <v>663</v>
      </c>
      <c r="D1004" t="s">
        <v>662</v>
      </c>
      <c r="E1004" t="s">
        <v>270</v>
      </c>
      <c r="F1004" t="s">
        <v>201</v>
      </c>
      <c r="G1004" t="s">
        <v>189</v>
      </c>
      <c r="H1004" t="s">
        <v>860</v>
      </c>
      <c r="I1004" t="s">
        <v>188</v>
      </c>
      <c r="J1004" t="s">
        <v>1428</v>
      </c>
      <c r="K1004" t="s">
        <v>338</v>
      </c>
      <c r="L1004" t="s">
        <v>344</v>
      </c>
      <c r="M1004" t="s">
        <v>323</v>
      </c>
      <c r="N1004" t="s">
        <v>381</v>
      </c>
      <c r="O1004" t="s">
        <v>348</v>
      </c>
      <c r="P1004" t="s">
        <v>1411</v>
      </c>
      <c r="Q1004" t="s">
        <v>653</v>
      </c>
      <c r="R1004" t="s">
        <v>287</v>
      </c>
      <c r="S1004" t="s">
        <v>229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>
        <v>337792</v>
      </c>
      <c r="B1005">
        <v>90948607</v>
      </c>
      <c r="C1005" t="s">
        <v>238</v>
      </c>
      <c r="D1005" t="s">
        <v>270</v>
      </c>
      <c r="E1005" t="s">
        <v>298</v>
      </c>
      <c r="F1005" t="s">
        <v>229</v>
      </c>
      <c r="G1005" t="s">
        <v>391</v>
      </c>
      <c r="H1005" t="s">
        <v>238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>
        <v>8109051</v>
      </c>
      <c r="B1006">
        <v>90949435</v>
      </c>
      <c r="C1006" t="s">
        <v>1429</v>
      </c>
      <c r="D1006" t="s">
        <v>1429</v>
      </c>
      <c r="E1006" t="s">
        <v>270</v>
      </c>
      <c r="F1006" t="s">
        <v>313</v>
      </c>
      <c r="G1006" t="s">
        <v>1392</v>
      </c>
      <c r="H1006" t="s">
        <v>446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>
        <v>8124184</v>
      </c>
      <c r="B1007">
        <v>90949591</v>
      </c>
      <c r="C1007" t="s">
        <v>270</v>
      </c>
      <c r="D1007" t="s">
        <v>270</v>
      </c>
      <c r="E1007" t="s">
        <v>298</v>
      </c>
      <c r="F1007" t="s">
        <v>189</v>
      </c>
      <c r="G1007" t="s">
        <v>238</v>
      </c>
      <c r="H1007" t="s">
        <v>229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>
        <v>480144</v>
      </c>
      <c r="B1008">
        <v>90949644</v>
      </c>
      <c r="C1008" t="s">
        <v>228</v>
      </c>
      <c r="D1008" t="s">
        <v>228</v>
      </c>
      <c r="E1008" t="s">
        <v>270</v>
      </c>
      <c r="F1008" t="s">
        <v>173</v>
      </c>
      <c r="G1008" t="s">
        <v>606</v>
      </c>
      <c r="H1008" t="s">
        <v>604</v>
      </c>
      <c r="I1008" t="s">
        <v>292</v>
      </c>
      <c r="J1008" t="s">
        <v>1383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>
        <v>8070861</v>
      </c>
      <c r="B1009">
        <v>90949744</v>
      </c>
      <c r="C1009" t="s">
        <v>270</v>
      </c>
      <c r="D1009" t="s">
        <v>270</v>
      </c>
      <c r="E1009" t="s">
        <v>298</v>
      </c>
      <c r="F1009" t="s">
        <v>352</v>
      </c>
      <c r="G1009" t="s">
        <v>238</v>
      </c>
      <c r="H1009" t="s">
        <v>229</v>
      </c>
      <c r="I1009" t="s">
        <v>348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>
        <v>670313</v>
      </c>
      <c r="B1010">
        <v>90950179</v>
      </c>
      <c r="C1010" t="s">
        <v>242</v>
      </c>
      <c r="D1010" t="s">
        <v>242</v>
      </c>
      <c r="E1010" t="s">
        <v>270</v>
      </c>
      <c r="F1010" t="s">
        <v>733</v>
      </c>
      <c r="G1010" t="s">
        <v>1430</v>
      </c>
      <c r="H1010" t="s">
        <v>446</v>
      </c>
      <c r="I1010" t="s">
        <v>381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>
        <v>555280</v>
      </c>
      <c r="B1011">
        <v>90950183</v>
      </c>
      <c r="C1011" t="s">
        <v>1429</v>
      </c>
      <c r="D1011" t="s">
        <v>1429</v>
      </c>
      <c r="E1011" t="s">
        <v>270</v>
      </c>
      <c r="F1011" t="s">
        <v>321</v>
      </c>
      <c r="G1011" t="s">
        <v>229</v>
      </c>
      <c r="H1011" t="s">
        <v>423</v>
      </c>
      <c r="I1011" t="s">
        <v>304</v>
      </c>
      <c r="J1011" t="s">
        <v>344</v>
      </c>
      <c r="K1011" t="s">
        <v>292</v>
      </c>
      <c r="L1011" t="s">
        <v>381</v>
      </c>
      <c r="M1011" t="s">
        <v>446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>
        <v>562285</v>
      </c>
      <c r="B1012">
        <v>90950960</v>
      </c>
      <c r="C1012" t="s">
        <v>270</v>
      </c>
      <c r="D1012" t="s">
        <v>270</v>
      </c>
      <c r="E1012" t="s">
        <v>298</v>
      </c>
      <c r="F1012" t="s">
        <v>238</v>
      </c>
      <c r="G1012" t="s">
        <v>296</v>
      </c>
      <c r="H1012" t="s">
        <v>410</v>
      </c>
      <c r="I1012" t="s">
        <v>424</v>
      </c>
      <c r="J1012" t="s">
        <v>1126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>
        <v>8124359</v>
      </c>
      <c r="B1013">
        <v>90951187</v>
      </c>
      <c r="C1013" t="s">
        <v>183</v>
      </c>
      <c r="D1013" t="s">
        <v>183</v>
      </c>
      <c r="E1013" t="s">
        <v>270</v>
      </c>
      <c r="F1013" t="s">
        <v>298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>
        <v>494282</v>
      </c>
      <c r="B1014">
        <v>90951417</v>
      </c>
      <c r="C1014" t="s">
        <v>270</v>
      </c>
      <c r="D1014" t="s">
        <v>270</v>
      </c>
      <c r="E1014" t="s">
        <v>298</v>
      </c>
      <c r="F1014" t="s">
        <v>1289</v>
      </c>
      <c r="G1014" t="s">
        <v>201</v>
      </c>
      <c r="H1014" t="s">
        <v>321</v>
      </c>
      <c r="I1014" t="s">
        <v>238</v>
      </c>
      <c r="J1014" t="s">
        <v>296</v>
      </c>
      <c r="K1014" t="s">
        <v>289</v>
      </c>
      <c r="L1014" t="s">
        <v>309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>
        <v>183564</v>
      </c>
      <c r="B1015">
        <v>90951457</v>
      </c>
      <c r="C1015" t="s">
        <v>270</v>
      </c>
      <c r="D1015" t="s">
        <v>270</v>
      </c>
      <c r="E1015" t="s">
        <v>296</v>
      </c>
      <c r="F1015" t="s">
        <v>238</v>
      </c>
      <c r="G1015" t="s">
        <v>348</v>
      </c>
      <c r="H1015" t="s">
        <v>317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>
        <v>555280</v>
      </c>
      <c r="B1016">
        <v>90951528</v>
      </c>
      <c r="C1016" t="s">
        <v>270</v>
      </c>
      <c r="D1016" t="s">
        <v>270</v>
      </c>
      <c r="E1016" t="s">
        <v>1431</v>
      </c>
      <c r="F1016" t="s">
        <v>1432</v>
      </c>
      <c r="G1016" t="s">
        <v>283</v>
      </c>
      <c r="H1016" t="s">
        <v>291</v>
      </c>
      <c r="I1016" t="s">
        <v>296</v>
      </c>
      <c r="J1016" t="s">
        <v>344</v>
      </c>
      <c r="K1016" t="s">
        <v>304</v>
      </c>
      <c r="L1016" t="s">
        <v>229</v>
      </c>
      <c r="M1016" t="s">
        <v>381</v>
      </c>
      <c r="N1016" t="s">
        <v>292</v>
      </c>
      <c r="O1016" t="s">
        <v>423</v>
      </c>
      <c r="P1016" t="s">
        <v>405</v>
      </c>
      <c r="Q1016" t="s">
        <v>416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>
        <v>87687</v>
      </c>
      <c r="B1017">
        <v>90951801</v>
      </c>
      <c r="C1017" t="s">
        <v>241</v>
      </c>
      <c r="D1017" t="s">
        <v>241</v>
      </c>
      <c r="E1017" t="s">
        <v>270</v>
      </c>
      <c r="F1017" t="s">
        <v>298</v>
      </c>
      <c r="G1017" t="s">
        <v>1433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>
        <v>8010331</v>
      </c>
      <c r="B1018">
        <v>90951903</v>
      </c>
      <c r="C1018" t="s">
        <v>263</v>
      </c>
      <c r="D1018" t="s">
        <v>224</v>
      </c>
      <c r="E1018" t="s">
        <v>1434</v>
      </c>
      <c r="F1018" t="s">
        <v>270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>
        <v>765700</v>
      </c>
      <c r="B1019">
        <v>90952040</v>
      </c>
      <c r="C1019" t="s">
        <v>270</v>
      </c>
      <c r="D1019" t="s">
        <v>332</v>
      </c>
      <c r="E1019" t="s">
        <v>270</v>
      </c>
      <c r="F1019" t="s">
        <v>200</v>
      </c>
      <c r="G1019" t="s">
        <v>201</v>
      </c>
      <c r="H1019" t="s">
        <v>352</v>
      </c>
      <c r="I1019" t="s">
        <v>287</v>
      </c>
      <c r="J1019" t="s">
        <v>323</v>
      </c>
      <c r="K1019" t="s">
        <v>229</v>
      </c>
      <c r="L1019" t="s">
        <v>238</v>
      </c>
      <c r="M1019" t="s">
        <v>348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>
        <v>8124457</v>
      </c>
      <c r="B1020">
        <v>90952162</v>
      </c>
      <c r="C1020" t="s">
        <v>574</v>
      </c>
      <c r="D1020" t="s">
        <v>574</v>
      </c>
      <c r="E1020" t="s">
        <v>270</v>
      </c>
      <c r="F1020" t="s">
        <v>292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>
        <v>511489</v>
      </c>
      <c r="B1021">
        <v>90952228</v>
      </c>
      <c r="C1021" t="s">
        <v>270</v>
      </c>
      <c r="D1021" t="s">
        <v>270</v>
      </c>
      <c r="E1021" t="s">
        <v>391</v>
      </c>
      <c r="F1021" t="s">
        <v>733</v>
      </c>
      <c r="G1021" t="s">
        <v>238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>
        <v>631428</v>
      </c>
      <c r="B1022">
        <v>90952590</v>
      </c>
      <c r="C1022" t="s">
        <v>198</v>
      </c>
      <c r="D1022" t="s">
        <v>198</v>
      </c>
      <c r="E1022" t="s">
        <v>270</v>
      </c>
      <c r="F1022" t="s">
        <v>344</v>
      </c>
      <c r="G1022" t="s">
        <v>296</v>
      </c>
      <c r="H1022" t="s">
        <v>1061</v>
      </c>
      <c r="I1022" t="s">
        <v>1435</v>
      </c>
      <c r="J1022" t="s">
        <v>524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>
        <v>671963</v>
      </c>
      <c r="B1023">
        <v>90952738</v>
      </c>
      <c r="C1023" t="s">
        <v>383</v>
      </c>
      <c r="D1023" t="s">
        <v>383</v>
      </c>
      <c r="E1023" t="s">
        <v>270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>
        <v>502176</v>
      </c>
      <c r="B1024">
        <v>90952783</v>
      </c>
      <c r="C1024" t="s">
        <v>270</v>
      </c>
      <c r="D1024" t="s">
        <v>270</v>
      </c>
      <c r="E1024" t="s">
        <v>201</v>
      </c>
      <c r="F1024" t="s">
        <v>499</v>
      </c>
      <c r="G1024" t="s">
        <v>391</v>
      </c>
      <c r="H1024" t="s">
        <v>279</v>
      </c>
      <c r="I1024" t="s">
        <v>379</v>
      </c>
      <c r="J1024" t="s">
        <v>773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>
        <v>663147</v>
      </c>
      <c r="B1025">
        <v>90953063</v>
      </c>
      <c r="C1025" t="s">
        <v>365</v>
      </c>
      <c r="D1025" t="s">
        <v>365</v>
      </c>
      <c r="E1025" t="s">
        <v>192</v>
      </c>
      <c r="F1025" t="s">
        <v>270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>
        <v>662042</v>
      </c>
      <c r="B1026">
        <v>90953118</v>
      </c>
      <c r="C1026" t="s">
        <v>270</v>
      </c>
      <c r="D1026" t="s">
        <v>270</v>
      </c>
      <c r="E1026" t="s">
        <v>571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>
        <v>602752</v>
      </c>
      <c r="B1027">
        <v>90953119</v>
      </c>
      <c r="C1027" t="s">
        <v>571</v>
      </c>
      <c r="D1027" t="s">
        <v>571</v>
      </c>
      <c r="E1027" t="s">
        <v>270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>
        <v>8059311</v>
      </c>
      <c r="B1028">
        <v>90953162</v>
      </c>
      <c r="C1028" t="s">
        <v>1047</v>
      </c>
      <c r="D1028" t="s">
        <v>1048</v>
      </c>
      <c r="E1028" t="s">
        <v>270</v>
      </c>
      <c r="F1028" t="s">
        <v>1049</v>
      </c>
      <c r="G1028" t="s">
        <v>1051</v>
      </c>
      <c r="H1028" t="s">
        <v>1076</v>
      </c>
      <c r="I1028" t="s">
        <v>1344</v>
      </c>
      <c r="J1028" t="s">
        <v>348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>
        <v>597102</v>
      </c>
      <c r="B1029">
        <v>90953242</v>
      </c>
      <c r="C1029" t="s">
        <v>270</v>
      </c>
      <c r="D1029" t="s">
        <v>270</v>
      </c>
      <c r="E1029" t="s">
        <v>352</v>
      </c>
      <c r="F1029" t="s">
        <v>188</v>
      </c>
      <c r="G1029" t="s">
        <v>321</v>
      </c>
      <c r="H1029" t="s">
        <v>1436</v>
      </c>
      <c r="I1029" t="s">
        <v>262</v>
      </c>
      <c r="J1029" t="s">
        <v>229</v>
      </c>
      <c r="K1029" t="s">
        <v>488</v>
      </c>
      <c r="L1029" t="s">
        <v>391</v>
      </c>
      <c r="M1029" t="s">
        <v>355</v>
      </c>
      <c r="N1029" t="s">
        <v>329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>
        <v>608055</v>
      </c>
      <c r="B1030">
        <v>90953413</v>
      </c>
      <c r="C1030" t="s">
        <v>270</v>
      </c>
      <c r="D1030" t="s">
        <v>270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>
        <v>8124613</v>
      </c>
      <c r="B1031">
        <v>90953548</v>
      </c>
      <c r="C1031" t="s">
        <v>270</v>
      </c>
      <c r="D1031" t="s">
        <v>270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>
        <v>583729</v>
      </c>
      <c r="B1032">
        <v>90953951</v>
      </c>
      <c r="C1032" t="s">
        <v>173</v>
      </c>
      <c r="D1032" t="s">
        <v>173</v>
      </c>
      <c r="E1032" t="s">
        <v>270</v>
      </c>
      <c r="F1032" t="s">
        <v>173</v>
      </c>
      <c r="G1032" t="s">
        <v>468</v>
      </c>
      <c r="H1032" t="s">
        <v>296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>
        <v>8079991</v>
      </c>
      <c r="B1033">
        <v>90953997</v>
      </c>
      <c r="C1033" t="s">
        <v>307</v>
      </c>
      <c r="D1033" t="s">
        <v>307</v>
      </c>
      <c r="E1033" t="s">
        <v>270</v>
      </c>
      <c r="F1033" t="s">
        <v>186</v>
      </c>
      <c r="G1033" t="s">
        <v>327</v>
      </c>
      <c r="H1033" t="s">
        <v>446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>
        <v>611564</v>
      </c>
      <c r="B1034">
        <v>90954690</v>
      </c>
      <c r="C1034" t="s">
        <v>270</v>
      </c>
      <c r="D1034" t="s">
        <v>270</v>
      </c>
      <c r="E1034" t="s">
        <v>298</v>
      </c>
      <c r="F1034" t="s">
        <v>1431</v>
      </c>
      <c r="G1034" t="s">
        <v>443</v>
      </c>
      <c r="H1034" t="s">
        <v>355</v>
      </c>
      <c r="I1034" t="s">
        <v>871</v>
      </c>
      <c r="J1034" t="s">
        <v>322</v>
      </c>
      <c r="K1034" t="s">
        <v>348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>
        <v>8024703</v>
      </c>
      <c r="B1035">
        <v>90955246</v>
      </c>
      <c r="C1035" t="s">
        <v>176</v>
      </c>
      <c r="D1035" t="s">
        <v>176</v>
      </c>
      <c r="E1035" t="s">
        <v>270</v>
      </c>
      <c r="F1035" t="s">
        <v>176</v>
      </c>
      <c r="G1035" t="s">
        <v>321</v>
      </c>
      <c r="H1035" t="s">
        <v>229</v>
      </c>
      <c r="I1035" t="s">
        <v>289</v>
      </c>
      <c r="J1035" t="s">
        <v>446</v>
      </c>
      <c r="K1035" t="s">
        <v>309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>
        <v>510470</v>
      </c>
      <c r="B1036">
        <v>90955254</v>
      </c>
      <c r="C1036" t="s">
        <v>1061</v>
      </c>
      <c r="D1036" t="s">
        <v>607</v>
      </c>
      <c r="E1036" t="s">
        <v>1061</v>
      </c>
      <c r="F1036" t="s">
        <v>270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>
        <v>761100</v>
      </c>
      <c r="B1037">
        <v>90955395</v>
      </c>
      <c r="C1037" t="s">
        <v>270</v>
      </c>
      <c r="D1037" t="s">
        <v>270</v>
      </c>
      <c r="E1037" t="s">
        <v>202</v>
      </c>
      <c r="F1037" t="s">
        <v>298</v>
      </c>
      <c r="G1037" t="s">
        <v>229</v>
      </c>
      <c r="H1037" t="s">
        <v>488</v>
      </c>
      <c r="I1037" t="s">
        <v>1437</v>
      </c>
      <c r="J1037" t="s">
        <v>188</v>
      </c>
      <c r="K1037" t="s">
        <v>338</v>
      </c>
      <c r="L1037" t="s">
        <v>1438</v>
      </c>
      <c r="M1037" t="s">
        <v>389</v>
      </c>
      <c r="N1037" t="s">
        <v>1035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>
        <v>8069683</v>
      </c>
      <c r="B1038">
        <v>90955691</v>
      </c>
      <c r="C1038" t="s">
        <v>1439</v>
      </c>
      <c r="D1038" t="s">
        <v>1439</v>
      </c>
      <c r="E1038" t="s">
        <v>270</v>
      </c>
      <c r="F1038" t="s">
        <v>298</v>
      </c>
      <c r="G1038" t="s">
        <v>189</v>
      </c>
      <c r="H1038" t="s">
        <v>1440</v>
      </c>
      <c r="I1038" t="s">
        <v>324</v>
      </c>
      <c r="J1038" t="s">
        <v>215</v>
      </c>
      <c r="K1038" t="s">
        <v>584</v>
      </c>
      <c r="L1038" t="s">
        <v>379</v>
      </c>
      <c r="M1038" t="s">
        <v>297</v>
      </c>
      <c r="N1038" t="s">
        <v>391</v>
      </c>
      <c r="O1038" t="s">
        <v>238</v>
      </c>
      <c r="P1038" t="s">
        <v>229</v>
      </c>
      <c r="Q1038" t="s">
        <v>1441</v>
      </c>
      <c r="R1038" t="s">
        <v>342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>
        <v>8094165</v>
      </c>
      <c r="B1039">
        <v>90955695</v>
      </c>
      <c r="C1039" t="s">
        <v>270</v>
      </c>
      <c r="D1039" t="s">
        <v>270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>
        <v>781551</v>
      </c>
      <c r="B1040">
        <v>90955948</v>
      </c>
      <c r="C1040" t="s">
        <v>383</v>
      </c>
      <c r="D1040" t="s">
        <v>383</v>
      </c>
      <c r="E1040" t="s">
        <v>270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>
        <v>467387</v>
      </c>
      <c r="B1041">
        <v>90956261</v>
      </c>
      <c r="C1041" t="s">
        <v>595</v>
      </c>
      <c r="D1041" t="s">
        <v>386</v>
      </c>
      <c r="E1041" t="s">
        <v>595</v>
      </c>
      <c r="F1041" t="s">
        <v>307</v>
      </c>
      <c r="G1041" t="s">
        <v>270</v>
      </c>
      <c r="H1041" t="s">
        <v>188</v>
      </c>
      <c r="I1041" t="s">
        <v>1442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>
        <v>652957</v>
      </c>
      <c r="B1042">
        <v>90956399</v>
      </c>
      <c r="C1042" t="s">
        <v>270</v>
      </c>
      <c r="D1042" t="s">
        <v>270</v>
      </c>
      <c r="E1042" t="s">
        <v>298</v>
      </c>
      <c r="F1042" t="s">
        <v>201</v>
      </c>
      <c r="G1042" t="s">
        <v>238</v>
      </c>
      <c r="H1042" t="s">
        <v>296</v>
      </c>
      <c r="I1042" t="s">
        <v>597</v>
      </c>
      <c r="J1042" t="s">
        <v>391</v>
      </c>
      <c r="K1042" t="s">
        <v>1443</v>
      </c>
      <c r="L1042" t="s">
        <v>348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>
        <v>428133</v>
      </c>
      <c r="B1043">
        <v>90956809</v>
      </c>
      <c r="C1043" t="s">
        <v>191</v>
      </c>
      <c r="D1043" t="s">
        <v>191</v>
      </c>
      <c r="E1043" t="s">
        <v>270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>
        <v>516415</v>
      </c>
      <c r="B1044">
        <v>90956815</v>
      </c>
      <c r="C1044" t="s">
        <v>270</v>
      </c>
      <c r="D1044" t="s">
        <v>270</v>
      </c>
      <c r="E1044" t="s">
        <v>407</v>
      </c>
      <c r="F1044" t="s">
        <v>446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>
        <v>430486</v>
      </c>
      <c r="B1045">
        <v>90956816</v>
      </c>
      <c r="C1045" t="s">
        <v>365</v>
      </c>
      <c r="D1045" t="s">
        <v>332</v>
      </c>
      <c r="E1045" t="s">
        <v>270</v>
      </c>
      <c r="F1045" t="s">
        <v>298</v>
      </c>
      <c r="G1045" t="s">
        <v>296</v>
      </c>
      <c r="H1045" t="s">
        <v>238</v>
      </c>
      <c r="I1045" t="s">
        <v>348</v>
      </c>
      <c r="J1045" t="s">
        <v>317</v>
      </c>
      <c r="K1045" t="s">
        <v>229</v>
      </c>
      <c r="L1045" t="s">
        <v>371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>
        <v>624981</v>
      </c>
      <c r="B1046">
        <v>90956817</v>
      </c>
      <c r="C1046" t="s">
        <v>270</v>
      </c>
      <c r="D1046" t="s">
        <v>270</v>
      </c>
      <c r="E1046" t="s">
        <v>298</v>
      </c>
      <c r="F1046" t="s">
        <v>383</v>
      </c>
      <c r="G1046" t="s">
        <v>238</v>
      </c>
      <c r="H1046" t="s">
        <v>1230</v>
      </c>
      <c r="I1046" t="s">
        <v>348</v>
      </c>
      <c r="J1046" t="s">
        <v>183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>
        <v>8103099</v>
      </c>
      <c r="B1047">
        <v>90956914</v>
      </c>
      <c r="C1047" t="s">
        <v>365</v>
      </c>
      <c r="D1047" t="s">
        <v>332</v>
      </c>
      <c r="E1047" t="s">
        <v>270</v>
      </c>
      <c r="F1047" t="s">
        <v>399</v>
      </c>
      <c r="G1047" t="s">
        <v>298</v>
      </c>
      <c r="H1047" t="s">
        <v>202</v>
      </c>
      <c r="I1047" t="s">
        <v>279</v>
      </c>
      <c r="J1047" t="s">
        <v>423</v>
      </c>
      <c r="K1047" t="s">
        <v>247</v>
      </c>
      <c r="L1047" t="s">
        <v>179</v>
      </c>
      <c r="M1047" t="s">
        <v>348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>
        <v>8123973</v>
      </c>
      <c r="B1048">
        <v>90956941</v>
      </c>
      <c r="C1048" t="s">
        <v>595</v>
      </c>
      <c r="D1048" t="s">
        <v>332</v>
      </c>
      <c r="E1048" t="s">
        <v>387</v>
      </c>
      <c r="F1048" t="s">
        <v>270</v>
      </c>
      <c r="G1048" t="s">
        <v>203</v>
      </c>
      <c r="H1048" t="s">
        <v>244</v>
      </c>
      <c r="I1048" t="s">
        <v>205</v>
      </c>
      <c r="J1048" t="s">
        <v>674</v>
      </c>
      <c r="K1048" t="s">
        <v>1444</v>
      </c>
      <c r="L1048" t="s">
        <v>488</v>
      </c>
      <c r="M1048" t="s">
        <v>609</v>
      </c>
      <c r="N1048" t="s">
        <v>186</v>
      </c>
      <c r="O1048" t="s">
        <v>1258</v>
      </c>
      <c r="P1048" t="s">
        <v>511</v>
      </c>
      <c r="Q1048" t="s">
        <v>1445</v>
      </c>
      <c r="R1048" t="s">
        <v>302</v>
      </c>
      <c r="S1048" t="s">
        <v>1416</v>
      </c>
      <c r="T1048" t="s">
        <v>1228</v>
      </c>
      <c r="U1048" t="s">
        <v>857</v>
      </c>
      <c r="V1048" t="s">
        <v>973</v>
      </c>
      <c r="W1048" t="s">
        <v>760</v>
      </c>
      <c r="X1048" t="s">
        <v>964</v>
      </c>
      <c r="Y1048" t="s">
        <v>267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>
        <v>8124951</v>
      </c>
      <c r="B1049">
        <v>90956974</v>
      </c>
      <c r="C1049" t="s">
        <v>270</v>
      </c>
      <c r="D1049" t="s">
        <v>270</v>
      </c>
      <c r="E1049" t="s">
        <v>211</v>
      </c>
      <c r="F1049" t="s">
        <v>1446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>
        <v>8086899</v>
      </c>
      <c r="B1050">
        <v>90956985</v>
      </c>
      <c r="C1050" t="s">
        <v>270</v>
      </c>
      <c r="D1050" t="s">
        <v>270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>
        <v>501008</v>
      </c>
      <c r="B1051">
        <v>90956994</v>
      </c>
      <c r="C1051" t="s">
        <v>365</v>
      </c>
      <c r="D1051" t="s">
        <v>365</v>
      </c>
      <c r="E1051" t="s">
        <v>270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>
        <v>778692</v>
      </c>
      <c r="B1052">
        <v>90957030</v>
      </c>
      <c r="C1052" t="s">
        <v>270</v>
      </c>
      <c r="D1052" t="s">
        <v>270</v>
      </c>
      <c r="E1052" t="s">
        <v>396</v>
      </c>
      <c r="F1052" t="s">
        <v>1144</v>
      </c>
      <c r="G1052" t="s">
        <v>391</v>
      </c>
      <c r="H1052" t="s">
        <v>199</v>
      </c>
      <c r="I1052" t="s">
        <v>424</v>
      </c>
      <c r="J1052" t="s">
        <v>238</v>
      </c>
      <c r="K1052" t="s">
        <v>348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>
        <v>763071</v>
      </c>
      <c r="B1053">
        <v>90957051</v>
      </c>
      <c r="C1053" t="s">
        <v>365</v>
      </c>
      <c r="D1053" t="s">
        <v>365</v>
      </c>
      <c r="E1053" t="s">
        <v>270</v>
      </c>
      <c r="F1053" t="s">
        <v>383</v>
      </c>
      <c r="G1053" t="s">
        <v>348</v>
      </c>
      <c r="H1053" t="s">
        <v>183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>
        <v>8032118</v>
      </c>
      <c r="B1054">
        <v>90957076</v>
      </c>
      <c r="C1054" t="s">
        <v>235</v>
      </c>
      <c r="D1054" t="s">
        <v>270</v>
      </c>
      <c r="E1054" t="s">
        <v>1155</v>
      </c>
      <c r="F1054" t="s">
        <v>387</v>
      </c>
      <c r="G1054" t="s">
        <v>298</v>
      </c>
      <c r="H1054" t="s">
        <v>372</v>
      </c>
      <c r="I1054" t="s">
        <v>1447</v>
      </c>
      <c r="J1054" t="s">
        <v>301</v>
      </c>
      <c r="K1054" t="s">
        <v>553</v>
      </c>
      <c r="L1054" t="s">
        <v>931</v>
      </c>
      <c r="M1054" t="s">
        <v>244</v>
      </c>
      <c r="N1054" t="s">
        <v>325</v>
      </c>
      <c r="O1054" t="s">
        <v>296</v>
      </c>
      <c r="P1054" t="s">
        <v>348</v>
      </c>
      <c r="Q1054" t="s">
        <v>229</v>
      </c>
      <c r="R1054" t="s">
        <v>310</v>
      </c>
      <c r="S1054" t="s">
        <v>355</v>
      </c>
      <c r="T1054" t="s">
        <v>326</v>
      </c>
      <c r="U1054" t="s">
        <v>323</v>
      </c>
      <c r="V1054" t="s">
        <v>279</v>
      </c>
      <c r="W1054" t="s">
        <v>287</v>
      </c>
      <c r="X1054" t="s">
        <v>391</v>
      </c>
      <c r="Y1054" t="s">
        <v>1448</v>
      </c>
      <c r="Z1054" t="s">
        <v>249</v>
      </c>
      <c r="AA1054" t="s">
        <v>389</v>
      </c>
      <c r="AB1054" t="s">
        <v>338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>
        <v>8028776</v>
      </c>
      <c r="B1055">
        <v>90957080</v>
      </c>
      <c r="C1055" t="s">
        <v>183</v>
      </c>
      <c r="D1055" t="s">
        <v>183</v>
      </c>
      <c r="E1055" t="s">
        <v>270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>
        <v>639560</v>
      </c>
      <c r="B1056">
        <v>90957109</v>
      </c>
      <c r="C1056" t="s">
        <v>365</v>
      </c>
      <c r="D1056" t="s">
        <v>399</v>
      </c>
      <c r="E1056" t="s">
        <v>270</v>
      </c>
      <c r="F1056" t="s">
        <v>202</v>
      </c>
      <c r="G1056" t="s">
        <v>400</v>
      </c>
      <c r="H1056" t="s">
        <v>298</v>
      </c>
      <c r="I1056" t="s">
        <v>433</v>
      </c>
      <c r="J1056" t="s">
        <v>189</v>
      </c>
      <c r="K1056" t="s">
        <v>201</v>
      </c>
      <c r="L1056" t="s">
        <v>352</v>
      </c>
      <c r="M1056" t="s">
        <v>200</v>
      </c>
      <c r="N1056" t="s">
        <v>318</v>
      </c>
      <c r="O1056" t="s">
        <v>1449</v>
      </c>
      <c r="P1056" t="s">
        <v>655</v>
      </c>
      <c r="Q1056" t="s">
        <v>206</v>
      </c>
      <c r="R1056" t="s">
        <v>307</v>
      </c>
      <c r="S1056" t="s">
        <v>355</v>
      </c>
      <c r="T1056" t="s">
        <v>322</v>
      </c>
      <c r="U1056" t="s">
        <v>1450</v>
      </c>
      <c r="V1056" t="s">
        <v>186</v>
      </c>
      <c r="W1056" t="s">
        <v>229</v>
      </c>
      <c r="X1056" t="s">
        <v>653</v>
      </c>
      <c r="Y1056" t="s">
        <v>316</v>
      </c>
      <c r="Z1056" t="s">
        <v>292</v>
      </c>
      <c r="AA1056" t="s">
        <v>211</v>
      </c>
      <c r="AB1056" t="s">
        <v>1441</v>
      </c>
      <c r="AC1056" t="s">
        <v>267</v>
      </c>
      <c r="AD1056" t="s">
        <v>344</v>
      </c>
      <c r="AE1056" t="s">
        <v>1451</v>
      </c>
      <c r="AF1056" t="s">
        <v>622</v>
      </c>
      <c r="AG1056" t="s">
        <v>364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>
        <v>152604</v>
      </c>
      <c r="B1057">
        <v>90957134</v>
      </c>
      <c r="C1057" t="s">
        <v>332</v>
      </c>
      <c r="D1057" t="s">
        <v>332</v>
      </c>
      <c r="E1057" t="s">
        <v>270</v>
      </c>
      <c r="F1057" t="s">
        <v>414</v>
      </c>
      <c r="G1057" t="s">
        <v>254</v>
      </c>
      <c r="H1057" t="s">
        <v>423</v>
      </c>
      <c r="I1057" t="s">
        <v>238</v>
      </c>
      <c r="J1057" t="s">
        <v>325</v>
      </c>
      <c r="K1057" t="s">
        <v>486</v>
      </c>
      <c r="L1057" t="s">
        <v>292</v>
      </c>
      <c r="M1057" t="s">
        <v>315</v>
      </c>
      <c r="N1057" t="s">
        <v>326</v>
      </c>
      <c r="O1057" t="s">
        <v>380</v>
      </c>
      <c r="P1057" t="s">
        <v>310</v>
      </c>
      <c r="Q1057" t="s">
        <v>1452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>
        <v>8124975</v>
      </c>
      <c r="B1058">
        <v>90957142</v>
      </c>
      <c r="C1058" t="s">
        <v>270</v>
      </c>
      <c r="D1058" t="s">
        <v>270</v>
      </c>
      <c r="E1058" t="s">
        <v>298</v>
      </c>
      <c r="F1058" t="s">
        <v>202</v>
      </c>
      <c r="G1058" t="s">
        <v>387</v>
      </c>
      <c r="H1058" t="s">
        <v>273</v>
      </c>
      <c r="I1058" t="s">
        <v>867</v>
      </c>
      <c r="J1058" t="s">
        <v>300</v>
      </c>
      <c r="K1058" t="s">
        <v>301</v>
      </c>
      <c r="L1058" t="s">
        <v>296</v>
      </c>
      <c r="M1058" t="s">
        <v>363</v>
      </c>
      <c r="N1058" t="s">
        <v>1410</v>
      </c>
      <c r="O1058" t="s">
        <v>1453</v>
      </c>
      <c r="P1058" t="s">
        <v>342</v>
      </c>
      <c r="Q1058" t="s">
        <v>249</v>
      </c>
      <c r="R1058" t="s">
        <v>344</v>
      </c>
      <c r="S1058" t="s">
        <v>229</v>
      </c>
      <c r="T1058" t="s">
        <v>287</v>
      </c>
      <c r="U1058" t="s">
        <v>391</v>
      </c>
      <c r="V1058" t="s">
        <v>186</v>
      </c>
      <c r="W1058" t="s">
        <v>317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>
        <v>8124976</v>
      </c>
      <c r="B1059">
        <v>90957143</v>
      </c>
      <c r="C1059" t="s">
        <v>254</v>
      </c>
      <c r="D1059" t="s">
        <v>323</v>
      </c>
      <c r="E1059" t="s">
        <v>254</v>
      </c>
      <c r="F1059" t="s">
        <v>270</v>
      </c>
      <c r="G1059" t="s">
        <v>355</v>
      </c>
      <c r="H1059" t="s">
        <v>1383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>
        <v>717121</v>
      </c>
      <c r="B1060">
        <v>90957225</v>
      </c>
      <c r="C1060" t="s">
        <v>1454</v>
      </c>
      <c r="D1060" t="s">
        <v>1454</v>
      </c>
      <c r="E1060" t="s">
        <v>188</v>
      </c>
      <c r="F1060" t="s">
        <v>270</v>
      </c>
      <c r="G1060" t="s">
        <v>407</v>
      </c>
      <c r="H1060" t="s">
        <v>446</v>
      </c>
      <c r="I1060" t="s">
        <v>1455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>
        <v>516415</v>
      </c>
      <c r="B1061">
        <v>90957263</v>
      </c>
      <c r="C1061" t="s">
        <v>270</v>
      </c>
      <c r="D1061" t="s">
        <v>270</v>
      </c>
      <c r="E1061" t="s">
        <v>298</v>
      </c>
      <c r="F1061" t="s">
        <v>407</v>
      </c>
      <c r="G1061" t="s">
        <v>446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>
        <v>466503</v>
      </c>
      <c r="B1062">
        <v>90957451</v>
      </c>
      <c r="C1062" t="s">
        <v>270</v>
      </c>
      <c r="D1062" t="s">
        <v>270</v>
      </c>
      <c r="E1062" t="s">
        <v>202</v>
      </c>
      <c r="F1062" t="s">
        <v>229</v>
      </c>
      <c r="G1062" t="s">
        <v>287</v>
      </c>
      <c r="H1062" t="s">
        <v>307</v>
      </c>
      <c r="I1062" t="s">
        <v>723</v>
      </c>
      <c r="J1062" t="s">
        <v>383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>
        <v>8123950</v>
      </c>
      <c r="B1063">
        <v>90957467</v>
      </c>
      <c r="C1063" t="s">
        <v>270</v>
      </c>
      <c r="D1063" t="s">
        <v>270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>
        <v>8107133</v>
      </c>
      <c r="B1064">
        <v>90957567</v>
      </c>
      <c r="C1064" t="s">
        <v>1433</v>
      </c>
      <c r="D1064" t="s">
        <v>1433</v>
      </c>
      <c r="E1064" t="s">
        <v>270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>
        <v>8108872</v>
      </c>
      <c r="B1065">
        <v>90957651</v>
      </c>
      <c r="C1065" t="s">
        <v>329</v>
      </c>
      <c r="D1065" t="s">
        <v>1429</v>
      </c>
      <c r="E1065" t="s">
        <v>329</v>
      </c>
      <c r="F1065" t="s">
        <v>1456</v>
      </c>
      <c r="G1065" t="s">
        <v>304</v>
      </c>
      <c r="H1065" t="s">
        <v>270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>
        <v>520721</v>
      </c>
      <c r="B1066">
        <v>90957758</v>
      </c>
      <c r="C1066" t="s">
        <v>645</v>
      </c>
      <c r="D1066" t="s">
        <v>645</v>
      </c>
      <c r="E1066" t="s">
        <v>270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>
        <v>691376</v>
      </c>
      <c r="B1067">
        <v>90958131</v>
      </c>
      <c r="C1067" t="s">
        <v>183</v>
      </c>
      <c r="D1067" t="s">
        <v>183</v>
      </c>
      <c r="E1067" t="s">
        <v>270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>
        <v>467387</v>
      </c>
      <c r="B1068">
        <v>90958134</v>
      </c>
      <c r="C1068" t="s">
        <v>383</v>
      </c>
      <c r="D1068" t="s">
        <v>383</v>
      </c>
      <c r="E1068" t="s">
        <v>270</v>
      </c>
      <c r="F1068" t="s">
        <v>1442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>
        <v>365188</v>
      </c>
      <c r="B1069">
        <v>90958285</v>
      </c>
      <c r="C1069" t="s">
        <v>270</v>
      </c>
      <c r="D1069" t="s">
        <v>270</v>
      </c>
      <c r="E1069" t="s">
        <v>645</v>
      </c>
      <c r="F1069" t="s">
        <v>423</v>
      </c>
      <c r="G1069" t="s">
        <v>229</v>
      </c>
      <c r="H1069" t="s">
        <v>325</v>
      </c>
      <c r="I1069" t="s">
        <v>446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>
        <v>319955</v>
      </c>
      <c r="B1070">
        <v>90958332</v>
      </c>
      <c r="C1070" t="s">
        <v>365</v>
      </c>
      <c r="D1070" t="s">
        <v>365</v>
      </c>
      <c r="E1070" t="s">
        <v>270</v>
      </c>
      <c r="F1070" t="s">
        <v>298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>
        <v>436299</v>
      </c>
      <c r="B1071">
        <v>90958372</v>
      </c>
      <c r="C1071" t="s">
        <v>238</v>
      </c>
      <c r="D1071" t="s">
        <v>270</v>
      </c>
      <c r="E1071" t="s">
        <v>298</v>
      </c>
      <c r="F1071" t="s">
        <v>573</v>
      </c>
      <c r="G1071" t="s">
        <v>329</v>
      </c>
      <c r="H1071" t="s">
        <v>296</v>
      </c>
      <c r="I1071" t="s">
        <v>554</v>
      </c>
      <c r="J1071" t="s">
        <v>292</v>
      </c>
      <c r="K1071" t="s">
        <v>524</v>
      </c>
      <c r="L1071" t="s">
        <v>454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>
        <v>543733</v>
      </c>
      <c r="B1072">
        <v>90958408</v>
      </c>
      <c r="C1072" t="s">
        <v>270</v>
      </c>
      <c r="D1072" t="s">
        <v>270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>
        <v>8124597</v>
      </c>
      <c r="B1073">
        <v>90958442</v>
      </c>
      <c r="C1073" t="s">
        <v>365</v>
      </c>
      <c r="D1073" t="s">
        <v>365</v>
      </c>
      <c r="E1073" t="s">
        <v>270</v>
      </c>
      <c r="F1073" t="s">
        <v>595</v>
      </c>
      <c r="G1073" t="s">
        <v>171</v>
      </c>
      <c r="H1073" t="s">
        <v>365</v>
      </c>
      <c r="I1073" t="s">
        <v>229</v>
      </c>
      <c r="J1073" t="s">
        <v>712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>
        <v>151446</v>
      </c>
      <c r="B1074">
        <v>90958453</v>
      </c>
      <c r="C1074" t="s">
        <v>203</v>
      </c>
      <c r="D1074" t="s">
        <v>270</v>
      </c>
      <c r="E1074" t="s">
        <v>298</v>
      </c>
      <c r="F1074" t="s">
        <v>321</v>
      </c>
      <c r="G1074" t="s">
        <v>1457</v>
      </c>
      <c r="H1074" t="s">
        <v>229</v>
      </c>
      <c r="I1074" t="s">
        <v>287</v>
      </c>
      <c r="J1074" t="s">
        <v>289</v>
      </c>
      <c r="K1074" t="s">
        <v>355</v>
      </c>
      <c r="L1074" t="s">
        <v>305</v>
      </c>
      <c r="M1074" t="s">
        <v>577</v>
      </c>
      <c r="N1074" t="s">
        <v>348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>
        <v>632254</v>
      </c>
      <c r="B1075">
        <v>90958541</v>
      </c>
      <c r="C1075" t="s">
        <v>344</v>
      </c>
      <c r="D1075" t="s">
        <v>468</v>
      </c>
      <c r="E1075" t="s">
        <v>344</v>
      </c>
      <c r="F1075" t="s">
        <v>543</v>
      </c>
      <c r="G1075" t="s">
        <v>270</v>
      </c>
      <c r="H1075" t="s">
        <v>1228</v>
      </c>
      <c r="I1075" t="s">
        <v>1392</v>
      </c>
      <c r="J1075" t="s">
        <v>446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>
        <v>8120035</v>
      </c>
      <c r="B1076">
        <v>90958551</v>
      </c>
      <c r="C1076" t="s">
        <v>270</v>
      </c>
      <c r="D1076" t="s">
        <v>270</v>
      </c>
      <c r="E1076" t="s">
        <v>747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>
        <v>8125119</v>
      </c>
      <c r="B1077">
        <v>90958557</v>
      </c>
      <c r="C1077" t="s">
        <v>270</v>
      </c>
      <c r="D1077" t="s">
        <v>270</v>
      </c>
      <c r="E1077" t="s">
        <v>298</v>
      </c>
      <c r="F1077" t="s">
        <v>352</v>
      </c>
      <c r="G1077" t="s">
        <v>390</v>
      </c>
      <c r="H1077" t="s">
        <v>342</v>
      </c>
      <c r="I1077" t="s">
        <v>329</v>
      </c>
      <c r="J1077" t="s">
        <v>454</v>
      </c>
      <c r="K1077" t="s">
        <v>948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>
        <v>8125143</v>
      </c>
      <c r="B1078">
        <v>90958827</v>
      </c>
      <c r="C1078" t="s">
        <v>270</v>
      </c>
      <c r="D1078" t="s">
        <v>270</v>
      </c>
      <c r="E1078" t="s">
        <v>298</v>
      </c>
      <c r="F1078" t="s">
        <v>352</v>
      </c>
      <c r="G1078" t="s">
        <v>201</v>
      </c>
      <c r="H1078" t="s">
        <v>296</v>
      </c>
      <c r="I1078" t="s">
        <v>381</v>
      </c>
      <c r="J1078" t="s">
        <v>533</v>
      </c>
      <c r="K1078" t="s">
        <v>291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>
        <v>739006</v>
      </c>
      <c r="B1079">
        <v>90958943</v>
      </c>
      <c r="C1079" t="s">
        <v>270</v>
      </c>
      <c r="D1079" t="s">
        <v>270</v>
      </c>
      <c r="E1079" t="s">
        <v>298</v>
      </c>
      <c r="F1079" t="s">
        <v>289</v>
      </c>
      <c r="G1079" t="s">
        <v>383</v>
      </c>
      <c r="H1079" t="s">
        <v>235</v>
      </c>
      <c r="I1079" t="s">
        <v>776</v>
      </c>
      <c r="J1079" t="s">
        <v>183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>
        <v>709154</v>
      </c>
      <c r="B1080">
        <v>90958992</v>
      </c>
      <c r="C1080" t="s">
        <v>183</v>
      </c>
      <c r="D1080" t="s">
        <v>183</v>
      </c>
      <c r="E1080" t="s">
        <v>270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>
        <v>8125168</v>
      </c>
      <c r="B1081">
        <v>90959066</v>
      </c>
      <c r="C1081" t="s">
        <v>270</v>
      </c>
      <c r="D1081" t="s">
        <v>270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>
        <v>367420</v>
      </c>
      <c r="B1082">
        <v>90959091</v>
      </c>
      <c r="C1082" t="s">
        <v>270</v>
      </c>
      <c r="D1082" t="s">
        <v>332</v>
      </c>
      <c r="E1082" t="s">
        <v>992</v>
      </c>
      <c r="F1082" t="s">
        <v>298</v>
      </c>
      <c r="G1082" t="s">
        <v>270</v>
      </c>
      <c r="H1082" t="s">
        <v>414</v>
      </c>
      <c r="I1082" t="s">
        <v>277</v>
      </c>
      <c r="J1082" t="s">
        <v>279</v>
      </c>
      <c r="K1082" t="s">
        <v>283</v>
      </c>
      <c r="L1082" t="s">
        <v>738</v>
      </c>
      <c r="M1082" t="s">
        <v>538</v>
      </c>
      <c r="N1082" t="s">
        <v>291</v>
      </c>
      <c r="O1082" t="s">
        <v>306</v>
      </c>
      <c r="P1082" t="s">
        <v>355</v>
      </c>
      <c r="Q1082" t="s">
        <v>287</v>
      </c>
      <c r="R1082" t="s">
        <v>229</v>
      </c>
      <c r="S1082" t="s">
        <v>238</v>
      </c>
      <c r="T1082" t="s">
        <v>309</v>
      </c>
      <c r="U1082" t="s">
        <v>211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>
        <v>8120429</v>
      </c>
      <c r="B1083">
        <v>90959183</v>
      </c>
      <c r="C1083" t="s">
        <v>270</v>
      </c>
      <c r="D1083" t="s">
        <v>270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>
        <v>545008</v>
      </c>
      <c r="B1084">
        <v>90959426</v>
      </c>
      <c r="C1084" t="s">
        <v>270</v>
      </c>
      <c r="D1084" t="s">
        <v>270</v>
      </c>
      <c r="E1084" t="s">
        <v>396</v>
      </c>
      <c r="F1084" t="s">
        <v>272</v>
      </c>
      <c r="G1084" t="s">
        <v>400</v>
      </c>
      <c r="H1084" t="s">
        <v>271</v>
      </c>
      <c r="I1084" t="s">
        <v>273</v>
      </c>
      <c r="J1084" t="s">
        <v>332</v>
      </c>
      <c r="K1084" t="s">
        <v>1112</v>
      </c>
      <c r="L1084" t="s">
        <v>413</v>
      </c>
      <c r="M1084" t="s">
        <v>201</v>
      </c>
      <c r="N1084" t="s">
        <v>631</v>
      </c>
      <c r="O1084" t="s">
        <v>352</v>
      </c>
      <c r="P1084" t="s">
        <v>312</v>
      </c>
      <c r="Q1084" t="s">
        <v>375</v>
      </c>
      <c r="R1084" t="s">
        <v>1197</v>
      </c>
      <c r="S1084" t="s">
        <v>249</v>
      </c>
      <c r="T1084" t="s">
        <v>301</v>
      </c>
      <c r="U1084" t="s">
        <v>391</v>
      </c>
      <c r="V1084" t="s">
        <v>342</v>
      </c>
      <c r="W1084" t="s">
        <v>291</v>
      </c>
      <c r="X1084" t="s">
        <v>424</v>
      </c>
      <c r="Y1084" t="s">
        <v>285</v>
      </c>
      <c r="Z1084" t="s">
        <v>339</v>
      </c>
      <c r="AA1084" t="s">
        <v>776</v>
      </c>
      <c r="AB1084" t="s">
        <v>1389</v>
      </c>
      <c r="AC1084" t="s">
        <v>949</v>
      </c>
      <c r="AD1084" t="s">
        <v>211</v>
      </c>
      <c r="AE1084" t="s">
        <v>186</v>
      </c>
      <c r="AF1084" t="s">
        <v>1441</v>
      </c>
      <c r="AG1084" t="s">
        <v>454</v>
      </c>
      <c r="AH1084" t="s">
        <v>1458</v>
      </c>
      <c r="AI1084" t="s">
        <v>215</v>
      </c>
      <c r="AJ1084" t="s">
        <v>247</v>
      </c>
      <c r="AK1084" t="s">
        <v>661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>
        <v>543733</v>
      </c>
      <c r="B1085">
        <v>90959582</v>
      </c>
      <c r="C1085" t="s">
        <v>383</v>
      </c>
      <c r="D1085" t="s">
        <v>383</v>
      </c>
      <c r="E1085" t="s">
        <v>270</v>
      </c>
      <c r="F1085" t="s">
        <v>576</v>
      </c>
      <c r="G1085" t="s">
        <v>1459</v>
      </c>
      <c r="H1085" t="s">
        <v>206</v>
      </c>
      <c r="I1085" t="s">
        <v>787</v>
      </c>
      <c r="J1085" t="s">
        <v>171</v>
      </c>
      <c r="K1085" t="s">
        <v>850</v>
      </c>
      <c r="L1085" t="s">
        <v>1460</v>
      </c>
      <c r="M1085" t="s">
        <v>1461</v>
      </c>
      <c r="N1085" t="s">
        <v>689</v>
      </c>
      <c r="O1085" t="s">
        <v>446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>
        <v>8125231</v>
      </c>
      <c r="B1086">
        <v>90959657</v>
      </c>
      <c r="C1086" t="s">
        <v>270</v>
      </c>
      <c r="D1086" t="s">
        <v>270</v>
      </c>
      <c r="E1086" t="s">
        <v>609</v>
      </c>
      <c r="F1086" t="s">
        <v>229</v>
      </c>
      <c r="G1086" t="s">
        <v>395</v>
      </c>
      <c r="H1086" t="s">
        <v>249</v>
      </c>
      <c r="I1086" t="s">
        <v>304</v>
      </c>
      <c r="J1086" t="s">
        <v>562</v>
      </c>
      <c r="K1086" t="s">
        <v>488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>
        <v>395011</v>
      </c>
      <c r="B1087">
        <v>90959668</v>
      </c>
      <c r="C1087" t="s">
        <v>473</v>
      </c>
      <c r="D1087" t="s">
        <v>270</v>
      </c>
      <c r="E1087" t="s">
        <v>298</v>
      </c>
      <c r="F1087" t="s">
        <v>318</v>
      </c>
      <c r="G1087" t="s">
        <v>322</v>
      </c>
      <c r="H1087" t="s">
        <v>577</v>
      </c>
      <c r="I1087" t="s">
        <v>911</v>
      </c>
      <c r="J1087" t="s">
        <v>186</v>
      </c>
      <c r="K1087" t="s">
        <v>348</v>
      </c>
      <c r="L1087" t="s">
        <v>249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>
        <v>8114435</v>
      </c>
      <c r="B1088">
        <v>90959714</v>
      </c>
      <c r="C1088" t="s">
        <v>183</v>
      </c>
      <c r="D1088" t="s">
        <v>270</v>
      </c>
      <c r="E1088" t="s">
        <v>298</v>
      </c>
      <c r="F1088" t="s">
        <v>838</v>
      </c>
      <c r="G1088" t="s">
        <v>352</v>
      </c>
      <c r="H1088" t="s">
        <v>1462</v>
      </c>
      <c r="I1088" t="s">
        <v>279</v>
      </c>
      <c r="J1088" t="s">
        <v>238</v>
      </c>
      <c r="K1088" t="s">
        <v>928</v>
      </c>
      <c r="L1088" t="s">
        <v>322</v>
      </c>
      <c r="M1088" t="s">
        <v>287</v>
      </c>
      <c r="N1088" t="s">
        <v>472</v>
      </c>
      <c r="O1088" t="s">
        <v>499</v>
      </c>
      <c r="P1088" t="s">
        <v>764</v>
      </c>
      <c r="Q1088" t="s">
        <v>329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>
        <v>8005627</v>
      </c>
      <c r="B1089">
        <v>90959722</v>
      </c>
      <c r="C1089" t="s">
        <v>252</v>
      </c>
      <c r="D1089" t="s">
        <v>276</v>
      </c>
      <c r="E1089" t="s">
        <v>270</v>
      </c>
      <c r="F1089" t="s">
        <v>343</v>
      </c>
      <c r="G1089" t="s">
        <v>1463</v>
      </c>
      <c r="H1089" t="s">
        <v>229</v>
      </c>
      <c r="I1089" t="s">
        <v>351</v>
      </c>
      <c r="J1089" t="s">
        <v>1464</v>
      </c>
      <c r="K1089" t="s">
        <v>296</v>
      </c>
      <c r="L1089" t="s">
        <v>340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>
        <v>789288</v>
      </c>
      <c r="B1090">
        <v>90959725</v>
      </c>
      <c r="C1090" t="s">
        <v>183</v>
      </c>
      <c r="D1090" t="s">
        <v>183</v>
      </c>
      <c r="E1090" t="s">
        <v>270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>
        <v>608542</v>
      </c>
      <c r="B1091">
        <v>90959886</v>
      </c>
      <c r="C1091" t="s">
        <v>183</v>
      </c>
      <c r="D1091" t="s">
        <v>1099</v>
      </c>
      <c r="E1091" t="s">
        <v>183</v>
      </c>
      <c r="F1091" t="s">
        <v>383</v>
      </c>
      <c r="G1091" t="s">
        <v>270</v>
      </c>
      <c r="H1091" t="s">
        <v>176</v>
      </c>
      <c r="I1091" t="s">
        <v>391</v>
      </c>
      <c r="J1091" t="s">
        <v>1465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>
        <v>8107133</v>
      </c>
      <c r="B1092">
        <v>90959892</v>
      </c>
      <c r="C1092" t="s">
        <v>263</v>
      </c>
      <c r="D1092" t="s">
        <v>263</v>
      </c>
      <c r="E1092" t="s">
        <v>270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>
        <v>691376</v>
      </c>
      <c r="B1093">
        <v>90959918</v>
      </c>
      <c r="C1093" t="s">
        <v>183</v>
      </c>
      <c r="D1093" t="s">
        <v>183</v>
      </c>
      <c r="E1093" t="s">
        <v>270</v>
      </c>
      <c r="F1093" t="s">
        <v>171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>
        <v>509948</v>
      </c>
      <c r="B1094">
        <v>90959924</v>
      </c>
      <c r="C1094" t="s">
        <v>204</v>
      </c>
      <c r="D1094" t="s">
        <v>204</v>
      </c>
      <c r="E1094" t="s">
        <v>270</v>
      </c>
      <c r="F1094" t="s">
        <v>201</v>
      </c>
      <c r="G1094" t="s">
        <v>1466</v>
      </c>
      <c r="H1094" t="s">
        <v>1210</v>
      </c>
      <c r="I1094" t="s">
        <v>322</v>
      </c>
      <c r="J1094" t="s">
        <v>328</v>
      </c>
      <c r="K1094" t="s">
        <v>1214</v>
      </c>
      <c r="L1094" t="s">
        <v>362</v>
      </c>
      <c r="M1094" t="s">
        <v>229</v>
      </c>
      <c r="N1094" t="s">
        <v>344</v>
      </c>
      <c r="O1094" t="s">
        <v>445</v>
      </c>
      <c r="P1094" t="s">
        <v>1170</v>
      </c>
      <c r="Q1094" t="s">
        <v>309</v>
      </c>
      <c r="R1094" t="s">
        <v>292</v>
      </c>
      <c r="S1094" t="s">
        <v>1467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>
        <v>626284</v>
      </c>
      <c r="B1095">
        <v>90960095</v>
      </c>
      <c r="C1095" t="s">
        <v>184</v>
      </c>
      <c r="D1095" t="s">
        <v>184</v>
      </c>
      <c r="E1095" t="s">
        <v>270</v>
      </c>
      <c r="F1095" t="s">
        <v>298</v>
      </c>
      <c r="G1095" t="s">
        <v>202</v>
      </c>
      <c r="H1095" t="s">
        <v>477</v>
      </c>
      <c r="I1095" t="s">
        <v>1441</v>
      </c>
      <c r="J1095" t="s">
        <v>454</v>
      </c>
      <c r="K1095" t="s">
        <v>490</v>
      </c>
      <c r="L1095" t="s">
        <v>962</v>
      </c>
      <c r="M1095" t="s">
        <v>350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>
        <v>513952</v>
      </c>
      <c r="B1096">
        <v>90960250</v>
      </c>
      <c r="C1096" t="s">
        <v>270</v>
      </c>
      <c r="D1096" t="s">
        <v>270</v>
      </c>
      <c r="E1096" t="s">
        <v>1429</v>
      </c>
      <c r="F1096" t="s">
        <v>315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>
        <v>588888</v>
      </c>
      <c r="B1097">
        <v>90960254</v>
      </c>
      <c r="C1097" t="s">
        <v>183</v>
      </c>
      <c r="D1097" t="s">
        <v>183</v>
      </c>
      <c r="E1097" t="s">
        <v>270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>
        <v>486285</v>
      </c>
      <c r="B1098">
        <v>90960352</v>
      </c>
      <c r="C1098" t="s">
        <v>270</v>
      </c>
      <c r="D1098" t="s">
        <v>332</v>
      </c>
      <c r="E1098" t="s">
        <v>270</v>
      </c>
      <c r="F1098" t="s">
        <v>298</v>
      </c>
      <c r="G1098" t="s">
        <v>202</v>
      </c>
      <c r="H1098" t="s">
        <v>352</v>
      </c>
      <c r="I1098" t="s">
        <v>296</v>
      </c>
      <c r="J1098" t="s">
        <v>416</v>
      </c>
      <c r="K1098" t="s">
        <v>454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>
        <v>8125292</v>
      </c>
      <c r="B1099">
        <v>90960355</v>
      </c>
      <c r="C1099" t="s">
        <v>270</v>
      </c>
      <c r="D1099" t="s">
        <v>270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>
        <v>8084089</v>
      </c>
      <c r="B1100">
        <v>90960357</v>
      </c>
      <c r="C1100" t="s">
        <v>270</v>
      </c>
      <c r="D1100" t="s">
        <v>270</v>
      </c>
      <c r="E1100" t="s">
        <v>202</v>
      </c>
      <c r="F1100" t="s">
        <v>298</v>
      </c>
      <c r="G1100" t="s">
        <v>1468</v>
      </c>
      <c r="H1100" t="s">
        <v>348</v>
      </c>
      <c r="I1100" t="s">
        <v>454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>
        <v>566282</v>
      </c>
      <c r="B1101">
        <v>90960380</v>
      </c>
      <c r="C1101" t="s">
        <v>270</v>
      </c>
      <c r="D1101" t="s">
        <v>332</v>
      </c>
      <c r="E1101" t="s">
        <v>270</v>
      </c>
      <c r="F1101" t="s">
        <v>298</v>
      </c>
      <c r="G1101" t="s">
        <v>202</v>
      </c>
      <c r="H1101" t="s">
        <v>195</v>
      </c>
      <c r="I1101" t="s">
        <v>260</v>
      </c>
      <c r="J1101" t="s">
        <v>276</v>
      </c>
      <c r="K1101" t="s">
        <v>291</v>
      </c>
      <c r="L1101" t="s">
        <v>342</v>
      </c>
      <c r="M1101" t="s">
        <v>287</v>
      </c>
      <c r="N1101" t="s">
        <v>229</v>
      </c>
      <c r="O1101" t="s">
        <v>289</v>
      </c>
      <c r="P1101" t="s">
        <v>301</v>
      </c>
      <c r="Q1101" t="s">
        <v>300</v>
      </c>
      <c r="R1101" t="s">
        <v>254</v>
      </c>
      <c r="S1101" t="s">
        <v>310</v>
      </c>
      <c r="T1101" t="s">
        <v>309</v>
      </c>
      <c r="U1101" t="s">
        <v>405</v>
      </c>
      <c r="V1101" t="s">
        <v>508</v>
      </c>
      <c r="W1101" t="s">
        <v>329</v>
      </c>
      <c r="X1101" t="s">
        <v>292</v>
      </c>
      <c r="Y1101" t="s">
        <v>186</v>
      </c>
      <c r="Z1101" t="s">
        <v>843</v>
      </c>
      <c r="AA1101" t="s">
        <v>638</v>
      </c>
      <c r="AB1101" t="s">
        <v>296</v>
      </c>
      <c r="AC1101" t="s">
        <v>416</v>
      </c>
      <c r="AD1101" t="s">
        <v>488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>
        <v>8103360</v>
      </c>
      <c r="B1102">
        <v>90960422</v>
      </c>
      <c r="C1102" t="s">
        <v>238</v>
      </c>
      <c r="D1102" t="s">
        <v>270</v>
      </c>
      <c r="E1102" t="s">
        <v>373</v>
      </c>
      <c r="F1102" t="s">
        <v>725</v>
      </c>
      <c r="G1102" t="s">
        <v>203</v>
      </c>
      <c r="H1102" t="s">
        <v>726</v>
      </c>
      <c r="I1102" t="s">
        <v>1094</v>
      </c>
      <c r="J1102" t="s">
        <v>346</v>
      </c>
      <c r="K1102" t="s">
        <v>201</v>
      </c>
      <c r="L1102" t="s">
        <v>338</v>
      </c>
      <c r="M1102" t="s">
        <v>281</v>
      </c>
      <c r="N1102" t="s">
        <v>283</v>
      </c>
      <c r="O1102" t="s">
        <v>287</v>
      </c>
      <c r="P1102" t="s">
        <v>315</v>
      </c>
      <c r="Q1102" t="s">
        <v>325</v>
      </c>
      <c r="R1102" t="s">
        <v>593</v>
      </c>
      <c r="S1102" t="s">
        <v>344</v>
      </c>
      <c r="T1102" t="s">
        <v>310</v>
      </c>
      <c r="U1102" t="s">
        <v>743</v>
      </c>
      <c r="V1102" t="s">
        <v>215</v>
      </c>
      <c r="W1102" t="s">
        <v>337</v>
      </c>
      <c r="X1102" t="s">
        <v>897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>
        <v>8070276</v>
      </c>
      <c r="B1103">
        <v>90960423</v>
      </c>
      <c r="C1103" t="s">
        <v>383</v>
      </c>
      <c r="D1103" t="s">
        <v>270</v>
      </c>
      <c r="E1103" t="s">
        <v>300</v>
      </c>
      <c r="F1103" t="s">
        <v>332</v>
      </c>
      <c r="G1103" t="s">
        <v>301</v>
      </c>
      <c r="H1103" t="s">
        <v>202</v>
      </c>
      <c r="I1103" t="s">
        <v>298</v>
      </c>
      <c r="J1103" t="s">
        <v>369</v>
      </c>
      <c r="K1103" t="s">
        <v>454</v>
      </c>
      <c r="L1103" t="s">
        <v>471</v>
      </c>
      <c r="M1103" t="s">
        <v>608</v>
      </c>
      <c r="N1103" t="s">
        <v>329</v>
      </c>
      <c r="O1103" t="s">
        <v>691</v>
      </c>
      <c r="P1103" t="s">
        <v>289</v>
      </c>
      <c r="Q1103" t="s">
        <v>229</v>
      </c>
      <c r="R1103" t="s">
        <v>439</v>
      </c>
      <c r="S1103" t="s">
        <v>326</v>
      </c>
      <c r="T1103" t="s">
        <v>1117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>
        <v>732855</v>
      </c>
      <c r="B1104">
        <v>90960428</v>
      </c>
      <c r="C1104" t="s">
        <v>270</v>
      </c>
      <c r="D1104" t="s">
        <v>270</v>
      </c>
      <c r="E1104" t="s">
        <v>396</v>
      </c>
      <c r="F1104" t="s">
        <v>344</v>
      </c>
      <c r="G1104" t="s">
        <v>229</v>
      </c>
      <c r="H1104" t="s">
        <v>238</v>
      </c>
      <c r="I1104" t="s">
        <v>606</v>
      </c>
      <c r="J1104" t="s">
        <v>300</v>
      </c>
      <c r="K1104" t="s">
        <v>301</v>
      </c>
      <c r="L1104" t="s">
        <v>329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>
        <v>8125304</v>
      </c>
      <c r="B1105">
        <v>90960439</v>
      </c>
      <c r="C1105" t="s">
        <v>253</v>
      </c>
      <c r="D1105" t="s">
        <v>1469</v>
      </c>
      <c r="E1105" t="s">
        <v>270</v>
      </c>
      <c r="F1105" t="s">
        <v>619</v>
      </c>
      <c r="G1105" t="s">
        <v>626</v>
      </c>
      <c r="H1105" t="s">
        <v>627</v>
      </c>
      <c r="I1105" t="s">
        <v>1470</v>
      </c>
      <c r="J1105" t="s">
        <v>304</v>
      </c>
      <c r="K1105" t="s">
        <v>348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>
        <v>770213</v>
      </c>
      <c r="B1106">
        <v>90960450</v>
      </c>
      <c r="C1106" t="s">
        <v>327</v>
      </c>
      <c r="D1106" t="s">
        <v>327</v>
      </c>
      <c r="E1106" t="s">
        <v>270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>
        <v>655511</v>
      </c>
      <c r="B1107">
        <v>90960459</v>
      </c>
      <c r="C1107" t="s">
        <v>270</v>
      </c>
      <c r="D1107" t="s">
        <v>270</v>
      </c>
      <c r="E1107" t="s">
        <v>298</v>
      </c>
      <c r="F1107" t="s">
        <v>512</v>
      </c>
      <c r="G1107" t="s">
        <v>599</v>
      </c>
      <c r="H1107" t="s">
        <v>229</v>
      </c>
      <c r="I1107" t="s">
        <v>304</v>
      </c>
      <c r="J1107" t="s">
        <v>296</v>
      </c>
      <c r="K1107" t="s">
        <v>344</v>
      </c>
      <c r="L1107" t="s">
        <v>454</v>
      </c>
      <c r="M1107" t="s">
        <v>591</v>
      </c>
      <c r="N1107" t="s">
        <v>238</v>
      </c>
      <c r="O1107" t="s">
        <v>639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>
        <v>677300</v>
      </c>
      <c r="B1108">
        <v>90960470</v>
      </c>
      <c r="C1108" t="s">
        <v>270</v>
      </c>
      <c r="D1108" t="s">
        <v>270</v>
      </c>
      <c r="E1108" t="s">
        <v>193</v>
      </c>
      <c r="F1108" t="s">
        <v>601</v>
      </c>
      <c r="G1108" t="s">
        <v>272</v>
      </c>
      <c r="H1108" t="s">
        <v>332</v>
      </c>
      <c r="I1108" t="s">
        <v>271</v>
      </c>
      <c r="J1108" t="s">
        <v>298</v>
      </c>
      <c r="K1108" t="s">
        <v>318</v>
      </c>
      <c r="L1108" t="s">
        <v>352</v>
      </c>
      <c r="M1108" t="s">
        <v>201</v>
      </c>
      <c r="N1108" t="s">
        <v>838</v>
      </c>
      <c r="O1108" t="s">
        <v>480</v>
      </c>
      <c r="P1108" t="s">
        <v>301</v>
      </c>
      <c r="Q1108" t="s">
        <v>322</v>
      </c>
      <c r="R1108" t="s">
        <v>328</v>
      </c>
      <c r="S1108" t="s">
        <v>304</v>
      </c>
      <c r="T1108" t="s">
        <v>871</v>
      </c>
      <c r="U1108" t="s">
        <v>229</v>
      </c>
      <c r="V1108" t="s">
        <v>325</v>
      </c>
      <c r="W1108" t="s">
        <v>362</v>
      </c>
      <c r="X1108" t="s">
        <v>338</v>
      </c>
      <c r="Y1108" t="s">
        <v>215</v>
      </c>
      <c r="Z1108" t="s">
        <v>1264</v>
      </c>
      <c r="AA1108" t="s">
        <v>348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>
        <v>8075705</v>
      </c>
      <c r="B1109">
        <v>90960473</v>
      </c>
      <c r="C1109" t="s">
        <v>270</v>
      </c>
      <c r="D1109" t="s">
        <v>270</v>
      </c>
      <c r="E1109" t="s">
        <v>304</v>
      </c>
      <c r="F1109" t="s">
        <v>712</v>
      </c>
      <c r="G1109" t="s">
        <v>229</v>
      </c>
      <c r="H1109" t="s">
        <v>1471</v>
      </c>
      <c r="I1109" t="s">
        <v>1472</v>
      </c>
      <c r="J1109" t="s">
        <v>789</v>
      </c>
      <c r="K1109" t="s">
        <v>1473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>
        <v>625783</v>
      </c>
      <c r="B1110">
        <v>90960484</v>
      </c>
      <c r="C1110" t="s">
        <v>173</v>
      </c>
      <c r="D1110" t="s">
        <v>173</v>
      </c>
      <c r="E1110" t="s">
        <v>270</v>
      </c>
      <c r="F1110" t="s">
        <v>173</v>
      </c>
      <c r="G1110" t="s">
        <v>229</v>
      </c>
      <c r="H1110" t="s">
        <v>423</v>
      </c>
      <c r="I1110" t="s">
        <v>279</v>
      </c>
      <c r="J1110" t="s">
        <v>1474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>
        <v>68601</v>
      </c>
      <c r="B1111">
        <v>90960488</v>
      </c>
      <c r="C1111" t="s">
        <v>270</v>
      </c>
      <c r="D1111" t="s">
        <v>270</v>
      </c>
      <c r="E1111" t="s">
        <v>298</v>
      </c>
      <c r="F1111" t="s">
        <v>202</v>
      </c>
      <c r="G1111" t="s">
        <v>184</v>
      </c>
      <c r="H1111" t="s">
        <v>205</v>
      </c>
      <c r="I1111" t="s">
        <v>189</v>
      </c>
      <c r="J1111" t="s">
        <v>320</v>
      </c>
      <c r="K1111" t="s">
        <v>301</v>
      </c>
      <c r="L1111" t="s">
        <v>300</v>
      </c>
      <c r="M1111" t="s">
        <v>381</v>
      </c>
      <c r="N1111" t="s">
        <v>287</v>
      </c>
      <c r="O1111" t="s">
        <v>296</v>
      </c>
      <c r="P1111" t="s">
        <v>472</v>
      </c>
      <c r="Q1111" t="s">
        <v>302</v>
      </c>
      <c r="R1111" t="s">
        <v>439</v>
      </c>
      <c r="S1111" t="s">
        <v>1475</v>
      </c>
      <c r="T1111" t="s">
        <v>454</v>
      </c>
      <c r="U1111" t="s">
        <v>351</v>
      </c>
      <c r="V1111" t="s">
        <v>619</v>
      </c>
      <c r="W1111" t="s">
        <v>563</v>
      </c>
      <c r="X1111" t="s">
        <v>626</v>
      </c>
      <c r="Y1111" t="s">
        <v>1152</v>
      </c>
      <c r="Z1111" t="s">
        <v>628</v>
      </c>
      <c r="AA1111" t="s">
        <v>544</v>
      </c>
      <c r="AB1111" t="s">
        <v>291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>
        <v>781236</v>
      </c>
      <c r="B1112">
        <v>90960517</v>
      </c>
      <c r="C1112" t="s">
        <v>270</v>
      </c>
      <c r="D1112" t="s">
        <v>270</v>
      </c>
      <c r="E1112" t="s">
        <v>298</v>
      </c>
      <c r="F1112" t="s">
        <v>229</v>
      </c>
      <c r="G1112" t="s">
        <v>329</v>
      </c>
      <c r="H1112" t="s">
        <v>351</v>
      </c>
      <c r="I1112" t="s">
        <v>454</v>
      </c>
      <c r="J1112" t="s">
        <v>301</v>
      </c>
      <c r="K1112" t="s">
        <v>348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>
        <v>662042</v>
      </c>
      <c r="B1113">
        <v>90960529</v>
      </c>
      <c r="C1113" t="s">
        <v>270</v>
      </c>
      <c r="D1113" t="s">
        <v>270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>
        <v>602752</v>
      </c>
      <c r="B1114">
        <v>90960530</v>
      </c>
      <c r="C1114" t="s">
        <v>270</v>
      </c>
      <c r="D1114" t="s">
        <v>270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>
        <v>671267</v>
      </c>
      <c r="B1115">
        <v>90960546</v>
      </c>
      <c r="C1115" t="s">
        <v>1429</v>
      </c>
      <c r="D1115" t="s">
        <v>1429</v>
      </c>
      <c r="E1115" t="s">
        <v>270</v>
      </c>
      <c r="F1115" t="s">
        <v>205</v>
      </c>
      <c r="G1115" t="s">
        <v>321</v>
      </c>
      <c r="H1115" t="s">
        <v>229</v>
      </c>
      <c r="I1115" t="s">
        <v>381</v>
      </c>
      <c r="J1115" t="s">
        <v>315</v>
      </c>
      <c r="K1115" t="s">
        <v>446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>
        <v>777463</v>
      </c>
      <c r="B1116">
        <v>90960550</v>
      </c>
      <c r="C1116" t="s">
        <v>365</v>
      </c>
      <c r="D1116" t="s">
        <v>365</v>
      </c>
      <c r="E1116" t="s">
        <v>270</v>
      </c>
      <c r="F1116" t="s">
        <v>327</v>
      </c>
      <c r="G1116" t="s">
        <v>446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>
        <v>451687</v>
      </c>
      <c r="B1117">
        <v>90960552</v>
      </c>
      <c r="C1117" t="s">
        <v>270</v>
      </c>
      <c r="D1117" t="s">
        <v>270</v>
      </c>
      <c r="E1117" t="s">
        <v>229</v>
      </c>
      <c r="F1117" t="s">
        <v>287</v>
      </c>
      <c r="G1117" t="s">
        <v>913</v>
      </c>
      <c r="H1117" t="s">
        <v>446</v>
      </c>
      <c r="I1117" t="s">
        <v>379</v>
      </c>
      <c r="J1117" t="s">
        <v>315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>
        <v>808704</v>
      </c>
      <c r="B1118">
        <v>90960562</v>
      </c>
      <c r="C1118" t="s">
        <v>263</v>
      </c>
      <c r="D1118" t="s">
        <v>263</v>
      </c>
      <c r="E1118" t="s">
        <v>270</v>
      </c>
      <c r="F1118" t="s">
        <v>1167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>
        <v>8125323</v>
      </c>
      <c r="B1119">
        <v>90960567</v>
      </c>
      <c r="C1119" t="s">
        <v>270</v>
      </c>
      <c r="D1119" t="s">
        <v>270</v>
      </c>
      <c r="E1119" t="s">
        <v>298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>
        <v>8043245</v>
      </c>
      <c r="B1120">
        <v>90960568</v>
      </c>
      <c r="C1120" t="s">
        <v>270</v>
      </c>
      <c r="D1120" t="s">
        <v>270</v>
      </c>
      <c r="E1120" t="s">
        <v>298</v>
      </c>
      <c r="F1120" t="s">
        <v>454</v>
      </c>
      <c r="G1120" t="s">
        <v>348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>
        <v>8125327</v>
      </c>
      <c r="B1121">
        <v>90960586</v>
      </c>
      <c r="C1121" t="s">
        <v>235</v>
      </c>
      <c r="D1121" t="s">
        <v>270</v>
      </c>
      <c r="E1121" t="s">
        <v>372</v>
      </c>
      <c r="F1121" t="s">
        <v>189</v>
      </c>
      <c r="G1121" t="s">
        <v>290</v>
      </c>
      <c r="H1121" t="s">
        <v>289</v>
      </c>
      <c r="I1121" t="s">
        <v>321</v>
      </c>
      <c r="J1121" t="s">
        <v>381</v>
      </c>
      <c r="K1121" t="s">
        <v>301</v>
      </c>
      <c r="L1121" t="s">
        <v>355</v>
      </c>
      <c r="M1121" t="s">
        <v>229</v>
      </c>
      <c r="N1121" t="s">
        <v>325</v>
      </c>
      <c r="O1121" t="s">
        <v>287</v>
      </c>
      <c r="P1121" t="s">
        <v>445</v>
      </c>
      <c r="Q1121" t="s">
        <v>348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>
        <v>625187</v>
      </c>
      <c r="B1122">
        <v>90960746</v>
      </c>
      <c r="C1122" t="s">
        <v>198</v>
      </c>
      <c r="D1122" t="s">
        <v>173</v>
      </c>
      <c r="E1122" t="s">
        <v>198</v>
      </c>
      <c r="F1122" t="s">
        <v>270</v>
      </c>
      <c r="G1122" t="s">
        <v>229</v>
      </c>
      <c r="H1122" t="s">
        <v>287</v>
      </c>
      <c r="I1122" t="s">
        <v>318</v>
      </c>
      <c r="J1122" t="s">
        <v>365</v>
      </c>
      <c r="K1122" t="s">
        <v>309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>
        <v>8034846</v>
      </c>
      <c r="B1123">
        <v>90960816</v>
      </c>
      <c r="C1123" t="s">
        <v>173</v>
      </c>
      <c r="D1123" t="s">
        <v>270</v>
      </c>
      <c r="E1123" t="s">
        <v>192</v>
      </c>
      <c r="F1123" t="s">
        <v>279</v>
      </c>
      <c r="G1123" t="s">
        <v>609</v>
      </c>
      <c r="H1123" t="s">
        <v>183</v>
      </c>
      <c r="I1123" t="s">
        <v>307</v>
      </c>
      <c r="J1123" t="s">
        <v>263</v>
      </c>
      <c r="K1123" t="s">
        <v>188</v>
      </c>
      <c r="L1123" t="s">
        <v>321</v>
      </c>
      <c r="M1123" t="s">
        <v>1429</v>
      </c>
      <c r="N1123" t="s">
        <v>296</v>
      </c>
      <c r="O1123" t="s">
        <v>229</v>
      </c>
      <c r="P1123" t="s">
        <v>287</v>
      </c>
      <c r="Q1123" t="s">
        <v>560</v>
      </c>
      <c r="R1123" t="s">
        <v>793</v>
      </c>
      <c r="S1123" t="s">
        <v>654</v>
      </c>
      <c r="T1123" t="s">
        <v>267</v>
      </c>
      <c r="U1123" t="s">
        <v>1476</v>
      </c>
      <c r="V1123" t="s">
        <v>1477</v>
      </c>
      <c r="W1123" t="s">
        <v>405</v>
      </c>
      <c r="X1123" t="s">
        <v>309</v>
      </c>
      <c r="Y1123" t="s">
        <v>416</v>
      </c>
      <c r="Z1123" t="s">
        <v>382</v>
      </c>
      <c r="AA1123" t="s">
        <v>293</v>
      </c>
      <c r="AB1123" t="s">
        <v>292</v>
      </c>
      <c r="AC1123" t="s">
        <v>858</v>
      </c>
      <c r="AD1123" t="s">
        <v>956</v>
      </c>
      <c r="AE1123" t="s">
        <v>1060</v>
      </c>
      <c r="AF1123" t="s">
        <v>472</v>
      </c>
      <c r="AG1123" t="s">
        <v>606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>
        <v>365188</v>
      </c>
      <c r="B1124">
        <v>90960907</v>
      </c>
      <c r="C1124" t="s">
        <v>191</v>
      </c>
      <c r="D1124" t="s">
        <v>270</v>
      </c>
      <c r="E1124" t="s">
        <v>298</v>
      </c>
      <c r="F1124" t="s">
        <v>553</v>
      </c>
      <c r="G1124" t="s">
        <v>287</v>
      </c>
      <c r="H1124" t="s">
        <v>229</v>
      </c>
      <c r="I1124" t="s">
        <v>191</v>
      </c>
      <c r="J1124" t="s">
        <v>325</v>
      </c>
      <c r="K1124" t="s">
        <v>405</v>
      </c>
      <c r="L1124" t="s">
        <v>508</v>
      </c>
      <c r="M1124" t="s">
        <v>238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>
        <v>387090</v>
      </c>
      <c r="B1125">
        <v>90960921</v>
      </c>
      <c r="C1125" t="s">
        <v>184</v>
      </c>
      <c r="D1125" t="s">
        <v>332</v>
      </c>
      <c r="E1125" t="s">
        <v>298</v>
      </c>
      <c r="F1125" t="s">
        <v>270</v>
      </c>
      <c r="G1125" t="s">
        <v>352</v>
      </c>
      <c r="H1125" t="s">
        <v>346</v>
      </c>
      <c r="I1125" t="s">
        <v>186</v>
      </c>
      <c r="J1125" t="s">
        <v>348</v>
      </c>
      <c r="K1125" t="s">
        <v>454</v>
      </c>
      <c r="L1125" t="s">
        <v>229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>
        <v>716431</v>
      </c>
      <c r="B1126">
        <v>90961039</v>
      </c>
      <c r="C1126" t="s">
        <v>270</v>
      </c>
      <c r="D1126" t="s">
        <v>270</v>
      </c>
      <c r="E1126" t="s">
        <v>344</v>
      </c>
      <c r="F1126" t="s">
        <v>304</v>
      </c>
      <c r="G1126" t="s">
        <v>329</v>
      </c>
      <c r="H1126" t="s">
        <v>446</v>
      </c>
      <c r="I1126" t="s">
        <v>1478</v>
      </c>
      <c r="J1126" t="s">
        <v>292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>
        <v>405679</v>
      </c>
      <c r="B1127">
        <v>90961041</v>
      </c>
      <c r="C1127" t="s">
        <v>270</v>
      </c>
      <c r="D1127" t="s">
        <v>1088</v>
      </c>
      <c r="E1127" t="s">
        <v>270</v>
      </c>
      <c r="F1127" t="s">
        <v>387</v>
      </c>
      <c r="G1127" t="s">
        <v>202</v>
      </c>
      <c r="H1127" t="s">
        <v>277</v>
      </c>
      <c r="I1127" t="s">
        <v>189</v>
      </c>
      <c r="J1127" t="s">
        <v>301</v>
      </c>
      <c r="K1127" t="s">
        <v>351</v>
      </c>
      <c r="L1127" t="s">
        <v>229</v>
      </c>
      <c r="M1127" t="s">
        <v>321</v>
      </c>
      <c r="N1127" t="s">
        <v>391</v>
      </c>
      <c r="O1127" t="s">
        <v>531</v>
      </c>
      <c r="P1127" t="s">
        <v>323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>
        <v>8125389</v>
      </c>
      <c r="B1128">
        <v>90961076</v>
      </c>
      <c r="C1128" t="s">
        <v>302</v>
      </c>
      <c r="D1128" t="s">
        <v>270</v>
      </c>
      <c r="E1128" t="s">
        <v>302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>
        <v>668092</v>
      </c>
      <c r="B1129">
        <v>90961085</v>
      </c>
      <c r="C1129" t="s">
        <v>270</v>
      </c>
      <c r="D1129" t="s">
        <v>332</v>
      </c>
      <c r="E1129" t="s">
        <v>270</v>
      </c>
      <c r="F1129" t="s">
        <v>298</v>
      </c>
      <c r="G1129" t="s">
        <v>287</v>
      </c>
      <c r="H1129" t="s">
        <v>188</v>
      </c>
      <c r="I1129" t="s">
        <v>344</v>
      </c>
      <c r="J1129" t="s">
        <v>229</v>
      </c>
      <c r="K1129" t="s">
        <v>379</v>
      </c>
      <c r="L1129" t="s">
        <v>327</v>
      </c>
      <c r="M1129" t="s">
        <v>329</v>
      </c>
      <c r="N1129" t="s">
        <v>540</v>
      </c>
      <c r="O1129" t="s">
        <v>454</v>
      </c>
      <c r="P1129" t="s">
        <v>1479</v>
      </c>
      <c r="Q1129" t="s">
        <v>600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>
        <v>763975</v>
      </c>
      <c r="B1130">
        <v>90961112</v>
      </c>
      <c r="C1130" t="s">
        <v>270</v>
      </c>
      <c r="D1130" t="s">
        <v>332</v>
      </c>
      <c r="E1130" t="s">
        <v>273</v>
      </c>
      <c r="F1130" t="s">
        <v>993</v>
      </c>
      <c r="G1130" t="s">
        <v>202</v>
      </c>
      <c r="H1130" t="s">
        <v>270</v>
      </c>
      <c r="I1130" t="s">
        <v>298</v>
      </c>
      <c r="J1130" t="s">
        <v>352</v>
      </c>
      <c r="K1130" t="s">
        <v>573</v>
      </c>
      <c r="L1130" t="s">
        <v>454</v>
      </c>
      <c r="M1130" t="s">
        <v>348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>
        <v>8033709</v>
      </c>
      <c r="B1131">
        <v>90961119</v>
      </c>
      <c r="C1131" t="s">
        <v>270</v>
      </c>
      <c r="D1131" t="s">
        <v>270</v>
      </c>
      <c r="E1131" t="s">
        <v>238</v>
      </c>
      <c r="F1131" t="s">
        <v>1456</v>
      </c>
      <c r="G1131" t="s">
        <v>203</v>
      </c>
      <c r="H1131" t="s">
        <v>774</v>
      </c>
      <c r="I1131" t="s">
        <v>1441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>
        <v>8125404</v>
      </c>
      <c r="B1132">
        <v>90961190</v>
      </c>
      <c r="C1132" t="s">
        <v>270</v>
      </c>
      <c r="D1132" t="s">
        <v>270</v>
      </c>
      <c r="E1132" t="s">
        <v>414</v>
      </c>
      <c r="F1132" t="s">
        <v>1480</v>
      </c>
      <c r="G1132" t="s">
        <v>225</v>
      </c>
      <c r="H1132" t="s">
        <v>1296</v>
      </c>
      <c r="I1132" t="s">
        <v>1481</v>
      </c>
      <c r="J1132" t="s">
        <v>777</v>
      </c>
      <c r="K1132" t="s">
        <v>351</v>
      </c>
      <c r="L1132" t="s">
        <v>1482</v>
      </c>
      <c r="M1132" t="s">
        <v>435</v>
      </c>
      <c r="N1132" t="s">
        <v>229</v>
      </c>
      <c r="O1132" t="s">
        <v>619</v>
      </c>
      <c r="P1132" t="s">
        <v>498</v>
      </c>
      <c r="Q1132" t="s">
        <v>448</v>
      </c>
      <c r="R1132" t="s">
        <v>1483</v>
      </c>
      <c r="S1132" t="s">
        <v>1484</v>
      </c>
      <c r="T1132" t="s">
        <v>437</v>
      </c>
      <c r="U1132" t="s">
        <v>923</v>
      </c>
      <c r="V1132" t="s">
        <v>1429</v>
      </c>
      <c r="W1132" t="s">
        <v>348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>
        <v>8125410</v>
      </c>
      <c r="B1133">
        <v>90961218</v>
      </c>
      <c r="C1133" t="s">
        <v>270</v>
      </c>
      <c r="D1133" t="s">
        <v>270</v>
      </c>
      <c r="E1133" t="s">
        <v>298</v>
      </c>
      <c r="F1133" t="s">
        <v>273</v>
      </c>
      <c r="G1133" t="s">
        <v>332</v>
      </c>
      <c r="H1133" t="s">
        <v>413</v>
      </c>
      <c r="I1133" t="s">
        <v>885</v>
      </c>
      <c r="J1133" t="s">
        <v>1485</v>
      </c>
      <c r="K1133" t="s">
        <v>272</v>
      </c>
      <c r="L1133" t="s">
        <v>352</v>
      </c>
      <c r="M1133" t="s">
        <v>335</v>
      </c>
      <c r="N1133" t="s">
        <v>275</v>
      </c>
      <c r="O1133" t="s">
        <v>553</v>
      </c>
      <c r="P1133" t="s">
        <v>249</v>
      </c>
      <c r="Q1133" t="s">
        <v>342</v>
      </c>
      <c r="R1133" t="s">
        <v>1486</v>
      </c>
      <c r="S1133" t="s">
        <v>1276</v>
      </c>
      <c r="T1133" t="s">
        <v>285</v>
      </c>
      <c r="U1133" t="s">
        <v>460</v>
      </c>
      <c r="V1133" t="s">
        <v>215</v>
      </c>
      <c r="W1133" t="s">
        <v>179</v>
      </c>
      <c r="X1133" t="s">
        <v>948</v>
      </c>
      <c r="Y1133" t="s">
        <v>289</v>
      </c>
      <c r="Z1133" t="s">
        <v>296</v>
      </c>
      <c r="AA1133" t="s">
        <v>472</v>
      </c>
      <c r="AB1133" t="s">
        <v>584</v>
      </c>
      <c r="AC1133" t="s">
        <v>317</v>
      </c>
      <c r="AD1133" t="s">
        <v>776</v>
      </c>
      <c r="AE1133" t="s">
        <v>286</v>
      </c>
      <c r="AF1133" t="s">
        <v>307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>
        <v>723198</v>
      </c>
      <c r="B1134">
        <v>90961241</v>
      </c>
      <c r="C1134" t="s">
        <v>270</v>
      </c>
      <c r="D1134" t="s">
        <v>332</v>
      </c>
      <c r="E1134" t="s">
        <v>270</v>
      </c>
      <c r="F1134" t="s">
        <v>1305</v>
      </c>
      <c r="G1134" t="s">
        <v>298</v>
      </c>
      <c r="H1134" t="s">
        <v>542</v>
      </c>
      <c r="I1134" t="s">
        <v>771</v>
      </c>
      <c r="J1134" t="s">
        <v>301</v>
      </c>
      <c r="K1134" t="s">
        <v>300</v>
      </c>
      <c r="L1134" t="s">
        <v>402</v>
      </c>
      <c r="M1134" t="s">
        <v>205</v>
      </c>
      <c r="N1134" t="s">
        <v>1487</v>
      </c>
      <c r="O1134" t="s">
        <v>351</v>
      </c>
      <c r="P1134" t="s">
        <v>393</v>
      </c>
      <c r="Q1134" t="s">
        <v>1488</v>
      </c>
      <c r="R1134" t="s">
        <v>407</v>
      </c>
      <c r="S1134" t="s">
        <v>989</v>
      </c>
      <c r="T1134" t="s">
        <v>287</v>
      </c>
      <c r="U1134" t="s">
        <v>355</v>
      </c>
      <c r="V1134" t="s">
        <v>472</v>
      </c>
      <c r="W1134" t="s">
        <v>1489</v>
      </c>
      <c r="X1134" t="s">
        <v>307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>
        <v>8120602</v>
      </c>
      <c r="B1135">
        <v>90961243</v>
      </c>
      <c r="C1135" t="s">
        <v>412</v>
      </c>
      <c r="D1135" t="s">
        <v>412</v>
      </c>
      <c r="E1135" t="s">
        <v>270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>
        <v>8056207</v>
      </c>
      <c r="B1136">
        <v>90961280</v>
      </c>
      <c r="C1136" t="s">
        <v>383</v>
      </c>
      <c r="D1136" t="s">
        <v>383</v>
      </c>
      <c r="E1136" t="s">
        <v>270</v>
      </c>
      <c r="F1136" t="s">
        <v>691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>
        <v>380788</v>
      </c>
      <c r="B1137">
        <v>90961319</v>
      </c>
      <c r="C1137" t="s">
        <v>331</v>
      </c>
      <c r="D1137" t="s">
        <v>270</v>
      </c>
      <c r="E1137" t="s">
        <v>366</v>
      </c>
      <c r="F1137" t="s">
        <v>373</v>
      </c>
      <c r="G1137" t="s">
        <v>298</v>
      </c>
      <c r="H1137" t="s">
        <v>202</v>
      </c>
      <c r="I1137" t="s">
        <v>664</v>
      </c>
      <c r="J1137" t="s">
        <v>184</v>
      </c>
      <c r="K1137" t="s">
        <v>271</v>
      </c>
      <c r="L1137" t="s">
        <v>726</v>
      </c>
      <c r="M1137" t="s">
        <v>1007</v>
      </c>
      <c r="N1137" t="s">
        <v>285</v>
      </c>
      <c r="O1137" t="s">
        <v>215</v>
      </c>
      <c r="P1137" t="s">
        <v>460</v>
      </c>
      <c r="Q1137" t="s">
        <v>1490</v>
      </c>
      <c r="R1137" t="s">
        <v>466</v>
      </c>
      <c r="S1137" t="s">
        <v>196</v>
      </c>
      <c r="T1137" t="s">
        <v>338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>
        <v>8116069</v>
      </c>
      <c r="B1138">
        <v>90961506</v>
      </c>
      <c r="C1138" t="s">
        <v>383</v>
      </c>
      <c r="D1138" t="s">
        <v>383</v>
      </c>
      <c r="E1138" t="s">
        <v>270</v>
      </c>
      <c r="F1138" t="s">
        <v>321</v>
      </c>
      <c r="G1138" t="s">
        <v>468</v>
      </c>
      <c r="H1138" t="s">
        <v>446</v>
      </c>
      <c r="I1138" t="s">
        <v>1491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>
        <v>8125440</v>
      </c>
      <c r="B1139">
        <v>90961580</v>
      </c>
      <c r="C1139" t="s">
        <v>270</v>
      </c>
      <c r="D1139" t="s">
        <v>270</v>
      </c>
      <c r="E1139" t="s">
        <v>298</v>
      </c>
      <c r="F1139" t="s">
        <v>352</v>
      </c>
      <c r="G1139" t="s">
        <v>655</v>
      </c>
      <c r="H1139" t="s">
        <v>301</v>
      </c>
      <c r="I1139" t="s">
        <v>296</v>
      </c>
      <c r="J1139" t="s">
        <v>229</v>
      </c>
      <c r="K1139" t="s">
        <v>238</v>
      </c>
      <c r="L1139" t="s">
        <v>533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>
        <v>8087689</v>
      </c>
      <c r="B1140">
        <v>90961678</v>
      </c>
      <c r="C1140" t="s">
        <v>270</v>
      </c>
      <c r="D1140" t="s">
        <v>270</v>
      </c>
      <c r="E1140" t="s">
        <v>298</v>
      </c>
      <c r="F1140" t="s">
        <v>205</v>
      </c>
      <c r="G1140" t="s">
        <v>1315</v>
      </c>
      <c r="H1140" t="s">
        <v>351</v>
      </c>
      <c r="I1140" t="s">
        <v>247</v>
      </c>
      <c r="J1140" t="s">
        <v>296</v>
      </c>
      <c r="K1140" t="s">
        <v>544</v>
      </c>
      <c r="L1140" t="s">
        <v>1318</v>
      </c>
      <c r="M1140" t="s">
        <v>379</v>
      </c>
      <c r="N1140" t="s">
        <v>229</v>
      </c>
      <c r="O1140" t="s">
        <v>254</v>
      </c>
      <c r="P1140" t="s">
        <v>602</v>
      </c>
      <c r="Q1140" t="s">
        <v>292</v>
      </c>
      <c r="R1140" t="s">
        <v>211</v>
      </c>
      <c r="S1140" t="s">
        <v>584</v>
      </c>
      <c r="T1140" t="s">
        <v>238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>
        <v>443976</v>
      </c>
      <c r="B1141">
        <v>90961863</v>
      </c>
      <c r="C1141" t="s">
        <v>270</v>
      </c>
      <c r="D1141" t="s">
        <v>270</v>
      </c>
      <c r="E1141" t="s">
        <v>298</v>
      </c>
      <c r="F1141" t="s">
        <v>238</v>
      </c>
      <c r="G1141" t="s">
        <v>454</v>
      </c>
      <c r="H1141" t="s">
        <v>186</v>
      </c>
      <c r="I1141" t="s">
        <v>296</v>
      </c>
      <c r="J1141" t="s">
        <v>764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>
        <v>505723</v>
      </c>
      <c r="B1142">
        <v>90961865</v>
      </c>
      <c r="C1142" t="s">
        <v>183</v>
      </c>
      <c r="D1142" t="s">
        <v>183</v>
      </c>
      <c r="E1142" t="s">
        <v>1492</v>
      </c>
      <c r="F1142" t="s">
        <v>1493</v>
      </c>
      <c r="G1142" t="s">
        <v>270</v>
      </c>
      <c r="H1142" t="s">
        <v>1006</v>
      </c>
      <c r="I1142" t="s">
        <v>1494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>
        <v>8125480</v>
      </c>
      <c r="B1143">
        <v>90961868</v>
      </c>
      <c r="C1143" t="s">
        <v>192</v>
      </c>
      <c r="D1143" t="s">
        <v>220</v>
      </c>
      <c r="E1143" t="s">
        <v>192</v>
      </c>
      <c r="F1143" t="s">
        <v>270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>
        <v>8120429</v>
      </c>
      <c r="B1144">
        <v>90961877</v>
      </c>
      <c r="C1144" t="s">
        <v>270</v>
      </c>
      <c r="D1144" t="s">
        <v>270</v>
      </c>
      <c r="E1144" t="s">
        <v>203</v>
      </c>
      <c r="F1144" t="s">
        <v>296</v>
      </c>
      <c r="G1144" t="s">
        <v>262</v>
      </c>
      <c r="H1144" t="s">
        <v>340</v>
      </c>
      <c r="I1144" t="s">
        <v>1181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>
        <v>752961</v>
      </c>
      <c r="B1145">
        <v>90961902</v>
      </c>
      <c r="C1145" t="s">
        <v>270</v>
      </c>
      <c r="D1145" t="s">
        <v>270</v>
      </c>
      <c r="E1145" t="s">
        <v>229</v>
      </c>
      <c r="F1145" t="s">
        <v>446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>
        <v>8075705</v>
      </c>
      <c r="B1146">
        <v>90961914</v>
      </c>
      <c r="C1146" t="s">
        <v>173</v>
      </c>
      <c r="D1146" t="s">
        <v>173</v>
      </c>
      <c r="E1146" t="s">
        <v>270</v>
      </c>
      <c r="F1146" t="s">
        <v>296</v>
      </c>
      <c r="G1146" t="s">
        <v>229</v>
      </c>
      <c r="H1146" t="s">
        <v>712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>
        <v>8125510</v>
      </c>
      <c r="B1147">
        <v>90961984</v>
      </c>
      <c r="C1147" t="s">
        <v>263</v>
      </c>
      <c r="D1147" t="s">
        <v>261</v>
      </c>
      <c r="E1147" t="s">
        <v>270</v>
      </c>
      <c r="F1147" t="s">
        <v>1239</v>
      </c>
      <c r="G1147" t="s">
        <v>1495</v>
      </c>
      <c r="H1147" t="s">
        <v>342</v>
      </c>
      <c r="I1147" t="s">
        <v>188</v>
      </c>
      <c r="J1147" t="s">
        <v>186</v>
      </c>
      <c r="K1147" t="s">
        <v>949</v>
      </c>
      <c r="L1147" t="s">
        <v>769</v>
      </c>
      <c r="M1147" t="s">
        <v>1496</v>
      </c>
      <c r="N1147" t="s">
        <v>653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>
        <v>691185</v>
      </c>
      <c r="B1148">
        <v>90962095</v>
      </c>
      <c r="C1148" t="s">
        <v>176</v>
      </c>
      <c r="D1148" t="s">
        <v>176</v>
      </c>
      <c r="E1148" t="s">
        <v>270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>
        <v>497667</v>
      </c>
      <c r="B1149">
        <v>90962120</v>
      </c>
      <c r="C1149" t="s">
        <v>270</v>
      </c>
      <c r="D1149" t="s">
        <v>270</v>
      </c>
      <c r="E1149" t="s">
        <v>298</v>
      </c>
      <c r="F1149" t="s">
        <v>352</v>
      </c>
      <c r="G1149" t="s">
        <v>838</v>
      </c>
      <c r="H1149" t="s">
        <v>309</v>
      </c>
      <c r="I1149" t="s">
        <v>535</v>
      </c>
      <c r="J1149" t="s">
        <v>325</v>
      </c>
      <c r="K1149" t="s">
        <v>441</v>
      </c>
      <c r="L1149" t="s">
        <v>310</v>
      </c>
      <c r="M1149" t="s">
        <v>287</v>
      </c>
      <c r="N1149" t="s">
        <v>329</v>
      </c>
      <c r="O1149" t="s">
        <v>327</v>
      </c>
      <c r="P1149" t="s">
        <v>560</v>
      </c>
      <c r="Q1149" t="s">
        <v>289</v>
      </c>
      <c r="R1149" t="s">
        <v>448</v>
      </c>
      <c r="S1149" t="s">
        <v>320</v>
      </c>
      <c r="T1149" t="s">
        <v>1452</v>
      </c>
      <c r="U1149" t="s">
        <v>328</v>
      </c>
      <c r="V1149" t="s">
        <v>382</v>
      </c>
      <c r="W1149" t="s">
        <v>293</v>
      </c>
      <c r="X1149" t="s">
        <v>348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>
        <v>215990</v>
      </c>
      <c r="B1150">
        <v>90962178</v>
      </c>
      <c r="C1150" t="s">
        <v>270</v>
      </c>
      <c r="D1150" t="s">
        <v>332</v>
      </c>
      <c r="E1150" t="s">
        <v>270</v>
      </c>
      <c r="F1150" t="s">
        <v>298</v>
      </c>
      <c r="G1150" t="s">
        <v>346</v>
      </c>
      <c r="H1150" t="s">
        <v>325</v>
      </c>
      <c r="I1150" t="s">
        <v>322</v>
      </c>
      <c r="J1150" t="s">
        <v>407</v>
      </c>
      <c r="K1150" t="s">
        <v>1497</v>
      </c>
      <c r="L1150" t="s">
        <v>340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>
        <v>423419</v>
      </c>
      <c r="B1151">
        <v>90962312</v>
      </c>
      <c r="C1151" t="s">
        <v>183</v>
      </c>
      <c r="D1151" t="s">
        <v>183</v>
      </c>
      <c r="E1151" t="s">
        <v>270</v>
      </c>
      <c r="F1151" t="s">
        <v>298</v>
      </c>
      <c r="G1151" t="s">
        <v>365</v>
      </c>
      <c r="H1151" t="s">
        <v>238</v>
      </c>
      <c r="I1151" t="s">
        <v>446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>
        <v>385840</v>
      </c>
      <c r="B1152">
        <v>90962468</v>
      </c>
      <c r="C1152" t="s">
        <v>270</v>
      </c>
      <c r="D1152" t="s">
        <v>270</v>
      </c>
      <c r="E1152" t="s">
        <v>298</v>
      </c>
      <c r="F1152" t="s">
        <v>202</v>
      </c>
      <c r="G1152" t="s">
        <v>201</v>
      </c>
      <c r="H1152" t="s">
        <v>342</v>
      </c>
      <c r="I1152" t="s">
        <v>712</v>
      </c>
      <c r="J1152" t="s">
        <v>307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>
        <v>8059123</v>
      </c>
      <c r="B1153">
        <v>90962571</v>
      </c>
      <c r="C1153" t="s">
        <v>270</v>
      </c>
      <c r="D1153" t="s">
        <v>270</v>
      </c>
      <c r="E1153" t="s">
        <v>383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>
        <v>8125571</v>
      </c>
      <c r="B1154">
        <v>90962584</v>
      </c>
      <c r="C1154" t="s">
        <v>270</v>
      </c>
      <c r="D1154" t="s">
        <v>270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>
        <v>8125576</v>
      </c>
      <c r="B1155">
        <v>90962609</v>
      </c>
      <c r="C1155" t="s">
        <v>192</v>
      </c>
      <c r="D1155" t="s">
        <v>192</v>
      </c>
      <c r="E1155" t="s">
        <v>270</v>
      </c>
      <c r="F1155" t="s">
        <v>192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>
        <v>8125303</v>
      </c>
      <c r="B1156">
        <v>90962615</v>
      </c>
      <c r="C1156" t="s">
        <v>270</v>
      </c>
      <c r="D1156" t="s">
        <v>332</v>
      </c>
      <c r="E1156" t="s">
        <v>270</v>
      </c>
      <c r="F1156" t="s">
        <v>399</v>
      </c>
      <c r="G1156" t="s">
        <v>298</v>
      </c>
      <c r="H1156" t="s">
        <v>202</v>
      </c>
      <c r="I1156" t="s">
        <v>352</v>
      </c>
      <c r="J1156" t="s">
        <v>948</v>
      </c>
      <c r="K1156" t="s">
        <v>1120</v>
      </c>
      <c r="L1156" t="s">
        <v>296</v>
      </c>
      <c r="M1156" t="s">
        <v>379</v>
      </c>
      <c r="N1156" t="s">
        <v>211</v>
      </c>
      <c r="O1156" t="s">
        <v>416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>
        <v>8032073</v>
      </c>
      <c r="B1157">
        <v>90962668</v>
      </c>
      <c r="C1157" t="s">
        <v>270</v>
      </c>
      <c r="D1157" t="s">
        <v>332</v>
      </c>
      <c r="E1157" t="s">
        <v>270</v>
      </c>
      <c r="F1157" t="s">
        <v>298</v>
      </c>
      <c r="G1157" t="s">
        <v>352</v>
      </c>
      <c r="H1157" t="s">
        <v>689</v>
      </c>
      <c r="I1157" t="s">
        <v>291</v>
      </c>
      <c r="J1157" t="s">
        <v>186</v>
      </c>
      <c r="K1157" t="s">
        <v>255</v>
      </c>
      <c r="L1157" t="s">
        <v>381</v>
      </c>
      <c r="M1157" t="s">
        <v>211</v>
      </c>
      <c r="N1157" t="s">
        <v>950</v>
      </c>
      <c r="O1157" t="s">
        <v>1228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>
        <v>597832</v>
      </c>
      <c r="B1158">
        <v>90962680</v>
      </c>
      <c r="C1158" t="s">
        <v>270</v>
      </c>
      <c r="D1158" t="s">
        <v>270</v>
      </c>
      <c r="E1158" t="s">
        <v>298</v>
      </c>
      <c r="F1158" t="s">
        <v>202</v>
      </c>
      <c r="G1158" t="s">
        <v>352</v>
      </c>
      <c r="H1158" t="s">
        <v>296</v>
      </c>
      <c r="I1158" t="s">
        <v>186</v>
      </c>
      <c r="J1158" t="s">
        <v>348</v>
      </c>
      <c r="K1158" t="s">
        <v>263</v>
      </c>
      <c r="L1158" t="s">
        <v>540</v>
      </c>
      <c r="M1158" t="s">
        <v>211</v>
      </c>
      <c r="N1158" t="s">
        <v>1441</v>
      </c>
      <c r="O1158" t="s">
        <v>533</v>
      </c>
      <c r="P1158" t="s">
        <v>311</v>
      </c>
      <c r="Q1158" t="s">
        <v>262</v>
      </c>
      <c r="R1158" t="s">
        <v>668</v>
      </c>
      <c r="S1158" t="s">
        <v>488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>
        <v>8079443</v>
      </c>
      <c r="B1159">
        <v>90962689</v>
      </c>
      <c r="C1159" t="s">
        <v>270</v>
      </c>
      <c r="D1159" t="s">
        <v>270</v>
      </c>
      <c r="E1159" t="s">
        <v>298</v>
      </c>
      <c r="F1159" t="s">
        <v>326</v>
      </c>
      <c r="G1159" t="s">
        <v>391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>
        <v>802138</v>
      </c>
      <c r="B1160">
        <v>90962708</v>
      </c>
      <c r="C1160" t="s">
        <v>332</v>
      </c>
      <c r="D1160" t="s">
        <v>332</v>
      </c>
      <c r="E1160" t="s">
        <v>270</v>
      </c>
      <c r="F1160" t="s">
        <v>298</v>
      </c>
      <c r="G1160" t="s">
        <v>352</v>
      </c>
      <c r="H1160" t="s">
        <v>368</v>
      </c>
      <c r="I1160" t="s">
        <v>321</v>
      </c>
      <c r="J1160" t="s">
        <v>322</v>
      </c>
      <c r="K1160" t="s">
        <v>348</v>
      </c>
      <c r="L1160" t="s">
        <v>655</v>
      </c>
      <c r="M1160" t="s">
        <v>296</v>
      </c>
      <c r="N1160" t="s">
        <v>238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>
        <v>8092136</v>
      </c>
      <c r="B1161">
        <v>90962719</v>
      </c>
      <c r="C1161" t="s">
        <v>1498</v>
      </c>
      <c r="D1161" t="s">
        <v>1498</v>
      </c>
      <c r="E1161" t="s">
        <v>1499</v>
      </c>
      <c r="F1161" t="s">
        <v>270</v>
      </c>
      <c r="G1161" t="s">
        <v>1500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>
        <v>8095841</v>
      </c>
      <c r="B1162">
        <v>90962829</v>
      </c>
      <c r="C1162" t="s">
        <v>270</v>
      </c>
      <c r="D1162" t="s">
        <v>270</v>
      </c>
      <c r="E1162" t="s">
        <v>202</v>
      </c>
      <c r="F1162" t="s">
        <v>298</v>
      </c>
      <c r="G1162" t="s">
        <v>1381</v>
      </c>
      <c r="H1162" t="s">
        <v>296</v>
      </c>
      <c r="I1162" t="s">
        <v>325</v>
      </c>
      <c r="J1162" t="s">
        <v>441</v>
      </c>
      <c r="K1162" t="s">
        <v>348</v>
      </c>
      <c r="L1162" t="s">
        <v>405</v>
      </c>
      <c r="M1162" t="s">
        <v>416</v>
      </c>
      <c r="N1162" t="s">
        <v>229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>
        <v>512952</v>
      </c>
      <c r="B1163">
        <v>90962932</v>
      </c>
      <c r="C1163" t="s">
        <v>270</v>
      </c>
      <c r="D1163" t="s">
        <v>270</v>
      </c>
      <c r="E1163" t="s">
        <v>298</v>
      </c>
      <c r="F1163" t="s">
        <v>229</v>
      </c>
      <c r="G1163" t="s">
        <v>454</v>
      </c>
      <c r="H1163" t="s">
        <v>238</v>
      </c>
      <c r="I1163" t="s">
        <v>645</v>
      </c>
      <c r="J1163" t="s">
        <v>348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>
        <v>790975</v>
      </c>
      <c r="B1164">
        <v>90962937</v>
      </c>
      <c r="C1164" t="s">
        <v>270</v>
      </c>
      <c r="D1164" t="s">
        <v>270</v>
      </c>
      <c r="E1164" t="s">
        <v>298</v>
      </c>
      <c r="F1164" t="s">
        <v>414</v>
      </c>
      <c r="G1164" t="s">
        <v>352</v>
      </c>
      <c r="H1164" t="s">
        <v>415</v>
      </c>
      <c r="I1164" t="s">
        <v>329</v>
      </c>
      <c r="J1164" t="s">
        <v>989</v>
      </c>
      <c r="K1164" t="s">
        <v>654</v>
      </c>
      <c r="L1164" t="s">
        <v>287</v>
      </c>
      <c r="M1164" t="s">
        <v>380</v>
      </c>
      <c r="N1164" t="s">
        <v>602</v>
      </c>
      <c r="O1164" t="s">
        <v>531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>
        <v>331153</v>
      </c>
      <c r="B1165">
        <v>90962941</v>
      </c>
      <c r="C1165" t="s">
        <v>270</v>
      </c>
      <c r="D1165" t="s">
        <v>270</v>
      </c>
      <c r="E1165" t="s">
        <v>298</v>
      </c>
      <c r="F1165" t="s">
        <v>352</v>
      </c>
      <c r="G1165" t="s">
        <v>342</v>
      </c>
      <c r="H1165" t="s">
        <v>171</v>
      </c>
      <c r="I1165" t="s">
        <v>192</v>
      </c>
      <c r="J1165" t="s">
        <v>199</v>
      </c>
      <c r="K1165" t="s">
        <v>238</v>
      </c>
      <c r="L1165" t="s">
        <v>183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>
        <v>575308</v>
      </c>
      <c r="B1166">
        <v>90962987</v>
      </c>
      <c r="C1166" t="s">
        <v>302</v>
      </c>
      <c r="D1166" t="s">
        <v>270</v>
      </c>
      <c r="E1166" t="s">
        <v>302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>
        <v>8068714</v>
      </c>
      <c r="B1167">
        <v>90962999</v>
      </c>
      <c r="C1167" t="s">
        <v>183</v>
      </c>
      <c r="D1167" t="s">
        <v>183</v>
      </c>
      <c r="E1167" t="s">
        <v>270</v>
      </c>
      <c r="F1167" t="s">
        <v>1501</v>
      </c>
      <c r="G1167" t="s">
        <v>645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>
        <v>605775</v>
      </c>
      <c r="B1168">
        <v>90963176</v>
      </c>
      <c r="C1168" t="s">
        <v>270</v>
      </c>
      <c r="D1168" t="s">
        <v>270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>
        <v>8125657</v>
      </c>
      <c r="B1169">
        <v>90963205</v>
      </c>
      <c r="C1169" t="s">
        <v>270</v>
      </c>
      <c r="D1169" t="s">
        <v>270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>
        <v>442053</v>
      </c>
      <c r="B1170">
        <v>90963222</v>
      </c>
      <c r="C1170" t="s">
        <v>183</v>
      </c>
      <c r="D1170" t="s">
        <v>183</v>
      </c>
      <c r="E1170" t="s">
        <v>270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>
        <v>623472</v>
      </c>
      <c r="B1171">
        <v>90963437</v>
      </c>
      <c r="C1171" t="s">
        <v>183</v>
      </c>
      <c r="D1171" t="s">
        <v>183</v>
      </c>
      <c r="E1171" t="s">
        <v>270</v>
      </c>
      <c r="F1171" t="s">
        <v>203</v>
      </c>
      <c r="G1171" t="s">
        <v>327</v>
      </c>
      <c r="H1171" t="s">
        <v>321</v>
      </c>
      <c r="I1171" t="s">
        <v>296</v>
      </c>
      <c r="J1171" t="s">
        <v>446</v>
      </c>
      <c r="K1171" t="s">
        <v>381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>
        <v>8097972</v>
      </c>
      <c r="B1172">
        <v>90963461</v>
      </c>
      <c r="C1172" t="s">
        <v>365</v>
      </c>
      <c r="D1172" t="s">
        <v>365</v>
      </c>
      <c r="E1172" t="s">
        <v>270</v>
      </c>
      <c r="F1172" t="s">
        <v>859</v>
      </c>
      <c r="G1172" t="s">
        <v>321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>
        <v>733256</v>
      </c>
      <c r="B1173">
        <v>90963512</v>
      </c>
      <c r="C1173" t="s">
        <v>383</v>
      </c>
      <c r="D1173" t="s">
        <v>383</v>
      </c>
      <c r="E1173" t="s">
        <v>270</v>
      </c>
      <c r="F1173" t="s">
        <v>712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>
        <v>8002509</v>
      </c>
      <c r="B1174">
        <v>90963517</v>
      </c>
      <c r="C1174" t="s">
        <v>270</v>
      </c>
      <c r="D1174" t="s">
        <v>270</v>
      </c>
      <c r="E1174" t="s">
        <v>1502</v>
      </c>
      <c r="F1174" t="s">
        <v>446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>
        <v>8025069</v>
      </c>
      <c r="B1175">
        <v>90963540</v>
      </c>
      <c r="C1175" t="s">
        <v>365</v>
      </c>
      <c r="D1175" t="s">
        <v>365</v>
      </c>
      <c r="E1175" t="s">
        <v>270</v>
      </c>
      <c r="F1175" t="s">
        <v>203</v>
      </c>
      <c r="G1175" t="s">
        <v>355</v>
      </c>
      <c r="H1175" t="s">
        <v>1383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>
        <v>574860</v>
      </c>
      <c r="B1176">
        <v>90963587</v>
      </c>
      <c r="C1176" t="s">
        <v>191</v>
      </c>
      <c r="D1176" t="s">
        <v>270</v>
      </c>
      <c r="E1176" t="s">
        <v>298</v>
      </c>
      <c r="F1176" t="s">
        <v>202</v>
      </c>
      <c r="G1176" t="s">
        <v>399</v>
      </c>
      <c r="H1176" t="s">
        <v>664</v>
      </c>
      <c r="I1176" t="s">
        <v>205</v>
      </c>
      <c r="J1176" t="s">
        <v>352</v>
      </c>
      <c r="K1176" t="s">
        <v>301</v>
      </c>
      <c r="L1176" t="s">
        <v>229</v>
      </c>
      <c r="M1176" t="s">
        <v>287</v>
      </c>
      <c r="N1176" t="s">
        <v>290</v>
      </c>
      <c r="O1176" t="s">
        <v>1084</v>
      </c>
      <c r="P1176" t="s">
        <v>289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>
        <v>507690</v>
      </c>
      <c r="B1177">
        <v>90963656</v>
      </c>
      <c r="C1177" t="s">
        <v>270</v>
      </c>
      <c r="D1177" t="s">
        <v>270</v>
      </c>
      <c r="E1177" t="s">
        <v>298</v>
      </c>
      <c r="F1177" t="s">
        <v>238</v>
      </c>
      <c r="G1177" t="s">
        <v>229</v>
      </c>
      <c r="H1177" t="s">
        <v>307</v>
      </c>
      <c r="I1177" t="s">
        <v>292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>
        <v>141408</v>
      </c>
      <c r="B1178">
        <v>90963679</v>
      </c>
      <c r="C1178" t="s">
        <v>270</v>
      </c>
      <c r="D1178" t="s">
        <v>270</v>
      </c>
      <c r="E1178" t="s">
        <v>298</v>
      </c>
      <c r="F1178" t="s">
        <v>504</v>
      </c>
      <c r="G1178" t="s">
        <v>296</v>
      </c>
      <c r="H1178" t="s">
        <v>606</v>
      </c>
      <c r="I1178" t="s">
        <v>287</v>
      </c>
      <c r="J1178" t="s">
        <v>186</v>
      </c>
      <c r="K1178" t="s">
        <v>304</v>
      </c>
      <c r="L1178" t="s">
        <v>488</v>
      </c>
      <c r="M1178" t="s">
        <v>279</v>
      </c>
      <c r="N1178" t="s">
        <v>348</v>
      </c>
      <c r="O1178" t="s">
        <v>238</v>
      </c>
      <c r="P1178" t="s">
        <v>292</v>
      </c>
      <c r="Q1178" t="s">
        <v>605</v>
      </c>
      <c r="R1178" t="s">
        <v>340</v>
      </c>
      <c r="S1178" t="s">
        <v>220</v>
      </c>
      <c r="T1178" t="s">
        <v>229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>
        <v>130607</v>
      </c>
      <c r="B1179">
        <v>90963705</v>
      </c>
      <c r="C1179" t="s">
        <v>270</v>
      </c>
      <c r="D1179" t="s">
        <v>270</v>
      </c>
      <c r="E1179" t="s">
        <v>298</v>
      </c>
      <c r="F1179" t="s">
        <v>400</v>
      </c>
      <c r="G1179" t="s">
        <v>287</v>
      </c>
      <c r="H1179" t="s">
        <v>303</v>
      </c>
      <c r="I1179" t="s">
        <v>238</v>
      </c>
      <c r="J1179" t="s">
        <v>292</v>
      </c>
      <c r="K1179" t="s">
        <v>920</v>
      </c>
      <c r="L1179" t="s">
        <v>229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>
        <v>8045179</v>
      </c>
      <c r="B1180">
        <v>90963741</v>
      </c>
      <c r="C1180" t="s">
        <v>183</v>
      </c>
      <c r="D1180" t="s">
        <v>183</v>
      </c>
      <c r="E1180" t="s">
        <v>270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>
        <v>8125732</v>
      </c>
      <c r="B1181">
        <v>90963779</v>
      </c>
      <c r="C1181" t="s">
        <v>270</v>
      </c>
      <c r="D1181" t="s">
        <v>270</v>
      </c>
      <c r="E1181" t="s">
        <v>298</v>
      </c>
      <c r="F1181" t="s">
        <v>195</v>
      </c>
      <c r="G1181" t="s">
        <v>260</v>
      </c>
      <c r="H1181" t="s">
        <v>315</v>
      </c>
      <c r="I1181" t="s">
        <v>445</v>
      </c>
      <c r="J1181" t="s">
        <v>471</v>
      </c>
      <c r="K1181" t="s">
        <v>1503</v>
      </c>
      <c r="L1181" t="s">
        <v>229</v>
      </c>
      <c r="M1181" t="s">
        <v>1315</v>
      </c>
      <c r="N1181" t="s">
        <v>289</v>
      </c>
      <c r="O1181" t="s">
        <v>897</v>
      </c>
      <c r="P1181" t="s">
        <v>292</v>
      </c>
      <c r="Q1181" t="s">
        <v>307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>
        <v>742595</v>
      </c>
      <c r="B1182">
        <v>90963781</v>
      </c>
      <c r="C1182" t="s">
        <v>270</v>
      </c>
      <c r="D1182" t="s">
        <v>270</v>
      </c>
      <c r="E1182" t="s">
        <v>691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>
        <v>8125738</v>
      </c>
      <c r="B1183">
        <v>90963808</v>
      </c>
      <c r="C1183" t="s">
        <v>776</v>
      </c>
      <c r="D1183" t="s">
        <v>776</v>
      </c>
      <c r="E1183" t="s">
        <v>270</v>
      </c>
      <c r="F1183" t="s">
        <v>183</v>
      </c>
      <c r="G1183" t="s">
        <v>355</v>
      </c>
      <c r="H1183" t="s">
        <v>329</v>
      </c>
      <c r="I1183" t="s">
        <v>1383</v>
      </c>
      <c r="J1183" t="s">
        <v>446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>
        <v>476514</v>
      </c>
      <c r="B1184">
        <v>90963816</v>
      </c>
      <c r="C1184" t="s">
        <v>776</v>
      </c>
      <c r="D1184" t="s">
        <v>776</v>
      </c>
      <c r="E1184" t="s">
        <v>270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>
        <v>608542</v>
      </c>
      <c r="B1185">
        <v>90963820</v>
      </c>
      <c r="C1185" t="s">
        <v>270</v>
      </c>
      <c r="D1185" t="s">
        <v>1504</v>
      </c>
      <c r="E1185" t="s">
        <v>270</v>
      </c>
      <c r="F1185" t="s">
        <v>270</v>
      </c>
      <c r="G1185" t="s">
        <v>1505</v>
      </c>
      <c r="H1185" t="s">
        <v>1105</v>
      </c>
      <c r="I1185" t="s">
        <v>1506</v>
      </c>
      <c r="J1185" t="s">
        <v>1456</v>
      </c>
      <c r="K1185" t="s">
        <v>176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>
        <v>762993</v>
      </c>
      <c r="B1186">
        <v>90963938</v>
      </c>
      <c r="C1186" t="s">
        <v>776</v>
      </c>
      <c r="D1186" t="s">
        <v>776</v>
      </c>
      <c r="E1186" t="s">
        <v>270</v>
      </c>
      <c r="F1186" t="s">
        <v>321</v>
      </c>
      <c r="G1186" t="s">
        <v>309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>
        <v>8021054</v>
      </c>
      <c r="B1187">
        <v>90963945</v>
      </c>
      <c r="C1187" t="s">
        <v>270</v>
      </c>
      <c r="D1187" t="s">
        <v>270</v>
      </c>
      <c r="E1187" t="s">
        <v>329</v>
      </c>
      <c r="F1187" t="s">
        <v>1023</v>
      </c>
      <c r="G1187" t="s">
        <v>446</v>
      </c>
      <c r="H1187" t="s">
        <v>1507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>
        <v>8125756</v>
      </c>
      <c r="B1188">
        <v>90963967</v>
      </c>
      <c r="C1188" t="s">
        <v>183</v>
      </c>
      <c r="D1188" t="s">
        <v>332</v>
      </c>
      <c r="E1188" t="s">
        <v>270</v>
      </c>
      <c r="F1188" t="s">
        <v>298</v>
      </c>
      <c r="G1188" t="s">
        <v>202</v>
      </c>
      <c r="H1188" t="s">
        <v>300</v>
      </c>
      <c r="I1188" t="s">
        <v>301</v>
      </c>
      <c r="J1188" t="s">
        <v>229</v>
      </c>
      <c r="K1188" t="s">
        <v>211</v>
      </c>
      <c r="L1188" t="s">
        <v>292</v>
      </c>
      <c r="M1188" t="s">
        <v>488</v>
      </c>
      <c r="N1188" t="s">
        <v>1508</v>
      </c>
      <c r="O1188" t="s">
        <v>179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>
        <v>8125571</v>
      </c>
      <c r="B1189">
        <v>90963970</v>
      </c>
      <c r="C1189" t="s">
        <v>270</v>
      </c>
      <c r="D1189" t="s">
        <v>270</v>
      </c>
      <c r="E1189" t="s">
        <v>298</v>
      </c>
      <c r="F1189" t="s">
        <v>304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>
        <v>8013755</v>
      </c>
      <c r="B1190">
        <v>90963976</v>
      </c>
      <c r="C1190" t="s">
        <v>270</v>
      </c>
      <c r="D1190" t="s">
        <v>270</v>
      </c>
      <c r="E1190" t="s">
        <v>203</v>
      </c>
      <c r="F1190" t="s">
        <v>260</v>
      </c>
      <c r="G1190" t="s">
        <v>562</v>
      </c>
      <c r="H1190" t="s">
        <v>287</v>
      </c>
      <c r="I1190" t="s">
        <v>325</v>
      </c>
      <c r="J1190" t="s">
        <v>320</v>
      </c>
      <c r="K1190" t="s">
        <v>344</v>
      </c>
      <c r="L1190" t="s">
        <v>196</v>
      </c>
      <c r="M1190" t="s">
        <v>858</v>
      </c>
      <c r="N1190" t="s">
        <v>329</v>
      </c>
      <c r="O1190" t="s">
        <v>355</v>
      </c>
      <c r="P1190" t="s">
        <v>327</v>
      </c>
      <c r="Q1190" t="s">
        <v>778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>
        <v>565191</v>
      </c>
      <c r="B1191">
        <v>90963986</v>
      </c>
      <c r="C1191" t="s">
        <v>270</v>
      </c>
      <c r="D1191" t="s">
        <v>270</v>
      </c>
      <c r="E1191" t="s">
        <v>1509</v>
      </c>
      <c r="F1191" t="s">
        <v>1456</v>
      </c>
      <c r="G1191" t="s">
        <v>689</v>
      </c>
      <c r="H1191" t="s">
        <v>206</v>
      </c>
      <c r="I1191" t="s">
        <v>959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>
        <v>628073</v>
      </c>
      <c r="B1192">
        <v>90964037</v>
      </c>
      <c r="C1192" t="s">
        <v>270</v>
      </c>
      <c r="D1192" t="s">
        <v>332</v>
      </c>
      <c r="E1192" t="s">
        <v>270</v>
      </c>
      <c r="F1192" t="s">
        <v>298</v>
      </c>
      <c r="G1192" t="s">
        <v>202</v>
      </c>
      <c r="H1192" t="s">
        <v>318</v>
      </c>
      <c r="I1192" t="s">
        <v>322</v>
      </c>
      <c r="J1192" t="s">
        <v>229</v>
      </c>
      <c r="K1192" t="s">
        <v>321</v>
      </c>
      <c r="L1192" t="s">
        <v>348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>
        <v>575161</v>
      </c>
      <c r="B1193">
        <v>90964039</v>
      </c>
      <c r="C1193" t="s">
        <v>176</v>
      </c>
      <c r="D1193" t="s">
        <v>176</v>
      </c>
      <c r="E1193" t="s">
        <v>270</v>
      </c>
      <c r="F1193" t="s">
        <v>321</v>
      </c>
      <c r="G1193" t="s">
        <v>309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>
        <v>486285</v>
      </c>
      <c r="B1194">
        <v>90964054</v>
      </c>
      <c r="C1194" t="s">
        <v>1510</v>
      </c>
      <c r="D1194" t="s">
        <v>332</v>
      </c>
      <c r="E1194" t="s">
        <v>270</v>
      </c>
      <c r="F1194" t="s">
        <v>298</v>
      </c>
      <c r="G1194" t="s">
        <v>352</v>
      </c>
      <c r="H1194" t="s">
        <v>201</v>
      </c>
      <c r="I1194" t="s">
        <v>371</v>
      </c>
      <c r="J1194" t="s">
        <v>287</v>
      </c>
      <c r="K1194" t="s">
        <v>495</v>
      </c>
      <c r="L1194" t="s">
        <v>173</v>
      </c>
      <c r="M1194" t="s">
        <v>238</v>
      </c>
      <c r="N1194" t="s">
        <v>379</v>
      </c>
      <c r="O1194" t="s">
        <v>478</v>
      </c>
      <c r="P1194" t="s">
        <v>1511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>
        <v>94256</v>
      </c>
      <c r="B1195">
        <v>90964065</v>
      </c>
      <c r="C1195" t="s">
        <v>270</v>
      </c>
      <c r="D1195" t="s">
        <v>270</v>
      </c>
      <c r="E1195" t="s">
        <v>298</v>
      </c>
      <c r="F1195" t="s">
        <v>1512</v>
      </c>
      <c r="G1195" t="s">
        <v>185</v>
      </c>
      <c r="H1195" t="s">
        <v>201</v>
      </c>
      <c r="I1195" t="s">
        <v>189</v>
      </c>
      <c r="J1195" t="s">
        <v>334</v>
      </c>
      <c r="K1195" t="s">
        <v>1513</v>
      </c>
      <c r="L1195" t="s">
        <v>247</v>
      </c>
      <c r="M1195" t="s">
        <v>540</v>
      </c>
      <c r="N1195" t="s">
        <v>381</v>
      </c>
      <c r="O1195" t="s">
        <v>423</v>
      </c>
      <c r="P1195" t="s">
        <v>1514</v>
      </c>
      <c r="Q1195" t="s">
        <v>1515</v>
      </c>
      <c r="R1195" t="s">
        <v>445</v>
      </c>
      <c r="S1195" t="s">
        <v>283</v>
      </c>
      <c r="T1195" t="s">
        <v>173</v>
      </c>
      <c r="U1195" t="s">
        <v>263</v>
      </c>
      <c r="V1195" t="s">
        <v>248</v>
      </c>
      <c r="W1195" t="s">
        <v>238</v>
      </c>
      <c r="X1195" t="s">
        <v>186</v>
      </c>
      <c r="Y1195" t="s">
        <v>428</v>
      </c>
      <c r="Z1195" t="s">
        <v>284</v>
      </c>
      <c r="AA1195" t="s">
        <v>281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>
        <v>155555</v>
      </c>
      <c r="B1196">
        <v>90964074</v>
      </c>
      <c r="C1196" t="s">
        <v>270</v>
      </c>
      <c r="D1196" t="s">
        <v>270</v>
      </c>
      <c r="E1196" t="s">
        <v>298</v>
      </c>
      <c r="F1196" t="s">
        <v>202</v>
      </c>
      <c r="G1196" t="s">
        <v>352</v>
      </c>
      <c r="H1196" t="s">
        <v>307</v>
      </c>
      <c r="I1196" t="s">
        <v>454</v>
      </c>
      <c r="J1196" t="s">
        <v>1441</v>
      </c>
      <c r="K1196" t="s">
        <v>1516</v>
      </c>
      <c r="L1196" t="s">
        <v>490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>
        <v>194282</v>
      </c>
      <c r="B1197">
        <v>90964075</v>
      </c>
      <c r="C1197" t="s">
        <v>270</v>
      </c>
      <c r="D1197" t="s">
        <v>270</v>
      </c>
      <c r="E1197" t="s">
        <v>298</v>
      </c>
      <c r="F1197" t="s">
        <v>352</v>
      </c>
      <c r="G1197" t="s">
        <v>229</v>
      </c>
      <c r="H1197" t="s">
        <v>287</v>
      </c>
      <c r="I1197" t="s">
        <v>321</v>
      </c>
      <c r="J1197" t="s">
        <v>355</v>
      </c>
      <c r="K1197" t="s">
        <v>238</v>
      </c>
      <c r="L1197" t="s">
        <v>255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>
        <v>427441</v>
      </c>
      <c r="B1198">
        <v>90964078</v>
      </c>
      <c r="C1198" t="s">
        <v>776</v>
      </c>
      <c r="D1198" t="s">
        <v>776</v>
      </c>
      <c r="E1198" t="s">
        <v>270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>
        <v>8125776</v>
      </c>
      <c r="B1199">
        <v>90964080</v>
      </c>
      <c r="C1199" t="s">
        <v>270</v>
      </c>
      <c r="D1199" t="s">
        <v>270</v>
      </c>
      <c r="E1199" t="s">
        <v>1517</v>
      </c>
      <c r="F1199" t="s">
        <v>238</v>
      </c>
      <c r="G1199" t="s">
        <v>348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>
        <v>8125778</v>
      </c>
      <c r="B1200">
        <v>90964085</v>
      </c>
      <c r="C1200" t="s">
        <v>270</v>
      </c>
      <c r="D1200" t="s">
        <v>332</v>
      </c>
      <c r="E1200" t="s">
        <v>270</v>
      </c>
      <c r="F1200" t="s">
        <v>400</v>
      </c>
      <c r="G1200" t="s">
        <v>381</v>
      </c>
      <c r="H1200" t="s">
        <v>1125</v>
      </c>
      <c r="I1200" t="s">
        <v>291</v>
      </c>
      <c r="J1200" t="s">
        <v>188</v>
      </c>
      <c r="K1200" t="s">
        <v>348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>
        <v>543733</v>
      </c>
      <c r="B1201">
        <v>90964090</v>
      </c>
      <c r="C1201" t="s">
        <v>173</v>
      </c>
      <c r="D1201" t="s">
        <v>173</v>
      </c>
      <c r="E1201" t="s">
        <v>270</v>
      </c>
      <c r="F1201" t="s">
        <v>1264</v>
      </c>
      <c r="G1201" t="s">
        <v>365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>
        <v>804261</v>
      </c>
      <c r="B1202">
        <v>90964091</v>
      </c>
      <c r="C1202" t="s">
        <v>1429</v>
      </c>
      <c r="D1202" t="s">
        <v>1429</v>
      </c>
      <c r="E1202" t="s">
        <v>270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>
        <v>789499</v>
      </c>
      <c r="B1203">
        <v>90964100</v>
      </c>
      <c r="C1203" t="s">
        <v>263</v>
      </c>
      <c r="D1203" t="s">
        <v>263</v>
      </c>
      <c r="E1203" t="s">
        <v>270</v>
      </c>
      <c r="F1203" t="s">
        <v>173</v>
      </c>
      <c r="G1203" t="s">
        <v>311</v>
      </c>
      <c r="H1203" t="s">
        <v>519</v>
      </c>
      <c r="I1203" t="s">
        <v>229</v>
      </c>
      <c r="J1203" t="s">
        <v>423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>
        <v>150682</v>
      </c>
      <c r="B1204">
        <v>90964101</v>
      </c>
      <c r="C1204" t="s">
        <v>270</v>
      </c>
      <c r="D1204" t="s">
        <v>270</v>
      </c>
      <c r="E1204" t="s">
        <v>287</v>
      </c>
      <c r="F1204" t="s">
        <v>314</v>
      </c>
      <c r="G1204" t="s">
        <v>306</v>
      </c>
      <c r="H1204" t="s">
        <v>325</v>
      </c>
      <c r="I1204" t="s">
        <v>508</v>
      </c>
      <c r="J1204" t="s">
        <v>382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>
        <v>8056207</v>
      </c>
      <c r="B1205">
        <v>90964121</v>
      </c>
      <c r="C1205" t="s">
        <v>270</v>
      </c>
      <c r="D1205" t="s">
        <v>332</v>
      </c>
      <c r="E1205" t="s">
        <v>270</v>
      </c>
      <c r="F1205" t="s">
        <v>298</v>
      </c>
      <c r="G1205" t="s">
        <v>735</v>
      </c>
      <c r="H1205" t="s">
        <v>318</v>
      </c>
      <c r="I1205" t="s">
        <v>322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>
        <v>8125782</v>
      </c>
      <c r="B1206">
        <v>90964126</v>
      </c>
      <c r="C1206" t="s">
        <v>332</v>
      </c>
      <c r="D1206" t="s">
        <v>332</v>
      </c>
      <c r="E1206" t="s">
        <v>270</v>
      </c>
      <c r="F1206" t="s">
        <v>298</v>
      </c>
      <c r="G1206" t="s">
        <v>271</v>
      </c>
      <c r="H1206" t="s">
        <v>273</v>
      </c>
      <c r="I1206" t="s">
        <v>301</v>
      </c>
      <c r="J1206" t="s">
        <v>203</v>
      </c>
      <c r="K1206" t="s">
        <v>201</v>
      </c>
      <c r="L1206" t="s">
        <v>205</v>
      </c>
      <c r="M1206" t="s">
        <v>249</v>
      </c>
      <c r="N1206" t="s">
        <v>323</v>
      </c>
      <c r="O1206" t="s">
        <v>229</v>
      </c>
      <c r="P1206" t="s">
        <v>544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>
        <v>8032409</v>
      </c>
      <c r="B1207">
        <v>90964127</v>
      </c>
      <c r="C1207" t="s">
        <v>270</v>
      </c>
      <c r="D1207" t="s">
        <v>270</v>
      </c>
      <c r="E1207" t="s">
        <v>298</v>
      </c>
      <c r="F1207" t="s">
        <v>352</v>
      </c>
      <c r="G1207" t="s">
        <v>287</v>
      </c>
      <c r="H1207" t="s">
        <v>229</v>
      </c>
      <c r="I1207" t="s">
        <v>188</v>
      </c>
      <c r="J1207" t="s">
        <v>291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>
        <v>323285</v>
      </c>
      <c r="B1208">
        <v>90964134</v>
      </c>
      <c r="C1208" t="s">
        <v>735</v>
      </c>
      <c r="D1208" t="s">
        <v>270</v>
      </c>
      <c r="E1208" t="s">
        <v>298</v>
      </c>
      <c r="F1208" t="s">
        <v>1518</v>
      </c>
      <c r="G1208" t="s">
        <v>193</v>
      </c>
      <c r="H1208" t="s">
        <v>362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>
        <v>8031760</v>
      </c>
      <c r="B1209">
        <v>90964143</v>
      </c>
      <c r="C1209" t="s">
        <v>270</v>
      </c>
      <c r="D1209" t="s">
        <v>270</v>
      </c>
      <c r="E1209" t="s">
        <v>298</v>
      </c>
      <c r="F1209" t="s">
        <v>202</v>
      </c>
      <c r="G1209" t="s">
        <v>296</v>
      </c>
      <c r="H1209" t="s">
        <v>423</v>
      </c>
      <c r="I1209" t="s">
        <v>229</v>
      </c>
      <c r="J1209" t="s">
        <v>1276</v>
      </c>
      <c r="K1209" t="s">
        <v>416</v>
      </c>
      <c r="L1209" t="s">
        <v>1519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>
        <v>8061577</v>
      </c>
      <c r="B1210">
        <v>90964180</v>
      </c>
      <c r="C1210" t="s">
        <v>238</v>
      </c>
      <c r="D1210" t="s">
        <v>332</v>
      </c>
      <c r="E1210" t="s">
        <v>270</v>
      </c>
      <c r="F1210" t="s">
        <v>298</v>
      </c>
      <c r="G1210" t="s">
        <v>189</v>
      </c>
      <c r="H1210" t="s">
        <v>379</v>
      </c>
      <c r="I1210" t="s">
        <v>296</v>
      </c>
      <c r="J1210" t="s">
        <v>238</v>
      </c>
      <c r="K1210" t="s">
        <v>325</v>
      </c>
      <c r="L1210" t="s">
        <v>321</v>
      </c>
      <c r="M1210" t="s">
        <v>310</v>
      </c>
      <c r="N1210" t="s">
        <v>309</v>
      </c>
      <c r="O1210" t="s">
        <v>533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>
        <v>761130</v>
      </c>
      <c r="B1211">
        <v>90964282</v>
      </c>
      <c r="C1211" t="s">
        <v>183</v>
      </c>
      <c r="D1211" t="s">
        <v>183</v>
      </c>
      <c r="E1211" t="s">
        <v>270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>
        <v>585943</v>
      </c>
      <c r="B1212">
        <v>90964286</v>
      </c>
      <c r="C1212" t="s">
        <v>598</v>
      </c>
      <c r="D1212" t="s">
        <v>270</v>
      </c>
      <c r="E1212" t="s">
        <v>298</v>
      </c>
      <c r="F1212" t="s">
        <v>238</v>
      </c>
      <c r="G1212" t="s">
        <v>307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>
        <v>772414</v>
      </c>
      <c r="B1213">
        <v>90964355</v>
      </c>
      <c r="C1213" t="s">
        <v>263</v>
      </c>
      <c r="D1213" t="s">
        <v>1520</v>
      </c>
      <c r="E1213" t="s">
        <v>263</v>
      </c>
      <c r="F1213" t="s">
        <v>1166</v>
      </c>
      <c r="G1213" t="s">
        <v>270</v>
      </c>
      <c r="H1213" t="s">
        <v>1521</v>
      </c>
      <c r="I1213" t="s">
        <v>261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>
        <v>787721</v>
      </c>
      <c r="B1214">
        <v>90964394</v>
      </c>
      <c r="C1214" t="s">
        <v>270</v>
      </c>
      <c r="D1214" t="s">
        <v>332</v>
      </c>
      <c r="E1214" t="s">
        <v>270</v>
      </c>
      <c r="F1214" t="s">
        <v>298</v>
      </c>
      <c r="G1214" t="s">
        <v>205</v>
      </c>
      <c r="H1214" t="s">
        <v>318</v>
      </c>
      <c r="I1214" t="s">
        <v>1522</v>
      </c>
      <c r="J1214" t="s">
        <v>322</v>
      </c>
      <c r="K1214" t="s">
        <v>325</v>
      </c>
      <c r="L1214" t="s">
        <v>528</v>
      </c>
      <c r="M1214" t="s">
        <v>328</v>
      </c>
      <c r="N1214" t="s">
        <v>381</v>
      </c>
      <c r="O1214" t="s">
        <v>589</v>
      </c>
      <c r="P1214" t="s">
        <v>881</v>
      </c>
      <c r="Q1214" t="s">
        <v>238</v>
      </c>
      <c r="R1214" t="s">
        <v>229</v>
      </c>
      <c r="S1214" t="s">
        <v>1170</v>
      </c>
      <c r="T1214" t="s">
        <v>292</v>
      </c>
      <c r="U1214" t="s">
        <v>411</v>
      </c>
      <c r="V1214" t="s">
        <v>380</v>
      </c>
      <c r="W1214" t="s">
        <v>1360</v>
      </c>
      <c r="X1214" t="s">
        <v>362</v>
      </c>
      <c r="Y1214" t="s">
        <v>188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>
        <v>8074575</v>
      </c>
      <c r="B1215">
        <v>90964436</v>
      </c>
      <c r="C1215" t="s">
        <v>173</v>
      </c>
      <c r="D1215" t="s">
        <v>173</v>
      </c>
      <c r="E1215" t="s">
        <v>270</v>
      </c>
      <c r="F1215" t="s">
        <v>263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>
        <v>8125818</v>
      </c>
      <c r="B1216">
        <v>90964507</v>
      </c>
      <c r="C1216" t="s">
        <v>1389</v>
      </c>
      <c r="D1216" t="s">
        <v>1389</v>
      </c>
      <c r="E1216" t="s">
        <v>1166</v>
      </c>
      <c r="F1216" t="s">
        <v>270</v>
      </c>
      <c r="G1216" t="s">
        <v>1523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>
        <v>8125823</v>
      </c>
      <c r="B1217">
        <v>90964532</v>
      </c>
      <c r="C1217" t="s">
        <v>270</v>
      </c>
      <c r="D1217" t="s">
        <v>270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>
        <v>8125832</v>
      </c>
      <c r="B1218">
        <v>90964588</v>
      </c>
      <c r="C1218" t="s">
        <v>270</v>
      </c>
      <c r="D1218" t="s">
        <v>270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>
        <v>8108952</v>
      </c>
      <c r="B1219">
        <v>90964658</v>
      </c>
      <c r="C1219" t="s">
        <v>270</v>
      </c>
      <c r="D1219" t="s">
        <v>270</v>
      </c>
      <c r="E1219" t="s">
        <v>321</v>
      </c>
      <c r="F1219" t="s">
        <v>229</v>
      </c>
      <c r="G1219" t="s">
        <v>327</v>
      </c>
      <c r="H1219" t="s">
        <v>423</v>
      </c>
      <c r="I1219" t="s">
        <v>355</v>
      </c>
      <c r="J1219" t="s">
        <v>381</v>
      </c>
      <c r="K1219" t="s">
        <v>446</v>
      </c>
      <c r="L1219" t="s">
        <v>1383</v>
      </c>
      <c r="M1219" t="s">
        <v>292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>
        <v>8049136</v>
      </c>
      <c r="B1220">
        <v>90964698</v>
      </c>
      <c r="C1220" t="s">
        <v>270</v>
      </c>
      <c r="D1220" t="s">
        <v>270</v>
      </c>
      <c r="E1220" t="s">
        <v>304</v>
      </c>
      <c r="F1220" t="s">
        <v>562</v>
      </c>
      <c r="G1220" t="s">
        <v>446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>
        <v>8125846</v>
      </c>
      <c r="B1221">
        <v>90964713</v>
      </c>
      <c r="C1221" t="s">
        <v>191</v>
      </c>
      <c r="D1221" t="s">
        <v>191</v>
      </c>
      <c r="E1221" t="s">
        <v>270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>
        <v>654415</v>
      </c>
      <c r="B1222">
        <v>90964784</v>
      </c>
      <c r="C1222" t="s">
        <v>270</v>
      </c>
      <c r="D1222" t="s">
        <v>270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>
        <v>466943</v>
      </c>
      <c r="B1223">
        <v>90964802</v>
      </c>
      <c r="C1223" t="s">
        <v>412</v>
      </c>
      <c r="D1223" t="s">
        <v>270</v>
      </c>
      <c r="E1223" t="s">
        <v>298</v>
      </c>
      <c r="F1223" t="s">
        <v>860</v>
      </c>
      <c r="G1223" t="s">
        <v>291</v>
      </c>
      <c r="H1223" t="s">
        <v>229</v>
      </c>
      <c r="I1223" t="s">
        <v>325</v>
      </c>
      <c r="J1223" t="s">
        <v>310</v>
      </c>
      <c r="K1223" t="s">
        <v>290</v>
      </c>
      <c r="L1223" t="s">
        <v>329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>
        <v>687836</v>
      </c>
      <c r="B1224">
        <v>90964806</v>
      </c>
      <c r="C1224" t="s">
        <v>270</v>
      </c>
      <c r="D1224" t="s">
        <v>270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>
        <v>8125855</v>
      </c>
      <c r="B1225">
        <v>90964843</v>
      </c>
      <c r="C1225" t="s">
        <v>1524</v>
      </c>
      <c r="D1225" t="s">
        <v>1524</v>
      </c>
      <c r="E1225" t="s">
        <v>270</v>
      </c>
      <c r="F1225" t="s">
        <v>1049</v>
      </c>
      <c r="G1225" t="s">
        <v>1048</v>
      </c>
      <c r="H1225" t="s">
        <v>1525</v>
      </c>
      <c r="I1225" t="s">
        <v>1051</v>
      </c>
      <c r="J1225" t="s">
        <v>1102</v>
      </c>
      <c r="K1225" t="s">
        <v>348</v>
      </c>
      <c r="L1225" t="s">
        <v>685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>
        <v>471247</v>
      </c>
      <c r="B1226">
        <v>90964848</v>
      </c>
      <c r="C1226" t="s">
        <v>332</v>
      </c>
      <c r="D1226" t="s">
        <v>332</v>
      </c>
      <c r="E1226" t="s">
        <v>270</v>
      </c>
      <c r="F1226" t="s">
        <v>298</v>
      </c>
      <c r="G1226" t="s">
        <v>1384</v>
      </c>
      <c r="H1226" t="s">
        <v>238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>
        <v>8073010</v>
      </c>
      <c r="B1227">
        <v>90964894</v>
      </c>
      <c r="C1227" t="s">
        <v>270</v>
      </c>
      <c r="D1227" t="s">
        <v>270</v>
      </c>
      <c r="E1227" t="s">
        <v>298</v>
      </c>
      <c r="F1227" t="s">
        <v>186</v>
      </c>
      <c r="G1227" t="s">
        <v>238</v>
      </c>
      <c r="H1227" t="s">
        <v>353</v>
      </c>
      <c r="I1227" t="s">
        <v>423</v>
      </c>
      <c r="J1227" t="s">
        <v>416</v>
      </c>
      <c r="K1227" t="s">
        <v>287</v>
      </c>
      <c r="L1227" t="s">
        <v>707</v>
      </c>
      <c r="M1227" t="s">
        <v>296</v>
      </c>
      <c r="N1227" t="s">
        <v>355</v>
      </c>
      <c r="O1227" t="s">
        <v>249</v>
      </c>
      <c r="P1227" t="s">
        <v>348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>
        <v>8121794</v>
      </c>
      <c r="B1228">
        <v>90964935</v>
      </c>
      <c r="C1228" t="s">
        <v>1181</v>
      </c>
      <c r="D1228" t="s">
        <v>1526</v>
      </c>
      <c r="E1228" t="s">
        <v>1181</v>
      </c>
      <c r="F1228" t="s">
        <v>270</v>
      </c>
      <c r="G1228" t="s">
        <v>198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>
        <v>8100848</v>
      </c>
      <c r="B1229">
        <v>90965019</v>
      </c>
      <c r="C1229" t="s">
        <v>270</v>
      </c>
      <c r="D1229" t="s">
        <v>270</v>
      </c>
      <c r="E1229" t="s">
        <v>298</v>
      </c>
      <c r="F1229" t="s">
        <v>400</v>
      </c>
      <c r="G1229" t="s">
        <v>277</v>
      </c>
      <c r="H1229" t="s">
        <v>229</v>
      </c>
      <c r="I1229" t="s">
        <v>351</v>
      </c>
      <c r="J1229" t="s">
        <v>327</v>
      </c>
      <c r="K1229" t="s">
        <v>362</v>
      </c>
      <c r="L1229" t="s">
        <v>325</v>
      </c>
      <c r="M1229" t="s">
        <v>301</v>
      </c>
      <c r="N1229" t="s">
        <v>441</v>
      </c>
      <c r="O1229" t="s">
        <v>391</v>
      </c>
      <c r="P1229" t="s">
        <v>345</v>
      </c>
      <c r="Q1229" t="s">
        <v>186</v>
      </c>
      <c r="R1229" t="s">
        <v>338</v>
      </c>
      <c r="S1229" t="s">
        <v>420</v>
      </c>
      <c r="T1229" t="s">
        <v>348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>
        <v>575161</v>
      </c>
      <c r="B1230">
        <v>90965043</v>
      </c>
      <c r="C1230" t="s">
        <v>270</v>
      </c>
      <c r="D1230" t="s">
        <v>270</v>
      </c>
      <c r="E1230" t="s">
        <v>298</v>
      </c>
      <c r="F1230" t="s">
        <v>321</v>
      </c>
      <c r="G1230" t="s">
        <v>309</v>
      </c>
      <c r="H1230" t="s">
        <v>669</v>
      </c>
      <c r="I1230" t="s">
        <v>238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>
        <v>612895</v>
      </c>
      <c r="B1231">
        <v>90965104</v>
      </c>
      <c r="C1231" t="s">
        <v>270</v>
      </c>
      <c r="D1231" t="s">
        <v>270</v>
      </c>
      <c r="E1231" t="s">
        <v>229</v>
      </c>
      <c r="F1231" t="s">
        <v>446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>
        <v>8125885</v>
      </c>
      <c r="B1232">
        <v>90965158</v>
      </c>
      <c r="C1232" t="s">
        <v>270</v>
      </c>
      <c r="D1232" t="s">
        <v>270</v>
      </c>
      <c r="E1232" t="s">
        <v>229</v>
      </c>
      <c r="F1232" t="s">
        <v>287</v>
      </c>
      <c r="G1232" t="s">
        <v>329</v>
      </c>
      <c r="H1232" t="s">
        <v>446</v>
      </c>
      <c r="I1232" t="s">
        <v>405</v>
      </c>
      <c r="J1232" t="s">
        <v>1043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>
        <v>8064739</v>
      </c>
      <c r="B1233">
        <v>90965197</v>
      </c>
      <c r="C1233" t="s">
        <v>270</v>
      </c>
      <c r="D1233" t="s">
        <v>332</v>
      </c>
      <c r="E1233" t="s">
        <v>270</v>
      </c>
      <c r="F1233" t="s">
        <v>298</v>
      </c>
      <c r="G1233" t="s">
        <v>318</v>
      </c>
      <c r="H1233" t="s">
        <v>189</v>
      </c>
      <c r="I1233" t="s">
        <v>321</v>
      </c>
      <c r="J1233" t="s">
        <v>322</v>
      </c>
      <c r="K1233" t="s">
        <v>215</v>
      </c>
      <c r="L1233" t="s">
        <v>190</v>
      </c>
      <c r="M1233" t="s">
        <v>1000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>
        <v>451687</v>
      </c>
      <c r="B1234">
        <v>90965202</v>
      </c>
      <c r="C1234" t="s">
        <v>270</v>
      </c>
      <c r="D1234" t="s">
        <v>270</v>
      </c>
      <c r="E1234" t="s">
        <v>205</v>
      </c>
      <c r="F1234" t="s">
        <v>352</v>
      </c>
      <c r="G1234" t="s">
        <v>238</v>
      </c>
      <c r="H1234" t="s">
        <v>1527</v>
      </c>
      <c r="I1234" t="s">
        <v>287</v>
      </c>
      <c r="J1234" t="s">
        <v>229</v>
      </c>
      <c r="K1234" t="s">
        <v>292</v>
      </c>
      <c r="L1234" t="s">
        <v>186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>
        <v>694986</v>
      </c>
      <c r="B1235">
        <v>90965211</v>
      </c>
      <c r="C1235" t="s">
        <v>270</v>
      </c>
      <c r="D1235" t="s">
        <v>270</v>
      </c>
      <c r="E1235" t="s">
        <v>321</v>
      </c>
      <c r="F1235" t="s">
        <v>309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>
        <v>8090535</v>
      </c>
      <c r="B1236">
        <v>90965236</v>
      </c>
      <c r="C1236" t="s">
        <v>270</v>
      </c>
      <c r="D1236" t="s">
        <v>270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>
        <v>8091218</v>
      </c>
      <c r="B1237">
        <v>90965295</v>
      </c>
      <c r="C1237" t="s">
        <v>270</v>
      </c>
      <c r="D1237" t="s">
        <v>332</v>
      </c>
      <c r="E1237" t="s">
        <v>270</v>
      </c>
      <c r="F1237" t="s">
        <v>298</v>
      </c>
      <c r="G1237" t="s">
        <v>443</v>
      </c>
      <c r="H1237" t="s">
        <v>322</v>
      </c>
      <c r="I1237" t="s">
        <v>355</v>
      </c>
      <c r="J1237" t="s">
        <v>329</v>
      </c>
      <c r="K1237" t="s">
        <v>321</v>
      </c>
      <c r="L1237" t="s">
        <v>304</v>
      </c>
      <c r="M1237" t="s">
        <v>186</v>
      </c>
      <c r="N1237" t="s">
        <v>307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>
        <v>717966</v>
      </c>
      <c r="B1238">
        <v>90965321</v>
      </c>
      <c r="C1238" t="s">
        <v>270</v>
      </c>
      <c r="D1238" t="s">
        <v>270</v>
      </c>
      <c r="E1238" t="s">
        <v>834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>
        <v>8096204</v>
      </c>
      <c r="B1239">
        <v>90965331</v>
      </c>
      <c r="C1239" t="s">
        <v>270</v>
      </c>
      <c r="D1239" t="s">
        <v>332</v>
      </c>
      <c r="E1239" t="s">
        <v>270</v>
      </c>
      <c r="F1239" t="s">
        <v>298</v>
      </c>
      <c r="G1239" t="s">
        <v>443</v>
      </c>
      <c r="H1239" t="s">
        <v>322</v>
      </c>
      <c r="I1239" t="s">
        <v>306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>
        <v>8086838</v>
      </c>
      <c r="B1240">
        <v>90965366</v>
      </c>
      <c r="C1240" t="s">
        <v>270</v>
      </c>
      <c r="D1240" t="s">
        <v>270</v>
      </c>
      <c r="E1240" t="s">
        <v>424</v>
      </c>
      <c r="F1240" t="s">
        <v>327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>
        <v>317633</v>
      </c>
      <c r="B1241">
        <v>90965438</v>
      </c>
      <c r="C1241" t="s">
        <v>1386</v>
      </c>
      <c r="D1241" t="s">
        <v>1386</v>
      </c>
      <c r="E1241" t="s">
        <v>270</v>
      </c>
      <c r="F1241" t="s">
        <v>1528</v>
      </c>
      <c r="G1241" t="s">
        <v>321</v>
      </c>
      <c r="H1241" t="s">
        <v>229</v>
      </c>
      <c r="I1241" t="s">
        <v>423</v>
      </c>
      <c r="J1241" t="s">
        <v>446</v>
      </c>
      <c r="K1241" t="s">
        <v>309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>
        <v>483218</v>
      </c>
      <c r="B1242">
        <v>90965452</v>
      </c>
      <c r="C1242" t="s">
        <v>270</v>
      </c>
      <c r="D1242" t="s">
        <v>270</v>
      </c>
      <c r="E1242" t="s">
        <v>423</v>
      </c>
      <c r="F1242" t="s">
        <v>355</v>
      </c>
      <c r="G1242" t="s">
        <v>700</v>
      </c>
      <c r="H1242" t="s">
        <v>344</v>
      </c>
      <c r="I1242" t="s">
        <v>304</v>
      </c>
      <c r="J1242" t="s">
        <v>315</v>
      </c>
      <c r="K1242" t="s">
        <v>446</v>
      </c>
      <c r="L1242" t="s">
        <v>1383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>
        <v>355040</v>
      </c>
      <c r="B1243">
        <v>90965466</v>
      </c>
      <c r="C1243" t="s">
        <v>270</v>
      </c>
      <c r="D1243" t="s">
        <v>332</v>
      </c>
      <c r="E1243" t="s">
        <v>270</v>
      </c>
      <c r="F1243" t="s">
        <v>203</v>
      </c>
      <c r="G1243" t="s">
        <v>307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>
        <v>8125919</v>
      </c>
      <c r="B1244">
        <v>90965484</v>
      </c>
      <c r="C1244" t="s">
        <v>365</v>
      </c>
      <c r="D1244" t="s">
        <v>365</v>
      </c>
      <c r="E1244" t="s">
        <v>270</v>
      </c>
      <c r="F1244" t="s">
        <v>298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>
        <v>8000599</v>
      </c>
      <c r="B1245">
        <v>90965516</v>
      </c>
      <c r="C1245" t="s">
        <v>270</v>
      </c>
      <c r="D1245" t="s">
        <v>1529</v>
      </c>
      <c r="E1245" t="s">
        <v>270</v>
      </c>
      <c r="F1245" t="s">
        <v>270</v>
      </c>
      <c r="G1245" t="s">
        <v>670</v>
      </c>
      <c r="H1245" t="s">
        <v>446</v>
      </c>
      <c r="I1245" t="s">
        <v>697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>
        <v>445430</v>
      </c>
      <c r="B1246">
        <v>90965517</v>
      </c>
      <c r="C1246" t="s">
        <v>270</v>
      </c>
      <c r="D1246" t="s">
        <v>270</v>
      </c>
      <c r="E1246" t="s">
        <v>298</v>
      </c>
      <c r="F1246" t="s">
        <v>371</v>
      </c>
      <c r="G1246" t="s">
        <v>238</v>
      </c>
      <c r="H1246" t="s">
        <v>296</v>
      </c>
      <c r="I1246" t="s">
        <v>340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>
        <v>742595</v>
      </c>
      <c r="B1247">
        <v>90965534</v>
      </c>
      <c r="C1247" t="s">
        <v>270</v>
      </c>
      <c r="D1247" t="s">
        <v>270</v>
      </c>
      <c r="E1247" t="s">
        <v>298</v>
      </c>
      <c r="F1247" t="s">
        <v>202</v>
      </c>
      <c r="G1247" t="s">
        <v>318</v>
      </c>
      <c r="H1247" t="s">
        <v>329</v>
      </c>
      <c r="I1247" t="s">
        <v>296</v>
      </c>
      <c r="J1247" t="s">
        <v>986</v>
      </c>
      <c r="K1247" t="s">
        <v>192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>
        <v>654415</v>
      </c>
      <c r="B1248">
        <v>90965540</v>
      </c>
      <c r="C1248" t="s">
        <v>270</v>
      </c>
      <c r="D1248" t="s">
        <v>270</v>
      </c>
      <c r="E1248" t="s">
        <v>298</v>
      </c>
      <c r="F1248" t="s">
        <v>352</v>
      </c>
      <c r="G1248" t="s">
        <v>238</v>
      </c>
      <c r="H1248" t="s">
        <v>289</v>
      </c>
      <c r="I1248" t="s">
        <v>186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>
        <v>8125930</v>
      </c>
      <c r="B1249">
        <v>90965587</v>
      </c>
      <c r="C1249" t="s">
        <v>270</v>
      </c>
      <c r="D1249" t="s">
        <v>270</v>
      </c>
      <c r="E1249" t="s">
        <v>298</v>
      </c>
      <c r="F1249" t="s">
        <v>273</v>
      </c>
      <c r="G1249" t="s">
        <v>400</v>
      </c>
      <c r="H1249" t="s">
        <v>352</v>
      </c>
      <c r="I1249" t="s">
        <v>335</v>
      </c>
      <c r="J1249" t="s">
        <v>1530</v>
      </c>
      <c r="K1249" t="s">
        <v>1035</v>
      </c>
      <c r="L1249" t="s">
        <v>416</v>
      </c>
      <c r="M1249" t="s">
        <v>1164</v>
      </c>
      <c r="N1249" t="s">
        <v>296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>
        <v>596726</v>
      </c>
      <c r="B1250">
        <v>90965692</v>
      </c>
      <c r="C1250" t="s">
        <v>270</v>
      </c>
      <c r="D1250" t="s">
        <v>270</v>
      </c>
      <c r="E1250" t="s">
        <v>475</v>
      </c>
      <c r="F1250" t="s">
        <v>298</v>
      </c>
      <c r="G1250" t="s">
        <v>352</v>
      </c>
      <c r="H1250" t="s">
        <v>229</v>
      </c>
      <c r="I1250" t="s">
        <v>325</v>
      </c>
      <c r="J1250" t="s">
        <v>328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>
        <v>8125949</v>
      </c>
      <c r="B1251">
        <v>90965766</v>
      </c>
      <c r="C1251" t="s">
        <v>270</v>
      </c>
      <c r="D1251" t="s">
        <v>270</v>
      </c>
      <c r="E1251" t="s">
        <v>348</v>
      </c>
      <c r="F1251" t="s">
        <v>296</v>
      </c>
      <c r="G1251" t="s">
        <v>405</v>
      </c>
      <c r="H1251" t="s">
        <v>597</v>
      </c>
      <c r="I1251" t="s">
        <v>321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>
        <v>8040072</v>
      </c>
      <c r="B1252">
        <v>90965906</v>
      </c>
      <c r="C1252" t="s">
        <v>412</v>
      </c>
      <c r="D1252" t="s">
        <v>412</v>
      </c>
      <c r="E1252" t="s">
        <v>270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>
        <v>482743</v>
      </c>
      <c r="B1253">
        <v>90965940</v>
      </c>
      <c r="C1253" t="s">
        <v>270</v>
      </c>
      <c r="D1253" t="s">
        <v>270</v>
      </c>
      <c r="E1253" t="s">
        <v>298</v>
      </c>
      <c r="F1253" t="s">
        <v>229</v>
      </c>
      <c r="G1253" t="s">
        <v>405</v>
      </c>
      <c r="H1253" t="s">
        <v>238</v>
      </c>
      <c r="I1253" t="s">
        <v>359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>
        <v>8109567</v>
      </c>
      <c r="B1254">
        <v>90965953</v>
      </c>
      <c r="C1254" t="s">
        <v>235</v>
      </c>
      <c r="D1254" t="s">
        <v>270</v>
      </c>
      <c r="E1254" t="s">
        <v>372</v>
      </c>
      <c r="F1254" t="s">
        <v>276</v>
      </c>
      <c r="G1254" t="s">
        <v>189</v>
      </c>
      <c r="H1254" t="s">
        <v>352</v>
      </c>
      <c r="I1254" t="s">
        <v>201</v>
      </c>
      <c r="J1254" t="s">
        <v>563</v>
      </c>
      <c r="K1254" t="s">
        <v>291</v>
      </c>
      <c r="L1254" t="s">
        <v>391</v>
      </c>
      <c r="M1254" t="s">
        <v>287</v>
      </c>
      <c r="N1254" t="s">
        <v>325</v>
      </c>
      <c r="O1254" t="s">
        <v>283</v>
      </c>
      <c r="P1254" t="s">
        <v>344</v>
      </c>
      <c r="Q1254" t="s">
        <v>381</v>
      </c>
      <c r="R1254" t="s">
        <v>802</v>
      </c>
      <c r="S1254" t="s">
        <v>477</v>
      </c>
      <c r="T1254" t="s">
        <v>229</v>
      </c>
      <c r="U1254" t="s">
        <v>310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>
        <v>620766</v>
      </c>
      <c r="B1255">
        <v>90966009</v>
      </c>
      <c r="C1255" t="s">
        <v>270</v>
      </c>
      <c r="D1255" t="s">
        <v>332</v>
      </c>
      <c r="E1255" t="s">
        <v>270</v>
      </c>
      <c r="F1255" t="s">
        <v>298</v>
      </c>
      <c r="G1255" t="s">
        <v>1531</v>
      </c>
      <c r="H1255" t="s">
        <v>272</v>
      </c>
      <c r="I1255" t="s">
        <v>273</v>
      </c>
      <c r="J1255" t="s">
        <v>271</v>
      </c>
      <c r="K1255" t="s">
        <v>413</v>
      </c>
      <c r="L1255" t="s">
        <v>352</v>
      </c>
      <c r="M1255" t="s">
        <v>553</v>
      </c>
      <c r="N1255" t="s">
        <v>657</v>
      </c>
      <c r="O1255" t="s">
        <v>1197</v>
      </c>
      <c r="P1255" t="s">
        <v>301</v>
      </c>
      <c r="Q1255" t="s">
        <v>249</v>
      </c>
      <c r="R1255" t="s">
        <v>342</v>
      </c>
      <c r="S1255" t="s">
        <v>296</v>
      </c>
      <c r="T1255" t="s">
        <v>508</v>
      </c>
      <c r="U1255" t="s">
        <v>220</v>
      </c>
      <c r="V1255" t="s">
        <v>254</v>
      </c>
      <c r="W1255" t="s">
        <v>292</v>
      </c>
      <c r="X1255" t="s">
        <v>247</v>
      </c>
      <c r="Y1255" t="s">
        <v>340</v>
      </c>
      <c r="Z1255" t="s">
        <v>179</v>
      </c>
      <c r="AA1255" t="s">
        <v>300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>
        <v>8057410</v>
      </c>
      <c r="B1256">
        <v>90966030</v>
      </c>
      <c r="C1256" t="s">
        <v>235</v>
      </c>
      <c r="D1256" t="s">
        <v>270</v>
      </c>
      <c r="E1256" t="s">
        <v>298</v>
      </c>
      <c r="F1256" t="s">
        <v>189</v>
      </c>
      <c r="G1256" t="s">
        <v>205</v>
      </c>
      <c r="H1256" t="s">
        <v>352</v>
      </c>
      <c r="I1256" t="s">
        <v>201</v>
      </c>
      <c r="J1256" t="s">
        <v>759</v>
      </c>
      <c r="K1256" t="s">
        <v>325</v>
      </c>
      <c r="L1256" t="s">
        <v>287</v>
      </c>
      <c r="M1256" t="s">
        <v>391</v>
      </c>
      <c r="N1256" t="s">
        <v>355</v>
      </c>
      <c r="O1256" t="s">
        <v>738</v>
      </c>
      <c r="P1256" t="s">
        <v>538</v>
      </c>
      <c r="Q1256" t="s">
        <v>944</v>
      </c>
      <c r="R1256" t="s">
        <v>344</v>
      </c>
      <c r="S1256" t="s">
        <v>1277</v>
      </c>
      <c r="T1256" t="s">
        <v>310</v>
      </c>
      <c r="U1256" t="s">
        <v>186</v>
      </c>
      <c r="V1256" t="s">
        <v>1532</v>
      </c>
      <c r="W1256" t="s">
        <v>284</v>
      </c>
      <c r="X1256" t="s">
        <v>606</v>
      </c>
      <c r="Y1256" t="s">
        <v>604</v>
      </c>
      <c r="Z1256" t="s">
        <v>603</v>
      </c>
      <c r="AA1256" t="s">
        <v>188</v>
      </c>
      <c r="AB1256" t="s">
        <v>655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>
        <v>8026749</v>
      </c>
      <c r="B1257">
        <v>90966032</v>
      </c>
      <c r="C1257" t="s">
        <v>307</v>
      </c>
      <c r="D1257" t="s">
        <v>307</v>
      </c>
      <c r="E1257" t="s">
        <v>270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>
        <v>696794</v>
      </c>
      <c r="B1258">
        <v>90966043</v>
      </c>
      <c r="C1258" t="s">
        <v>183</v>
      </c>
      <c r="D1258" t="s">
        <v>183</v>
      </c>
      <c r="E1258" t="s">
        <v>270</v>
      </c>
      <c r="F1258" t="s">
        <v>188</v>
      </c>
      <c r="G1258" t="s">
        <v>321</v>
      </c>
      <c r="H1258" t="s">
        <v>229</v>
      </c>
      <c r="I1258" t="s">
        <v>843</v>
      </c>
      <c r="J1258" t="s">
        <v>308</v>
      </c>
      <c r="K1258" t="s">
        <v>381</v>
      </c>
      <c r="L1258" t="s">
        <v>446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>
        <v>8125982</v>
      </c>
      <c r="B1259">
        <v>90966050</v>
      </c>
      <c r="C1259" t="s">
        <v>176</v>
      </c>
      <c r="D1259" t="s">
        <v>176</v>
      </c>
      <c r="E1259" t="s">
        <v>270</v>
      </c>
      <c r="F1259" t="s">
        <v>188</v>
      </c>
      <c r="G1259" t="s">
        <v>229</v>
      </c>
      <c r="H1259" t="s">
        <v>321</v>
      </c>
      <c r="I1259" t="s">
        <v>469</v>
      </c>
      <c r="J1259" t="s">
        <v>351</v>
      </c>
      <c r="K1259" t="s">
        <v>468</v>
      </c>
      <c r="L1259" t="s">
        <v>446</v>
      </c>
      <c r="M1259" t="s">
        <v>381</v>
      </c>
      <c r="N1259" t="s">
        <v>379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>
        <v>457697</v>
      </c>
      <c r="B1260">
        <v>90966056</v>
      </c>
      <c r="C1260" t="s">
        <v>229</v>
      </c>
      <c r="D1260" t="s">
        <v>229</v>
      </c>
      <c r="E1260" t="s">
        <v>270</v>
      </c>
      <c r="F1260" t="s">
        <v>229</v>
      </c>
      <c r="G1260" t="s">
        <v>321</v>
      </c>
      <c r="H1260" t="s">
        <v>562</v>
      </c>
      <c r="I1260" t="s">
        <v>309</v>
      </c>
      <c r="J1260" t="s">
        <v>446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>
        <v>740290</v>
      </c>
      <c r="B1261">
        <v>90966057</v>
      </c>
      <c r="C1261" t="s">
        <v>270</v>
      </c>
      <c r="D1261" t="s">
        <v>270</v>
      </c>
      <c r="E1261" t="s">
        <v>186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>
        <v>8021054</v>
      </c>
      <c r="B1262">
        <v>90966093</v>
      </c>
      <c r="C1262" t="s">
        <v>270</v>
      </c>
      <c r="D1262" t="s">
        <v>270</v>
      </c>
      <c r="E1262" t="s">
        <v>1023</v>
      </c>
      <c r="F1262" t="s">
        <v>183</v>
      </c>
      <c r="G1262" t="s">
        <v>329</v>
      </c>
      <c r="H1262" t="s">
        <v>380</v>
      </c>
      <c r="I1262" t="s">
        <v>186</v>
      </c>
      <c r="J1262" t="s">
        <v>267</v>
      </c>
      <c r="K1262" t="s">
        <v>192</v>
      </c>
      <c r="L1262" t="s">
        <v>653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>
        <v>424513</v>
      </c>
      <c r="B1263">
        <v>90966094</v>
      </c>
      <c r="C1263" t="s">
        <v>383</v>
      </c>
      <c r="D1263" t="s">
        <v>383</v>
      </c>
      <c r="E1263" t="s">
        <v>270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>
        <v>336622</v>
      </c>
      <c r="B1264">
        <v>90966162</v>
      </c>
      <c r="C1264" t="s">
        <v>270</v>
      </c>
      <c r="D1264" t="s">
        <v>270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>
        <v>404737</v>
      </c>
      <c r="B1265">
        <v>90966383</v>
      </c>
      <c r="C1265" t="s">
        <v>270</v>
      </c>
      <c r="D1265" t="s">
        <v>270</v>
      </c>
      <c r="E1265" t="s">
        <v>202</v>
      </c>
      <c r="F1265" t="s">
        <v>352</v>
      </c>
      <c r="G1265" t="s">
        <v>321</v>
      </c>
      <c r="H1265" t="s">
        <v>287</v>
      </c>
      <c r="I1265" t="s">
        <v>296</v>
      </c>
      <c r="J1265" t="s">
        <v>344</v>
      </c>
      <c r="K1265" t="s">
        <v>304</v>
      </c>
      <c r="L1265" t="s">
        <v>229</v>
      </c>
      <c r="M1265" t="s">
        <v>310</v>
      </c>
      <c r="N1265" t="s">
        <v>687</v>
      </c>
      <c r="O1265" t="s">
        <v>316</v>
      </c>
      <c r="P1265" t="s">
        <v>405</v>
      </c>
      <c r="Q1265" t="s">
        <v>309</v>
      </c>
      <c r="R1265" t="s">
        <v>192</v>
      </c>
      <c r="S1265" t="s">
        <v>639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>
        <v>8126035</v>
      </c>
      <c r="B1266">
        <v>90966482</v>
      </c>
      <c r="C1266" t="s">
        <v>192</v>
      </c>
      <c r="D1266" t="s">
        <v>192</v>
      </c>
      <c r="E1266" t="s">
        <v>270</v>
      </c>
      <c r="F1266" t="s">
        <v>192</v>
      </c>
      <c r="G1266" t="s">
        <v>1491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>
        <v>762906</v>
      </c>
      <c r="B1267">
        <v>90966502</v>
      </c>
      <c r="C1267" t="s">
        <v>270</v>
      </c>
      <c r="D1267" t="s">
        <v>270</v>
      </c>
      <c r="E1267" t="s">
        <v>298</v>
      </c>
      <c r="F1267" t="s">
        <v>1315</v>
      </c>
      <c r="G1267" t="s">
        <v>296</v>
      </c>
      <c r="H1267" t="s">
        <v>229</v>
      </c>
      <c r="I1267" t="s">
        <v>286</v>
      </c>
      <c r="J1267" t="s">
        <v>191</v>
      </c>
      <c r="K1267" t="s">
        <v>405</v>
      </c>
      <c r="L1267" t="s">
        <v>533</v>
      </c>
      <c r="M1267" t="s">
        <v>382</v>
      </c>
      <c r="N1267" t="s">
        <v>986</v>
      </c>
      <c r="O1267" t="s">
        <v>179</v>
      </c>
      <c r="P1267" t="s">
        <v>948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>
        <v>431780</v>
      </c>
      <c r="B1268">
        <v>90966542</v>
      </c>
      <c r="C1268" t="s">
        <v>776</v>
      </c>
      <c r="D1268" t="s">
        <v>776</v>
      </c>
      <c r="E1268" t="s">
        <v>270</v>
      </c>
      <c r="F1268" t="s">
        <v>477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>
        <v>8126051</v>
      </c>
      <c r="B1269">
        <v>90966624</v>
      </c>
      <c r="C1269" t="s">
        <v>270</v>
      </c>
      <c r="D1269" t="s">
        <v>332</v>
      </c>
      <c r="E1269" t="s">
        <v>270</v>
      </c>
      <c r="F1269" t="s">
        <v>298</v>
      </c>
      <c r="G1269" t="s">
        <v>272</v>
      </c>
      <c r="H1269" t="s">
        <v>271</v>
      </c>
      <c r="I1269" t="s">
        <v>400</v>
      </c>
      <c r="J1269" t="s">
        <v>273</v>
      </c>
      <c r="K1269" t="s">
        <v>352</v>
      </c>
      <c r="L1269" t="s">
        <v>201</v>
      </c>
      <c r="M1269" t="s">
        <v>279</v>
      </c>
      <c r="N1269" t="s">
        <v>682</v>
      </c>
      <c r="O1269" t="s">
        <v>646</v>
      </c>
      <c r="P1269" t="s">
        <v>1441</v>
      </c>
      <c r="Q1269" t="s">
        <v>211</v>
      </c>
      <c r="R1269" t="s">
        <v>307</v>
      </c>
      <c r="S1269" t="s">
        <v>685</v>
      </c>
      <c r="T1269" t="s">
        <v>291</v>
      </c>
      <c r="U1269" t="s">
        <v>215</v>
      </c>
      <c r="V1269" t="s">
        <v>296</v>
      </c>
      <c r="W1269" t="s">
        <v>405</v>
      </c>
      <c r="X1269" t="s">
        <v>313</v>
      </c>
      <c r="Y1269" t="s">
        <v>477</v>
      </c>
      <c r="Z1269" t="s">
        <v>604</v>
      </c>
      <c r="AA1269" t="s">
        <v>317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>
        <v>8124121</v>
      </c>
      <c r="B1270">
        <v>90966744</v>
      </c>
      <c r="C1270" t="s">
        <v>198</v>
      </c>
      <c r="D1270" t="s">
        <v>270</v>
      </c>
      <c r="E1270" t="s">
        <v>198</v>
      </c>
      <c r="F1270" t="s">
        <v>279</v>
      </c>
      <c r="G1270" t="s">
        <v>329</v>
      </c>
      <c r="H1270" t="s">
        <v>351</v>
      </c>
      <c r="I1270" t="s">
        <v>301</v>
      </c>
      <c r="J1270" t="s">
        <v>220</v>
      </c>
      <c r="K1270" t="s">
        <v>325</v>
      </c>
      <c r="L1270" t="s">
        <v>300</v>
      </c>
      <c r="M1270" t="s">
        <v>441</v>
      </c>
      <c r="N1270" t="s">
        <v>858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>
        <v>8126065</v>
      </c>
      <c r="B1271">
        <v>90966759</v>
      </c>
      <c r="C1271" t="s">
        <v>238</v>
      </c>
      <c r="D1271" t="s">
        <v>270</v>
      </c>
      <c r="E1271" t="s">
        <v>298</v>
      </c>
      <c r="F1271" t="s">
        <v>352</v>
      </c>
      <c r="G1271" t="s">
        <v>287</v>
      </c>
      <c r="H1271" t="s">
        <v>348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>
        <v>650956</v>
      </c>
      <c r="B1272">
        <v>90966907</v>
      </c>
      <c r="C1272" t="s">
        <v>334</v>
      </c>
      <c r="D1272" t="s">
        <v>1475</v>
      </c>
      <c r="E1272" t="s">
        <v>270</v>
      </c>
      <c r="F1272" t="s">
        <v>414</v>
      </c>
      <c r="G1272" t="s">
        <v>277</v>
      </c>
      <c r="H1272" t="s">
        <v>189</v>
      </c>
      <c r="I1272" t="s">
        <v>1533</v>
      </c>
      <c r="J1272" t="s">
        <v>313</v>
      </c>
      <c r="K1272" t="s">
        <v>315</v>
      </c>
      <c r="L1272" t="s">
        <v>710</v>
      </c>
      <c r="M1272" t="s">
        <v>1411</v>
      </c>
      <c r="N1272" t="s">
        <v>619</v>
      </c>
      <c r="O1272" t="s">
        <v>852</v>
      </c>
      <c r="P1272" t="s">
        <v>919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>
        <v>635759</v>
      </c>
      <c r="B1273">
        <v>90966980</v>
      </c>
      <c r="C1273" t="s">
        <v>1099</v>
      </c>
      <c r="D1273" t="s">
        <v>1048</v>
      </c>
      <c r="E1273" t="s">
        <v>270</v>
      </c>
      <c r="F1273" t="s">
        <v>1049</v>
      </c>
      <c r="G1273" t="s">
        <v>1051</v>
      </c>
      <c r="H1273" t="s">
        <v>1050</v>
      </c>
      <c r="I1273" t="s">
        <v>1076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>
        <v>351633</v>
      </c>
      <c r="B1274">
        <v>90967016</v>
      </c>
      <c r="C1274" t="s">
        <v>270</v>
      </c>
      <c r="D1274" t="s">
        <v>270</v>
      </c>
      <c r="E1274" t="s">
        <v>298</v>
      </c>
      <c r="F1274" t="s">
        <v>414</v>
      </c>
      <c r="G1274" t="s">
        <v>348</v>
      </c>
      <c r="H1274" t="s">
        <v>301</v>
      </c>
      <c r="I1274" t="s">
        <v>351</v>
      </c>
      <c r="J1274" t="s">
        <v>391</v>
      </c>
      <c r="K1274" t="s">
        <v>445</v>
      </c>
      <c r="L1274" t="s">
        <v>289</v>
      </c>
      <c r="M1274" t="s">
        <v>211</v>
      </c>
      <c r="N1274" t="s">
        <v>188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>
        <v>8125535</v>
      </c>
      <c r="B1275">
        <v>90967110</v>
      </c>
      <c r="C1275" t="s">
        <v>238</v>
      </c>
      <c r="D1275" t="s">
        <v>332</v>
      </c>
      <c r="E1275" t="s">
        <v>270</v>
      </c>
      <c r="F1275" t="s">
        <v>298</v>
      </c>
      <c r="G1275" t="s">
        <v>202</v>
      </c>
      <c r="H1275" t="s">
        <v>272</v>
      </c>
      <c r="I1275" t="s">
        <v>271</v>
      </c>
      <c r="J1275" t="s">
        <v>273</v>
      </c>
      <c r="K1275" t="s">
        <v>301</v>
      </c>
      <c r="L1275" t="s">
        <v>601</v>
      </c>
      <c r="M1275" t="s">
        <v>387</v>
      </c>
      <c r="N1275" t="s">
        <v>417</v>
      </c>
      <c r="O1275" t="s">
        <v>312</v>
      </c>
      <c r="P1275" t="s">
        <v>276</v>
      </c>
      <c r="Q1275" t="s">
        <v>277</v>
      </c>
      <c r="R1275" t="s">
        <v>798</v>
      </c>
      <c r="S1275" t="s">
        <v>201</v>
      </c>
      <c r="T1275" t="s">
        <v>289</v>
      </c>
      <c r="U1275" t="s">
        <v>186</v>
      </c>
      <c r="V1275" t="s">
        <v>554</v>
      </c>
      <c r="W1275" t="s">
        <v>395</v>
      </c>
      <c r="X1275" t="s">
        <v>329</v>
      </c>
      <c r="Y1275" t="s">
        <v>967</v>
      </c>
      <c r="Z1275" t="s">
        <v>531</v>
      </c>
      <c r="AA1275" t="s">
        <v>354</v>
      </c>
      <c r="AB1275" t="s">
        <v>215</v>
      </c>
      <c r="AC1275" t="s">
        <v>249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>
        <v>211679</v>
      </c>
      <c r="B1276">
        <v>90967117</v>
      </c>
      <c r="C1276" t="s">
        <v>238</v>
      </c>
      <c r="D1276" t="s">
        <v>270</v>
      </c>
      <c r="E1276" t="s">
        <v>298</v>
      </c>
      <c r="F1276" t="s">
        <v>400</v>
      </c>
      <c r="G1276" t="s">
        <v>195</v>
      </c>
      <c r="H1276" t="s">
        <v>440</v>
      </c>
      <c r="I1276" t="s">
        <v>348</v>
      </c>
      <c r="J1276" t="s">
        <v>301</v>
      </c>
      <c r="K1276" t="s">
        <v>445</v>
      </c>
      <c r="L1276" t="s">
        <v>471</v>
      </c>
      <c r="M1276" t="s">
        <v>287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>
        <v>8125885</v>
      </c>
      <c r="B1277">
        <v>90967126</v>
      </c>
      <c r="C1277" t="s">
        <v>270</v>
      </c>
      <c r="D1277" t="s">
        <v>270</v>
      </c>
      <c r="E1277" t="s">
        <v>298</v>
      </c>
      <c r="F1277" t="s">
        <v>329</v>
      </c>
      <c r="G1277" t="s">
        <v>287</v>
      </c>
      <c r="H1277" t="s">
        <v>238</v>
      </c>
      <c r="I1277" t="s">
        <v>472</v>
      </c>
      <c r="J1277" t="s">
        <v>229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>
        <v>612895</v>
      </c>
      <c r="B1278">
        <v>90967201</v>
      </c>
      <c r="C1278" t="s">
        <v>307</v>
      </c>
      <c r="D1278" t="s">
        <v>307</v>
      </c>
      <c r="E1278" t="s">
        <v>348</v>
      </c>
      <c r="F1278" t="s">
        <v>1230</v>
      </c>
      <c r="G1278" t="s">
        <v>270</v>
      </c>
      <c r="H1278" t="s">
        <v>391</v>
      </c>
      <c r="I1278" t="s">
        <v>1534</v>
      </c>
      <c r="J1278" t="s">
        <v>229</v>
      </c>
      <c r="K1278" t="s">
        <v>329</v>
      </c>
      <c r="L1278" t="s">
        <v>849</v>
      </c>
      <c r="M1278" t="s">
        <v>446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>
        <v>217412</v>
      </c>
      <c r="B1279">
        <v>90967208</v>
      </c>
      <c r="C1279" t="s">
        <v>270</v>
      </c>
      <c r="D1279" t="s">
        <v>270</v>
      </c>
      <c r="E1279" t="s">
        <v>298</v>
      </c>
      <c r="F1279" t="s">
        <v>440</v>
      </c>
      <c r="G1279" t="s">
        <v>433</v>
      </c>
      <c r="H1279" t="s">
        <v>1090</v>
      </c>
      <c r="I1279" t="s">
        <v>355</v>
      </c>
      <c r="J1279" t="s">
        <v>320</v>
      </c>
      <c r="K1279" t="s">
        <v>379</v>
      </c>
      <c r="L1279" t="s">
        <v>351</v>
      </c>
      <c r="M1279" t="s">
        <v>382</v>
      </c>
      <c r="N1279" t="s">
        <v>342</v>
      </c>
      <c r="O1279" t="s">
        <v>389</v>
      </c>
      <c r="P1279" t="s">
        <v>348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>
        <v>685183</v>
      </c>
      <c r="B1280">
        <v>90967256</v>
      </c>
      <c r="C1280" t="s">
        <v>270</v>
      </c>
      <c r="D1280" t="s">
        <v>270</v>
      </c>
      <c r="E1280" t="s">
        <v>298</v>
      </c>
      <c r="F1280" t="s">
        <v>195</v>
      </c>
      <c r="G1280" t="s">
        <v>417</v>
      </c>
      <c r="H1280" t="s">
        <v>201</v>
      </c>
      <c r="I1280" t="s">
        <v>481</v>
      </c>
      <c r="J1280" t="s">
        <v>1535</v>
      </c>
      <c r="K1280" t="s">
        <v>1000</v>
      </c>
      <c r="L1280" t="s">
        <v>344</v>
      </c>
      <c r="M1280" t="s">
        <v>473</v>
      </c>
      <c r="N1280" t="s">
        <v>859</v>
      </c>
      <c r="O1280" t="s">
        <v>1536</v>
      </c>
      <c r="P1280" t="s">
        <v>296</v>
      </c>
      <c r="Q1280" t="s">
        <v>539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>
        <v>8126120</v>
      </c>
      <c r="B1281">
        <v>90967264</v>
      </c>
      <c r="C1281" t="s">
        <v>270</v>
      </c>
      <c r="D1281" t="s">
        <v>270</v>
      </c>
      <c r="E1281" t="s">
        <v>298</v>
      </c>
      <c r="F1281" t="s">
        <v>473</v>
      </c>
      <c r="G1281" t="s">
        <v>279</v>
      </c>
      <c r="H1281" t="s">
        <v>350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>
        <v>185931</v>
      </c>
      <c r="B1282">
        <v>90967267</v>
      </c>
      <c r="C1282" t="s">
        <v>270</v>
      </c>
      <c r="D1282" t="s">
        <v>270</v>
      </c>
      <c r="E1282" t="s">
        <v>383</v>
      </c>
      <c r="F1282" t="s">
        <v>1537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>
        <v>757482</v>
      </c>
      <c r="B1283">
        <v>90967277</v>
      </c>
      <c r="C1283" t="s">
        <v>270</v>
      </c>
      <c r="D1283" t="s">
        <v>270</v>
      </c>
      <c r="E1283" t="s">
        <v>332</v>
      </c>
      <c r="F1283" t="s">
        <v>353</v>
      </c>
      <c r="G1283" t="s">
        <v>279</v>
      </c>
      <c r="H1283" t="s">
        <v>529</v>
      </c>
      <c r="I1283" t="s">
        <v>306</v>
      </c>
      <c r="J1283" t="s">
        <v>287</v>
      </c>
      <c r="K1283" t="s">
        <v>355</v>
      </c>
      <c r="L1283" t="s">
        <v>1538</v>
      </c>
      <c r="M1283" t="s">
        <v>562</v>
      </c>
      <c r="N1283" t="s">
        <v>424</v>
      </c>
      <c r="O1283" t="s">
        <v>465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>
        <v>794487</v>
      </c>
      <c r="B1284">
        <v>90967302</v>
      </c>
      <c r="C1284" t="s">
        <v>270</v>
      </c>
      <c r="D1284" t="s">
        <v>270</v>
      </c>
      <c r="E1284" t="s">
        <v>298</v>
      </c>
      <c r="F1284" t="s">
        <v>189</v>
      </c>
      <c r="G1284" t="s">
        <v>573</v>
      </c>
      <c r="H1284" t="s">
        <v>352</v>
      </c>
      <c r="I1284" t="s">
        <v>254</v>
      </c>
      <c r="J1284" t="s">
        <v>229</v>
      </c>
      <c r="K1284" t="s">
        <v>348</v>
      </c>
      <c r="L1284" t="s">
        <v>462</v>
      </c>
      <c r="M1284" t="s">
        <v>199</v>
      </c>
      <c r="N1284" t="s">
        <v>1264</v>
      </c>
      <c r="O1284" t="s">
        <v>238</v>
      </c>
      <c r="P1284" t="s">
        <v>307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>
        <v>8126123</v>
      </c>
      <c r="B1285">
        <v>90967329</v>
      </c>
      <c r="C1285" t="s">
        <v>270</v>
      </c>
      <c r="D1285" t="s">
        <v>270</v>
      </c>
      <c r="E1285" t="s">
        <v>298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>
        <v>8021054</v>
      </c>
      <c r="B1286">
        <v>90967332</v>
      </c>
      <c r="C1286" t="s">
        <v>270</v>
      </c>
      <c r="D1286" t="s">
        <v>270</v>
      </c>
      <c r="E1286" t="s">
        <v>380</v>
      </c>
      <c r="F1286" t="s">
        <v>478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>
        <v>708727</v>
      </c>
      <c r="B1287">
        <v>90967339</v>
      </c>
      <c r="C1287" t="s">
        <v>270</v>
      </c>
      <c r="D1287" t="s">
        <v>332</v>
      </c>
      <c r="E1287" t="s">
        <v>273</v>
      </c>
      <c r="F1287" t="s">
        <v>270</v>
      </c>
      <c r="G1287" t="s">
        <v>298</v>
      </c>
      <c r="H1287" t="s">
        <v>271</v>
      </c>
      <c r="I1287" t="s">
        <v>885</v>
      </c>
      <c r="J1287" t="s">
        <v>201</v>
      </c>
      <c r="K1287" t="s">
        <v>433</v>
      </c>
      <c r="L1287" t="s">
        <v>249</v>
      </c>
      <c r="M1287" t="s">
        <v>355</v>
      </c>
      <c r="N1287" t="s">
        <v>423</v>
      </c>
      <c r="O1287" t="s">
        <v>328</v>
      </c>
      <c r="P1287" t="s">
        <v>379</v>
      </c>
      <c r="Q1287" t="s">
        <v>301</v>
      </c>
      <c r="R1287" t="s">
        <v>353</v>
      </c>
      <c r="S1287" t="s">
        <v>1073</v>
      </c>
      <c r="T1287" t="s">
        <v>211</v>
      </c>
      <c r="U1287" t="s">
        <v>1539</v>
      </c>
      <c r="V1287" t="s">
        <v>1441</v>
      </c>
      <c r="W1287" t="s">
        <v>1072</v>
      </c>
      <c r="X1287" t="s">
        <v>460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>
        <v>732048</v>
      </c>
      <c r="B1288">
        <v>90967340</v>
      </c>
      <c r="C1288" t="s">
        <v>270</v>
      </c>
      <c r="D1288" t="s">
        <v>270</v>
      </c>
      <c r="E1288" t="s">
        <v>298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>
        <v>797341</v>
      </c>
      <c r="B1289">
        <v>90967359</v>
      </c>
      <c r="C1289" t="s">
        <v>270</v>
      </c>
      <c r="D1289" t="s">
        <v>270</v>
      </c>
      <c r="E1289" t="s">
        <v>355</v>
      </c>
      <c r="F1289" t="s">
        <v>1383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>
        <v>8126125</v>
      </c>
      <c r="B1290">
        <v>90967377</v>
      </c>
      <c r="C1290" t="s">
        <v>235</v>
      </c>
      <c r="D1290" t="s">
        <v>374</v>
      </c>
      <c r="E1290" t="s">
        <v>270</v>
      </c>
      <c r="F1290" t="s">
        <v>373</v>
      </c>
      <c r="G1290" t="s">
        <v>1540</v>
      </c>
      <c r="H1290" t="s">
        <v>695</v>
      </c>
      <c r="I1290" t="s">
        <v>226</v>
      </c>
      <c r="J1290" t="s">
        <v>1541</v>
      </c>
      <c r="K1290" t="s">
        <v>235</v>
      </c>
      <c r="L1290" t="s">
        <v>593</v>
      </c>
      <c r="M1290" t="s">
        <v>287</v>
      </c>
      <c r="N1290" t="s">
        <v>215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>
        <v>8126127</v>
      </c>
      <c r="B1291">
        <v>90967441</v>
      </c>
      <c r="C1291" t="s">
        <v>391</v>
      </c>
      <c r="D1291" t="s">
        <v>270</v>
      </c>
      <c r="E1291" t="s">
        <v>298</v>
      </c>
      <c r="F1291" t="s">
        <v>189</v>
      </c>
      <c r="G1291" t="s">
        <v>641</v>
      </c>
      <c r="H1291" t="s">
        <v>352</v>
      </c>
      <c r="I1291" t="s">
        <v>424</v>
      </c>
      <c r="J1291" t="s">
        <v>391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>
        <v>8126129</v>
      </c>
      <c r="B1292">
        <v>90967456</v>
      </c>
      <c r="C1292" t="s">
        <v>270</v>
      </c>
      <c r="D1292" t="s">
        <v>270</v>
      </c>
      <c r="E1292" t="s">
        <v>298</v>
      </c>
      <c r="F1292" t="s">
        <v>352</v>
      </c>
      <c r="G1292" t="s">
        <v>1132</v>
      </c>
      <c r="H1292" t="s">
        <v>390</v>
      </c>
      <c r="I1292" t="s">
        <v>238</v>
      </c>
      <c r="J1292" t="s">
        <v>296</v>
      </c>
      <c r="K1292" t="s">
        <v>416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>
        <v>679349</v>
      </c>
      <c r="B1293">
        <v>90967463</v>
      </c>
      <c r="C1293" t="s">
        <v>238</v>
      </c>
      <c r="D1293" t="s">
        <v>270</v>
      </c>
      <c r="E1293" t="s">
        <v>298</v>
      </c>
      <c r="F1293" t="s">
        <v>352</v>
      </c>
      <c r="G1293" t="s">
        <v>238</v>
      </c>
      <c r="H1293" t="s">
        <v>296</v>
      </c>
      <c r="I1293" t="s">
        <v>229</v>
      </c>
      <c r="J1293" t="s">
        <v>292</v>
      </c>
      <c r="K1293" t="s">
        <v>186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>
        <v>8126134</v>
      </c>
      <c r="B1294">
        <v>90967486</v>
      </c>
      <c r="C1294" t="s">
        <v>270</v>
      </c>
      <c r="D1294" t="s">
        <v>270</v>
      </c>
      <c r="E1294" t="s">
        <v>298</v>
      </c>
      <c r="F1294" t="s">
        <v>272</v>
      </c>
      <c r="G1294" t="s">
        <v>553</v>
      </c>
      <c r="H1294" t="s">
        <v>784</v>
      </c>
      <c r="I1294" t="s">
        <v>201</v>
      </c>
      <c r="J1294" t="s">
        <v>292</v>
      </c>
      <c r="K1294" t="s">
        <v>405</v>
      </c>
      <c r="L1294" t="s">
        <v>1000</v>
      </c>
      <c r="M1294" t="s">
        <v>238</v>
      </c>
      <c r="N1294" t="s">
        <v>560</v>
      </c>
      <c r="O1294" t="s">
        <v>1125</v>
      </c>
      <c r="P1294" t="s">
        <v>248</v>
      </c>
      <c r="Q1294" t="s">
        <v>1542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>
        <v>629526</v>
      </c>
      <c r="B1295">
        <v>90967487</v>
      </c>
      <c r="C1295" t="s">
        <v>270</v>
      </c>
      <c r="D1295" t="s">
        <v>270</v>
      </c>
      <c r="E1295" t="s">
        <v>414</v>
      </c>
      <c r="F1295" t="s">
        <v>298</v>
      </c>
      <c r="G1295" t="s">
        <v>352</v>
      </c>
      <c r="H1295" t="s">
        <v>493</v>
      </c>
      <c r="I1295" t="s">
        <v>509</v>
      </c>
      <c r="J1295" t="s">
        <v>309</v>
      </c>
      <c r="K1295" t="s">
        <v>304</v>
      </c>
      <c r="L1295" t="s">
        <v>186</v>
      </c>
      <c r="M1295" t="s">
        <v>321</v>
      </c>
      <c r="N1295" t="s">
        <v>355</v>
      </c>
      <c r="O1295" t="s">
        <v>327</v>
      </c>
      <c r="P1295" t="s">
        <v>287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>
        <v>804274</v>
      </c>
      <c r="B1296">
        <v>90967488</v>
      </c>
      <c r="C1296" t="s">
        <v>270</v>
      </c>
      <c r="D1296" t="s">
        <v>332</v>
      </c>
      <c r="E1296" t="s">
        <v>270</v>
      </c>
      <c r="F1296" t="s">
        <v>400</v>
      </c>
      <c r="G1296" t="s">
        <v>298</v>
      </c>
      <c r="H1296" t="s">
        <v>202</v>
      </c>
      <c r="I1296" t="s">
        <v>273</v>
      </c>
      <c r="J1296" t="s">
        <v>352</v>
      </c>
      <c r="K1296" t="s">
        <v>433</v>
      </c>
      <c r="L1296" t="s">
        <v>296</v>
      </c>
      <c r="M1296" t="s">
        <v>229</v>
      </c>
      <c r="N1296" t="s">
        <v>307</v>
      </c>
      <c r="O1296" t="s">
        <v>186</v>
      </c>
      <c r="P1296" t="s">
        <v>342</v>
      </c>
      <c r="Q1296" t="s">
        <v>179</v>
      </c>
      <c r="R1296" t="s">
        <v>533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>
        <v>8126138</v>
      </c>
      <c r="B1297">
        <v>90967499</v>
      </c>
      <c r="C1297" t="s">
        <v>352</v>
      </c>
      <c r="D1297" t="s">
        <v>352</v>
      </c>
      <c r="E1297" t="s">
        <v>270</v>
      </c>
      <c r="F1297" t="s">
        <v>229</v>
      </c>
      <c r="G1297" t="s">
        <v>321</v>
      </c>
      <c r="H1297" t="s">
        <v>391</v>
      </c>
      <c r="I1297" t="s">
        <v>307</v>
      </c>
      <c r="J1297" t="s">
        <v>595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>
        <v>496451</v>
      </c>
      <c r="B1298">
        <v>90967505</v>
      </c>
      <c r="C1298" t="s">
        <v>270</v>
      </c>
      <c r="D1298" t="s">
        <v>270</v>
      </c>
      <c r="E1298" t="s">
        <v>298</v>
      </c>
      <c r="F1298" t="s">
        <v>202</v>
      </c>
      <c r="G1298" t="s">
        <v>201</v>
      </c>
      <c r="H1298" t="s">
        <v>433</v>
      </c>
      <c r="I1298" t="s">
        <v>291</v>
      </c>
      <c r="J1298" t="s">
        <v>322</v>
      </c>
      <c r="K1298" t="s">
        <v>287</v>
      </c>
      <c r="L1298" t="s">
        <v>229</v>
      </c>
      <c r="M1298" t="s">
        <v>327</v>
      </c>
      <c r="N1298" t="s">
        <v>329</v>
      </c>
      <c r="O1298" t="s">
        <v>293</v>
      </c>
      <c r="P1298" t="s">
        <v>410</v>
      </c>
      <c r="Q1298" t="s">
        <v>309</v>
      </c>
      <c r="R1298" t="s">
        <v>685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>
        <v>498870</v>
      </c>
      <c r="B1299">
        <v>90967506</v>
      </c>
      <c r="C1299" t="s">
        <v>270</v>
      </c>
      <c r="D1299" t="s">
        <v>270</v>
      </c>
      <c r="E1299" t="s">
        <v>298</v>
      </c>
      <c r="F1299" t="s">
        <v>201</v>
      </c>
      <c r="G1299" t="s">
        <v>689</v>
      </c>
      <c r="H1299" t="s">
        <v>776</v>
      </c>
      <c r="I1299" t="s">
        <v>199</v>
      </c>
      <c r="J1299" t="s">
        <v>238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>
        <v>516178</v>
      </c>
      <c r="B1300">
        <v>90967509</v>
      </c>
      <c r="C1300" t="s">
        <v>595</v>
      </c>
      <c r="D1300" t="s">
        <v>595</v>
      </c>
      <c r="E1300" t="s">
        <v>270</v>
      </c>
      <c r="F1300" t="s">
        <v>171</v>
      </c>
      <c r="G1300" t="s">
        <v>307</v>
      </c>
      <c r="H1300" t="s">
        <v>712</v>
      </c>
      <c r="I1300" t="s">
        <v>757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>
        <v>8126143</v>
      </c>
      <c r="B1301">
        <v>90967520</v>
      </c>
      <c r="C1301" t="s">
        <v>270</v>
      </c>
      <c r="D1301" t="s">
        <v>270</v>
      </c>
      <c r="E1301" t="s">
        <v>298</v>
      </c>
      <c r="F1301" t="s">
        <v>189</v>
      </c>
      <c r="G1301" t="s">
        <v>334</v>
      </c>
      <c r="H1301" t="s">
        <v>321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>
        <v>401563</v>
      </c>
      <c r="B1302">
        <v>90967532</v>
      </c>
      <c r="C1302" t="s">
        <v>205</v>
      </c>
      <c r="D1302" t="s">
        <v>487</v>
      </c>
      <c r="E1302" t="s">
        <v>1029</v>
      </c>
      <c r="F1302" t="s">
        <v>270</v>
      </c>
      <c r="G1302" t="s">
        <v>1305</v>
      </c>
      <c r="H1302" t="s">
        <v>184</v>
      </c>
      <c r="I1302" t="s">
        <v>205</v>
      </c>
      <c r="J1302" t="s">
        <v>301</v>
      </c>
      <c r="K1302" t="s">
        <v>325</v>
      </c>
      <c r="L1302" t="s">
        <v>508</v>
      </c>
      <c r="M1302" t="s">
        <v>284</v>
      </c>
      <c r="N1302" t="s">
        <v>248</v>
      </c>
      <c r="O1302" t="s">
        <v>677</v>
      </c>
      <c r="P1302" t="s">
        <v>1543</v>
      </c>
      <c r="Q1302" t="s">
        <v>676</v>
      </c>
      <c r="R1302" t="s">
        <v>380</v>
      </c>
      <c r="S1302" t="s">
        <v>329</v>
      </c>
      <c r="T1302" t="s">
        <v>488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>
        <v>685278</v>
      </c>
      <c r="B1303">
        <v>90967547</v>
      </c>
      <c r="C1303" t="s">
        <v>263</v>
      </c>
      <c r="D1303" t="s">
        <v>360</v>
      </c>
      <c r="E1303" t="s">
        <v>263</v>
      </c>
      <c r="F1303" t="s">
        <v>270</v>
      </c>
      <c r="G1303" t="s">
        <v>229</v>
      </c>
      <c r="H1303" t="s">
        <v>1006</v>
      </c>
      <c r="I1303" t="s">
        <v>446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>
        <v>386243</v>
      </c>
      <c r="B1304">
        <v>90967558</v>
      </c>
      <c r="C1304" t="s">
        <v>386</v>
      </c>
      <c r="D1304" t="s">
        <v>386</v>
      </c>
      <c r="E1304" t="s">
        <v>270</v>
      </c>
      <c r="F1304" t="s">
        <v>386</v>
      </c>
      <c r="G1304" t="s">
        <v>229</v>
      </c>
      <c r="H1304" t="s">
        <v>423</v>
      </c>
      <c r="I1304" t="s">
        <v>405</v>
      </c>
      <c r="J1304" t="s">
        <v>446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>
        <v>146213</v>
      </c>
      <c r="B1305">
        <v>90967562</v>
      </c>
      <c r="C1305" t="s">
        <v>270</v>
      </c>
      <c r="D1305" t="s">
        <v>270</v>
      </c>
      <c r="E1305" t="s">
        <v>298</v>
      </c>
      <c r="F1305" t="s">
        <v>417</v>
      </c>
      <c r="G1305" t="s">
        <v>189</v>
      </c>
      <c r="H1305" t="s">
        <v>642</v>
      </c>
      <c r="I1305" t="s">
        <v>1544</v>
      </c>
      <c r="J1305" t="s">
        <v>440</v>
      </c>
      <c r="K1305" t="s">
        <v>1360</v>
      </c>
      <c r="L1305" t="s">
        <v>281</v>
      </c>
      <c r="M1305" t="s">
        <v>1545</v>
      </c>
      <c r="N1305" t="s">
        <v>355</v>
      </c>
      <c r="O1305" t="s">
        <v>296</v>
      </c>
      <c r="P1305" t="s">
        <v>287</v>
      </c>
      <c r="Q1305" t="s">
        <v>186</v>
      </c>
      <c r="R1305" t="s">
        <v>328</v>
      </c>
      <c r="S1305" t="s">
        <v>323</v>
      </c>
      <c r="T1305" t="s">
        <v>362</v>
      </c>
      <c r="U1305" t="s">
        <v>309</v>
      </c>
      <c r="V1305" t="s">
        <v>379</v>
      </c>
      <c r="W1305" t="s">
        <v>329</v>
      </c>
      <c r="X1305" t="s">
        <v>380</v>
      </c>
      <c r="Y1305" t="s">
        <v>508</v>
      </c>
      <c r="Z1305" t="s">
        <v>310</v>
      </c>
      <c r="AA1305" t="s">
        <v>1546</v>
      </c>
      <c r="AB1305" t="s">
        <v>238</v>
      </c>
      <c r="AC1305" t="s">
        <v>597</v>
      </c>
      <c r="AD1305" t="s">
        <v>292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>
        <v>8012330</v>
      </c>
      <c r="B1306">
        <v>90967565</v>
      </c>
      <c r="C1306" t="s">
        <v>270</v>
      </c>
      <c r="D1306" t="s">
        <v>270</v>
      </c>
      <c r="E1306" t="s">
        <v>600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>
        <v>8126155</v>
      </c>
      <c r="B1307">
        <v>90967571</v>
      </c>
      <c r="C1307" t="s">
        <v>198</v>
      </c>
      <c r="D1307" t="s">
        <v>198</v>
      </c>
      <c r="E1307" t="s">
        <v>270</v>
      </c>
      <c r="F1307" t="s">
        <v>321</v>
      </c>
      <c r="G1307" t="s">
        <v>229</v>
      </c>
      <c r="H1307" t="s">
        <v>309</v>
      </c>
      <c r="I1307" t="s">
        <v>364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>
        <v>339285</v>
      </c>
      <c r="B1308">
        <v>90967580</v>
      </c>
      <c r="C1308" t="s">
        <v>1248</v>
      </c>
      <c r="D1308" t="s">
        <v>1547</v>
      </c>
      <c r="E1308" t="s">
        <v>270</v>
      </c>
      <c r="F1308" t="s">
        <v>596</v>
      </c>
      <c r="G1308" t="s">
        <v>202</v>
      </c>
      <c r="H1308" t="s">
        <v>457</v>
      </c>
      <c r="I1308" t="s">
        <v>1216</v>
      </c>
      <c r="J1308" t="s">
        <v>298</v>
      </c>
      <c r="K1308" t="s">
        <v>387</v>
      </c>
      <c r="L1308" t="s">
        <v>301</v>
      </c>
      <c r="M1308" t="s">
        <v>189</v>
      </c>
      <c r="N1308" t="s">
        <v>201</v>
      </c>
      <c r="O1308" t="s">
        <v>352</v>
      </c>
      <c r="P1308" t="s">
        <v>1548</v>
      </c>
      <c r="Q1308" t="s">
        <v>205</v>
      </c>
      <c r="R1308" t="s">
        <v>426</v>
      </c>
      <c r="S1308" t="s">
        <v>244</v>
      </c>
      <c r="T1308" t="s">
        <v>553</v>
      </c>
      <c r="U1308" t="s">
        <v>1335</v>
      </c>
      <c r="V1308" t="s">
        <v>1549</v>
      </c>
      <c r="W1308" t="s">
        <v>287</v>
      </c>
      <c r="X1308" t="s">
        <v>323</v>
      </c>
      <c r="Y1308" t="s">
        <v>325</v>
      </c>
      <c r="Z1308" t="s">
        <v>441</v>
      </c>
      <c r="AA1308" t="s">
        <v>382</v>
      </c>
      <c r="AB1308" t="s">
        <v>405</v>
      </c>
      <c r="AC1308" t="s">
        <v>342</v>
      </c>
      <c r="AD1308" t="s">
        <v>344</v>
      </c>
      <c r="AE1308" t="s">
        <v>445</v>
      </c>
      <c r="AF1308" t="s">
        <v>910</v>
      </c>
      <c r="AG1308" t="s">
        <v>562</v>
      </c>
      <c r="AH1308" t="s">
        <v>320</v>
      </c>
      <c r="AI1308" t="s">
        <v>845</v>
      </c>
      <c r="AJ1308" t="s">
        <v>289</v>
      </c>
      <c r="AK1308" t="s">
        <v>290</v>
      </c>
      <c r="AL1308" t="s">
        <v>602</v>
      </c>
      <c r="AM1308" t="s">
        <v>508</v>
      </c>
      <c r="AN1308" t="s">
        <v>389</v>
      </c>
      <c r="AO1308">
        <v>0</v>
      </c>
      <c r="AP1308">
        <v>0</v>
      </c>
    </row>
    <row r="1309" spans="1:42">
      <c r="A1309">
        <v>130684</v>
      </c>
      <c r="B1309">
        <v>90967584</v>
      </c>
      <c r="C1309" t="s">
        <v>238</v>
      </c>
      <c r="D1309" t="s">
        <v>332</v>
      </c>
      <c r="E1309" t="s">
        <v>270</v>
      </c>
      <c r="F1309" t="s">
        <v>298</v>
      </c>
      <c r="G1309" t="s">
        <v>400</v>
      </c>
      <c r="H1309" t="s">
        <v>260</v>
      </c>
      <c r="I1309" t="s">
        <v>238</v>
      </c>
      <c r="J1309" t="s">
        <v>229</v>
      </c>
      <c r="K1309" t="s">
        <v>292</v>
      </c>
      <c r="L1309" t="s">
        <v>321</v>
      </c>
      <c r="M1309" t="s">
        <v>327</v>
      </c>
      <c r="N1309" t="s">
        <v>328</v>
      </c>
      <c r="O1309" t="s">
        <v>351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>
        <v>134824</v>
      </c>
      <c r="B1310">
        <v>90967601</v>
      </c>
      <c r="C1310" t="s">
        <v>184</v>
      </c>
      <c r="D1310" t="s">
        <v>332</v>
      </c>
      <c r="E1310" t="s">
        <v>270</v>
      </c>
      <c r="F1310" t="s">
        <v>298</v>
      </c>
      <c r="G1310" t="s">
        <v>201</v>
      </c>
      <c r="H1310" t="s">
        <v>238</v>
      </c>
      <c r="I1310" t="s">
        <v>380</v>
      </c>
      <c r="J1310" t="s">
        <v>391</v>
      </c>
      <c r="K1310" t="s">
        <v>296</v>
      </c>
      <c r="L1310" t="s">
        <v>416</v>
      </c>
      <c r="M1310" t="s">
        <v>348</v>
      </c>
      <c r="N1310" t="s">
        <v>411</v>
      </c>
      <c r="O1310" t="s">
        <v>379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>
        <v>8098178</v>
      </c>
      <c r="B1311">
        <v>90967602</v>
      </c>
      <c r="C1311" t="s">
        <v>270</v>
      </c>
      <c r="D1311" t="s">
        <v>270</v>
      </c>
      <c r="E1311" t="s">
        <v>228</v>
      </c>
      <c r="F1311" t="s">
        <v>1550</v>
      </c>
      <c r="G1311" t="s">
        <v>192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>
        <v>8126164</v>
      </c>
      <c r="B1312">
        <v>90967608</v>
      </c>
      <c r="C1312" t="s">
        <v>183</v>
      </c>
      <c r="D1312" t="s">
        <v>332</v>
      </c>
      <c r="E1312" t="s">
        <v>270</v>
      </c>
      <c r="F1312" t="s">
        <v>298</v>
      </c>
      <c r="G1312" t="s">
        <v>400</v>
      </c>
      <c r="H1312" t="s">
        <v>352</v>
      </c>
      <c r="I1312" t="s">
        <v>371</v>
      </c>
      <c r="J1312" t="s">
        <v>238</v>
      </c>
      <c r="K1312" t="s">
        <v>342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>
        <v>798682</v>
      </c>
      <c r="B1313">
        <v>90967610</v>
      </c>
      <c r="C1313" t="s">
        <v>183</v>
      </c>
      <c r="D1313" t="s">
        <v>332</v>
      </c>
      <c r="E1313" t="s">
        <v>270</v>
      </c>
      <c r="F1313" t="s">
        <v>298</v>
      </c>
      <c r="G1313" t="s">
        <v>202</v>
      </c>
      <c r="H1313" t="s">
        <v>400</v>
      </c>
      <c r="I1313" t="s">
        <v>348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>
        <v>8091683</v>
      </c>
      <c r="B1314">
        <v>90967612</v>
      </c>
      <c r="C1314" t="s">
        <v>270</v>
      </c>
      <c r="D1314" t="s">
        <v>332</v>
      </c>
      <c r="E1314" t="s">
        <v>270</v>
      </c>
      <c r="F1314" t="s">
        <v>298</v>
      </c>
      <c r="G1314" t="s">
        <v>400</v>
      </c>
      <c r="H1314" t="s">
        <v>202</v>
      </c>
      <c r="I1314" t="s">
        <v>201</v>
      </c>
      <c r="J1314" t="s">
        <v>321</v>
      </c>
      <c r="K1314" t="s">
        <v>328</v>
      </c>
      <c r="L1314" t="s">
        <v>351</v>
      </c>
      <c r="M1314" t="s">
        <v>229</v>
      </c>
      <c r="N1314" t="s">
        <v>411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>
        <v>8126165</v>
      </c>
      <c r="B1315">
        <v>90967617</v>
      </c>
      <c r="C1315" t="s">
        <v>270</v>
      </c>
      <c r="D1315" t="s">
        <v>332</v>
      </c>
      <c r="E1315" t="s">
        <v>270</v>
      </c>
      <c r="F1315" t="s">
        <v>298</v>
      </c>
      <c r="G1315" t="s">
        <v>400</v>
      </c>
      <c r="H1315" t="s">
        <v>186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>
        <v>434251</v>
      </c>
      <c r="B1316">
        <v>90967631</v>
      </c>
      <c r="C1316" t="s">
        <v>574</v>
      </c>
      <c r="D1316" t="s">
        <v>574</v>
      </c>
      <c r="E1316" t="s">
        <v>1456</v>
      </c>
      <c r="F1316" t="s">
        <v>270</v>
      </c>
      <c r="G1316" t="s">
        <v>321</v>
      </c>
      <c r="H1316" t="s">
        <v>344</v>
      </c>
      <c r="I1316" t="s">
        <v>477</v>
      </c>
      <c r="J1316" t="s">
        <v>1442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>
        <v>452538</v>
      </c>
      <c r="B1317">
        <v>90967664</v>
      </c>
      <c r="C1317" t="s">
        <v>270</v>
      </c>
      <c r="D1317" t="s">
        <v>270</v>
      </c>
      <c r="E1317" t="s">
        <v>298</v>
      </c>
      <c r="F1317" t="s">
        <v>516</v>
      </c>
      <c r="G1317" t="s">
        <v>296</v>
      </c>
      <c r="H1317" t="s">
        <v>304</v>
      </c>
      <c r="I1317" t="s">
        <v>472</v>
      </c>
      <c r="J1317" t="s">
        <v>639</v>
      </c>
      <c r="K1317" t="s">
        <v>238</v>
      </c>
      <c r="L1317" t="s">
        <v>363</v>
      </c>
      <c r="M1317" t="s">
        <v>348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>
        <v>8124958</v>
      </c>
      <c r="B1318">
        <v>90967696</v>
      </c>
      <c r="C1318" t="s">
        <v>1433</v>
      </c>
      <c r="D1318" t="s">
        <v>1551</v>
      </c>
      <c r="E1318" t="s">
        <v>270</v>
      </c>
      <c r="F1318" t="s">
        <v>1433</v>
      </c>
      <c r="G1318" t="s">
        <v>189</v>
      </c>
      <c r="H1318" t="s">
        <v>1552</v>
      </c>
      <c r="I1318" t="s">
        <v>355</v>
      </c>
      <c r="J1318" t="s">
        <v>304</v>
      </c>
      <c r="K1318" t="s">
        <v>327</v>
      </c>
      <c r="L1318" t="s">
        <v>1009</v>
      </c>
      <c r="M1318" t="s">
        <v>511</v>
      </c>
      <c r="N1318" t="s">
        <v>329</v>
      </c>
      <c r="O1318" t="s">
        <v>712</v>
      </c>
      <c r="P1318" t="s">
        <v>320</v>
      </c>
      <c r="Q1318" t="s">
        <v>196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>
        <v>8126181</v>
      </c>
      <c r="B1319">
        <v>90967738</v>
      </c>
      <c r="C1319" t="s">
        <v>270</v>
      </c>
      <c r="D1319" t="s">
        <v>270</v>
      </c>
      <c r="E1319" t="s">
        <v>298</v>
      </c>
      <c r="F1319" t="s">
        <v>400</v>
      </c>
      <c r="G1319" t="s">
        <v>352</v>
      </c>
      <c r="H1319" t="s">
        <v>188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>
        <v>8125823</v>
      </c>
      <c r="B1320">
        <v>90967779</v>
      </c>
      <c r="C1320" t="s">
        <v>270</v>
      </c>
      <c r="D1320" t="s">
        <v>270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>
        <v>8126151</v>
      </c>
      <c r="B1321">
        <v>90967796</v>
      </c>
      <c r="C1321" t="s">
        <v>490</v>
      </c>
      <c r="D1321" t="s">
        <v>490</v>
      </c>
      <c r="E1321" t="s">
        <v>270</v>
      </c>
      <c r="F1321" t="s">
        <v>426</v>
      </c>
      <c r="G1321" t="s">
        <v>229</v>
      </c>
      <c r="H1321" t="s">
        <v>287</v>
      </c>
      <c r="I1321" t="s">
        <v>478</v>
      </c>
      <c r="J1321" t="s">
        <v>391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>
        <v>171098</v>
      </c>
      <c r="B1322">
        <v>90968007</v>
      </c>
      <c r="C1322" t="s">
        <v>270</v>
      </c>
      <c r="D1322" t="s">
        <v>270</v>
      </c>
      <c r="E1322" t="s">
        <v>298</v>
      </c>
      <c r="F1322" t="s">
        <v>399</v>
      </c>
      <c r="G1322" t="s">
        <v>352</v>
      </c>
      <c r="H1322" t="s">
        <v>186</v>
      </c>
      <c r="I1322" t="s">
        <v>325</v>
      </c>
      <c r="J1322" t="s">
        <v>229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>
        <v>8126209</v>
      </c>
      <c r="B1323">
        <v>90968034</v>
      </c>
      <c r="C1323" t="s">
        <v>270</v>
      </c>
      <c r="D1323" t="s">
        <v>270</v>
      </c>
      <c r="E1323" t="s">
        <v>993</v>
      </c>
      <c r="F1323" t="s">
        <v>446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>
        <v>8102670</v>
      </c>
      <c r="B1324">
        <v>90968040</v>
      </c>
      <c r="C1324" t="s">
        <v>270</v>
      </c>
      <c r="D1324" t="s">
        <v>270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>
        <v>8064129</v>
      </c>
      <c r="B1325">
        <v>90968064</v>
      </c>
      <c r="C1325" t="s">
        <v>270</v>
      </c>
      <c r="D1325" t="s">
        <v>270</v>
      </c>
      <c r="E1325" t="s">
        <v>298</v>
      </c>
      <c r="F1325" t="s">
        <v>352</v>
      </c>
      <c r="G1325" t="s">
        <v>186</v>
      </c>
      <c r="H1325" t="s">
        <v>289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>
        <v>389469</v>
      </c>
      <c r="B1326">
        <v>90968079</v>
      </c>
      <c r="C1326" t="s">
        <v>238</v>
      </c>
      <c r="D1326" t="s">
        <v>332</v>
      </c>
      <c r="E1326" t="s">
        <v>270</v>
      </c>
      <c r="F1326" t="s">
        <v>202</v>
      </c>
      <c r="G1326" t="s">
        <v>298</v>
      </c>
      <c r="H1326" t="s">
        <v>352</v>
      </c>
      <c r="I1326" t="s">
        <v>189</v>
      </c>
      <c r="J1326" t="s">
        <v>368</v>
      </c>
      <c r="K1326" t="s">
        <v>1039</v>
      </c>
      <c r="L1326" t="s">
        <v>328</v>
      </c>
      <c r="M1326" t="s">
        <v>229</v>
      </c>
      <c r="N1326" t="s">
        <v>186</v>
      </c>
      <c r="O1326" t="s">
        <v>391</v>
      </c>
      <c r="P1326" t="s">
        <v>342</v>
      </c>
      <c r="Q1326" t="s">
        <v>179</v>
      </c>
      <c r="R1326" t="s">
        <v>348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>
        <v>8074575</v>
      </c>
      <c r="B1327">
        <v>90968116</v>
      </c>
      <c r="C1327" t="s">
        <v>1534</v>
      </c>
      <c r="D1327" t="s">
        <v>1534</v>
      </c>
      <c r="E1327" t="s">
        <v>270</v>
      </c>
      <c r="F1327" t="s">
        <v>298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>
        <v>716781</v>
      </c>
      <c r="B1328">
        <v>90968120</v>
      </c>
      <c r="C1328" t="s">
        <v>270</v>
      </c>
      <c r="D1328" t="s">
        <v>270</v>
      </c>
      <c r="E1328" t="s">
        <v>298</v>
      </c>
      <c r="F1328" t="s">
        <v>400</v>
      </c>
      <c r="G1328" t="s">
        <v>318</v>
      </c>
      <c r="H1328" t="s">
        <v>322</v>
      </c>
      <c r="I1328" t="s">
        <v>287</v>
      </c>
      <c r="J1328" t="s">
        <v>188</v>
      </c>
      <c r="K1328" t="s">
        <v>309</v>
      </c>
      <c r="L1328" t="s">
        <v>321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>
        <v>8125571</v>
      </c>
      <c r="B1329">
        <v>90968140</v>
      </c>
      <c r="C1329" t="s">
        <v>270</v>
      </c>
      <c r="D1329" t="s">
        <v>270</v>
      </c>
      <c r="E1329" t="s">
        <v>379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>
        <v>558302</v>
      </c>
      <c r="B1330">
        <v>90968174</v>
      </c>
      <c r="C1330" t="s">
        <v>270</v>
      </c>
      <c r="D1330" t="s">
        <v>332</v>
      </c>
      <c r="E1330" t="s">
        <v>270</v>
      </c>
      <c r="F1330" t="s">
        <v>298</v>
      </c>
      <c r="G1330" t="s">
        <v>203</v>
      </c>
      <c r="H1330" t="s">
        <v>271</v>
      </c>
      <c r="I1330" t="s">
        <v>273</v>
      </c>
      <c r="J1330" t="s">
        <v>352</v>
      </c>
      <c r="K1330" t="s">
        <v>201</v>
      </c>
      <c r="L1330" t="s">
        <v>189</v>
      </c>
      <c r="M1330" t="s">
        <v>301</v>
      </c>
      <c r="N1330" t="s">
        <v>321</v>
      </c>
      <c r="O1330" t="s">
        <v>229</v>
      </c>
      <c r="P1330" t="s">
        <v>1553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>
        <v>8126220</v>
      </c>
      <c r="B1331">
        <v>90968186</v>
      </c>
      <c r="C1331" t="s">
        <v>365</v>
      </c>
      <c r="D1331" t="s">
        <v>365</v>
      </c>
      <c r="E1331" t="s">
        <v>270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>
        <v>543733</v>
      </c>
      <c r="B1332">
        <v>90968187</v>
      </c>
      <c r="C1332" t="s">
        <v>270</v>
      </c>
      <c r="D1332" t="s">
        <v>270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>
        <v>347880</v>
      </c>
      <c r="B1333">
        <v>90968315</v>
      </c>
      <c r="C1333" t="s">
        <v>270</v>
      </c>
      <c r="D1333" t="s">
        <v>270</v>
      </c>
      <c r="E1333" t="s">
        <v>298</v>
      </c>
      <c r="F1333" t="s">
        <v>249</v>
      </c>
      <c r="G1333" t="s">
        <v>353</v>
      </c>
      <c r="H1333" t="s">
        <v>199</v>
      </c>
      <c r="I1333" t="s">
        <v>342</v>
      </c>
      <c r="J1333" t="s">
        <v>465</v>
      </c>
      <c r="K1333" t="s">
        <v>355</v>
      </c>
      <c r="L1333" t="s">
        <v>287</v>
      </c>
      <c r="M1333" t="s">
        <v>395</v>
      </c>
      <c r="N1333" t="s">
        <v>289</v>
      </c>
      <c r="O1333" t="s">
        <v>220</v>
      </c>
      <c r="P1333" t="s">
        <v>1554</v>
      </c>
      <c r="Q1333" t="s">
        <v>504</v>
      </c>
      <c r="R1333" t="s">
        <v>329</v>
      </c>
      <c r="S1333" t="s">
        <v>379</v>
      </c>
      <c r="T1333" t="s">
        <v>761</v>
      </c>
      <c r="U1333" t="s">
        <v>411</v>
      </c>
      <c r="V1333" t="s">
        <v>956</v>
      </c>
      <c r="W1333" t="s">
        <v>1555</v>
      </c>
      <c r="X1333" t="s">
        <v>1556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>
        <v>453155</v>
      </c>
      <c r="B1334">
        <v>90968320</v>
      </c>
      <c r="C1334" t="s">
        <v>270</v>
      </c>
      <c r="D1334" t="s">
        <v>270</v>
      </c>
      <c r="E1334" t="s">
        <v>352</v>
      </c>
      <c r="F1334" t="s">
        <v>689</v>
      </c>
      <c r="G1334" t="s">
        <v>291</v>
      </c>
      <c r="H1334" t="s">
        <v>188</v>
      </c>
      <c r="I1334" t="s">
        <v>186</v>
      </c>
      <c r="J1334" t="s">
        <v>238</v>
      </c>
      <c r="K1334" t="s">
        <v>309</v>
      </c>
      <c r="L1334" t="s">
        <v>477</v>
      </c>
      <c r="M1334" t="s">
        <v>1441</v>
      </c>
      <c r="N1334" t="s">
        <v>183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>
        <v>8121794</v>
      </c>
      <c r="B1335">
        <v>90968324</v>
      </c>
      <c r="C1335" t="s">
        <v>270</v>
      </c>
      <c r="D1335" t="s">
        <v>270</v>
      </c>
      <c r="E1335" t="s">
        <v>1526</v>
      </c>
      <c r="F1335" t="s">
        <v>247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>
        <v>8064739</v>
      </c>
      <c r="B1336">
        <v>90968329</v>
      </c>
      <c r="C1336" t="s">
        <v>365</v>
      </c>
      <c r="D1336" t="s">
        <v>270</v>
      </c>
      <c r="E1336" t="s">
        <v>189</v>
      </c>
      <c r="F1336" t="s">
        <v>318</v>
      </c>
      <c r="G1336" t="s">
        <v>322</v>
      </c>
      <c r="H1336" t="s">
        <v>1000</v>
      </c>
      <c r="I1336" t="s">
        <v>391</v>
      </c>
      <c r="J1336" t="s">
        <v>321</v>
      </c>
      <c r="K1336" t="s">
        <v>304</v>
      </c>
      <c r="L1336" t="s">
        <v>238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>
        <v>125077</v>
      </c>
      <c r="B1337">
        <v>90968331</v>
      </c>
      <c r="C1337" t="s">
        <v>270</v>
      </c>
      <c r="D1337" t="s">
        <v>270</v>
      </c>
      <c r="E1337" t="s">
        <v>273</v>
      </c>
      <c r="F1337" t="s">
        <v>298</v>
      </c>
      <c r="G1337" t="s">
        <v>601</v>
      </c>
      <c r="H1337" t="s">
        <v>629</v>
      </c>
      <c r="I1337" t="s">
        <v>331</v>
      </c>
      <c r="J1337" t="s">
        <v>189</v>
      </c>
      <c r="K1337" t="s">
        <v>201</v>
      </c>
      <c r="L1337" t="s">
        <v>301</v>
      </c>
      <c r="M1337" t="s">
        <v>440</v>
      </c>
      <c r="N1337" t="s">
        <v>1518</v>
      </c>
      <c r="O1337" t="s">
        <v>1557</v>
      </c>
      <c r="P1337" t="s">
        <v>249</v>
      </c>
      <c r="Q1337" t="s">
        <v>321</v>
      </c>
      <c r="R1337" t="s">
        <v>296</v>
      </c>
      <c r="S1337" t="s">
        <v>650</v>
      </c>
      <c r="T1337" t="s">
        <v>320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>
        <v>310533</v>
      </c>
      <c r="B1338">
        <v>90968333</v>
      </c>
      <c r="C1338" t="s">
        <v>270</v>
      </c>
      <c r="D1338" t="s">
        <v>270</v>
      </c>
      <c r="E1338" t="s">
        <v>414</v>
      </c>
      <c r="F1338" t="s">
        <v>734</v>
      </c>
      <c r="G1338" t="s">
        <v>321</v>
      </c>
      <c r="H1338" t="s">
        <v>304</v>
      </c>
      <c r="I1338" t="s">
        <v>540</v>
      </c>
      <c r="J1338" t="s">
        <v>320</v>
      </c>
      <c r="K1338" t="s">
        <v>196</v>
      </c>
      <c r="L1338" t="s">
        <v>287</v>
      </c>
      <c r="M1338" t="s">
        <v>188</v>
      </c>
      <c r="N1338" t="s">
        <v>238</v>
      </c>
      <c r="O1338" t="s">
        <v>1495</v>
      </c>
      <c r="P1338" t="s">
        <v>660</v>
      </c>
      <c r="Q1338" t="s">
        <v>309</v>
      </c>
      <c r="R1338" t="s">
        <v>852</v>
      </c>
      <c r="S1338" t="s">
        <v>183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>
        <v>8126234</v>
      </c>
      <c r="B1339">
        <v>90968372</v>
      </c>
      <c r="C1339" t="s">
        <v>238</v>
      </c>
      <c r="D1339" t="s">
        <v>270</v>
      </c>
      <c r="E1339" t="s">
        <v>298</v>
      </c>
      <c r="F1339" t="s">
        <v>318</v>
      </c>
      <c r="G1339" t="s">
        <v>238</v>
      </c>
      <c r="H1339" t="s">
        <v>309</v>
      </c>
      <c r="I1339" t="s">
        <v>321</v>
      </c>
      <c r="J1339" t="s">
        <v>1000</v>
      </c>
      <c r="K1339" t="s">
        <v>296</v>
      </c>
      <c r="L1339" t="s">
        <v>355</v>
      </c>
      <c r="M1339" t="s">
        <v>287</v>
      </c>
      <c r="N1339" t="s">
        <v>229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>
        <v>576138</v>
      </c>
      <c r="B1340">
        <v>90968379</v>
      </c>
      <c r="C1340" t="s">
        <v>238</v>
      </c>
      <c r="D1340" t="s">
        <v>270</v>
      </c>
      <c r="E1340" t="s">
        <v>298</v>
      </c>
      <c r="F1340" t="s">
        <v>189</v>
      </c>
      <c r="G1340" t="s">
        <v>238</v>
      </c>
      <c r="H1340" t="s">
        <v>229</v>
      </c>
      <c r="I1340" t="s">
        <v>287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>
        <v>642855</v>
      </c>
      <c r="B1341">
        <v>90968675</v>
      </c>
      <c r="C1341" t="s">
        <v>776</v>
      </c>
      <c r="D1341" t="s">
        <v>776</v>
      </c>
      <c r="E1341" t="s">
        <v>270</v>
      </c>
      <c r="F1341" t="s">
        <v>446</v>
      </c>
      <c r="G1341" t="s">
        <v>1491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>
        <v>771214</v>
      </c>
      <c r="B1342">
        <v>90968692</v>
      </c>
      <c r="C1342" t="s">
        <v>270</v>
      </c>
      <c r="D1342" t="s">
        <v>270</v>
      </c>
      <c r="E1342" t="s">
        <v>414</v>
      </c>
      <c r="F1342" t="s">
        <v>298</v>
      </c>
      <c r="G1342" t="s">
        <v>202</v>
      </c>
      <c r="H1342" t="s">
        <v>189</v>
      </c>
      <c r="I1342" t="s">
        <v>642</v>
      </c>
      <c r="J1342" t="s">
        <v>1558</v>
      </c>
      <c r="K1342" t="s">
        <v>397</v>
      </c>
      <c r="L1342" t="s">
        <v>301</v>
      </c>
      <c r="M1342" t="s">
        <v>325</v>
      </c>
      <c r="N1342" t="s">
        <v>292</v>
      </c>
      <c r="O1342" t="s">
        <v>248</v>
      </c>
      <c r="P1342" t="s">
        <v>1559</v>
      </c>
      <c r="Q1342" t="s">
        <v>1519</v>
      </c>
      <c r="R1342" t="s">
        <v>441</v>
      </c>
      <c r="S1342" t="s">
        <v>379</v>
      </c>
      <c r="T1342" t="s">
        <v>783</v>
      </c>
      <c r="U1342" t="s">
        <v>460</v>
      </c>
      <c r="V1342" t="s">
        <v>196</v>
      </c>
      <c r="W1342" t="s">
        <v>1211</v>
      </c>
      <c r="X1342" t="s">
        <v>192</v>
      </c>
      <c r="Y1342" t="s">
        <v>508</v>
      </c>
      <c r="Z1342" t="s">
        <v>315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>
        <v>8126266</v>
      </c>
      <c r="B1343">
        <v>90968845</v>
      </c>
      <c r="C1343" t="s">
        <v>270</v>
      </c>
      <c r="D1343" t="s">
        <v>332</v>
      </c>
      <c r="E1343" t="s">
        <v>270</v>
      </c>
      <c r="F1343" t="s">
        <v>298</v>
      </c>
      <c r="G1343" t="s">
        <v>400</v>
      </c>
      <c r="H1343" t="s">
        <v>202</v>
      </c>
      <c r="I1343" t="s">
        <v>352</v>
      </c>
      <c r="J1343" t="s">
        <v>229</v>
      </c>
      <c r="K1343" t="s">
        <v>1441</v>
      </c>
      <c r="L1343" t="s">
        <v>215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>
        <v>809323</v>
      </c>
      <c r="B1344">
        <v>90968945</v>
      </c>
      <c r="C1344" t="s">
        <v>183</v>
      </c>
      <c r="D1344" t="s">
        <v>270</v>
      </c>
      <c r="E1344" t="s">
        <v>298</v>
      </c>
      <c r="F1344" t="s">
        <v>1560</v>
      </c>
      <c r="G1344" t="s">
        <v>325</v>
      </c>
      <c r="H1344" t="s">
        <v>310</v>
      </c>
      <c r="I1344" t="s">
        <v>238</v>
      </c>
      <c r="J1344" t="s">
        <v>326</v>
      </c>
      <c r="K1344" t="s">
        <v>348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>
        <v>8126277</v>
      </c>
      <c r="B1345">
        <v>90968975</v>
      </c>
      <c r="C1345" t="s">
        <v>192</v>
      </c>
      <c r="D1345" t="s">
        <v>192</v>
      </c>
      <c r="E1345" t="s">
        <v>270</v>
      </c>
      <c r="F1345" t="s">
        <v>203</v>
      </c>
      <c r="G1345" t="s">
        <v>292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>
        <v>623758</v>
      </c>
      <c r="B1346">
        <v>90969100</v>
      </c>
      <c r="C1346" t="s">
        <v>270</v>
      </c>
      <c r="D1346" t="s">
        <v>332</v>
      </c>
      <c r="E1346" t="s">
        <v>270</v>
      </c>
      <c r="F1346" t="s">
        <v>298</v>
      </c>
      <c r="G1346" t="s">
        <v>400</v>
      </c>
      <c r="H1346" t="s">
        <v>273</v>
      </c>
      <c r="I1346" t="s">
        <v>352</v>
      </c>
      <c r="J1346" t="s">
        <v>229</v>
      </c>
      <c r="K1346" t="s">
        <v>304</v>
      </c>
      <c r="L1346" t="s">
        <v>313</v>
      </c>
      <c r="M1346" t="s">
        <v>477</v>
      </c>
      <c r="N1346" t="s">
        <v>389</v>
      </c>
      <c r="O1346" t="s">
        <v>511</v>
      </c>
      <c r="P1346" t="s">
        <v>296</v>
      </c>
      <c r="Q1346" t="s">
        <v>287</v>
      </c>
      <c r="R1346" t="s">
        <v>340</v>
      </c>
      <c r="S1346" t="s">
        <v>307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>
        <v>341602</v>
      </c>
      <c r="B1347">
        <v>90969116</v>
      </c>
      <c r="C1347" t="s">
        <v>270</v>
      </c>
      <c r="D1347" t="s">
        <v>332</v>
      </c>
      <c r="E1347" t="s">
        <v>270</v>
      </c>
      <c r="F1347" t="s">
        <v>396</v>
      </c>
      <c r="G1347" t="s">
        <v>691</v>
      </c>
      <c r="H1347" t="s">
        <v>229</v>
      </c>
      <c r="I1347" t="s">
        <v>321</v>
      </c>
      <c r="J1347" t="s">
        <v>381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>
        <v>575530</v>
      </c>
      <c r="B1348">
        <v>90969130</v>
      </c>
      <c r="C1348" t="s">
        <v>302</v>
      </c>
      <c r="D1348" t="s">
        <v>270</v>
      </c>
      <c r="E1348" t="s">
        <v>302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>
        <v>8126307</v>
      </c>
      <c r="B1349">
        <v>90969150</v>
      </c>
      <c r="C1349" t="s">
        <v>270</v>
      </c>
      <c r="D1349" t="s">
        <v>270</v>
      </c>
      <c r="E1349" t="s">
        <v>571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>
        <v>472833</v>
      </c>
      <c r="B1350">
        <v>90969241</v>
      </c>
      <c r="C1350" t="s">
        <v>270</v>
      </c>
      <c r="D1350" t="s">
        <v>270</v>
      </c>
      <c r="E1350" t="s">
        <v>298</v>
      </c>
      <c r="F1350" t="s">
        <v>318</v>
      </c>
      <c r="G1350" t="s">
        <v>355</v>
      </c>
      <c r="H1350" t="s">
        <v>238</v>
      </c>
      <c r="I1350" t="s">
        <v>322</v>
      </c>
      <c r="J1350" t="s">
        <v>505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>
        <v>662620</v>
      </c>
      <c r="B1351">
        <v>90969301</v>
      </c>
      <c r="C1351" t="s">
        <v>238</v>
      </c>
      <c r="D1351" t="s">
        <v>270</v>
      </c>
      <c r="E1351" t="s">
        <v>298</v>
      </c>
      <c r="F1351" t="s">
        <v>238</v>
      </c>
      <c r="G1351" t="s">
        <v>1457</v>
      </c>
      <c r="H1351" t="s">
        <v>296</v>
      </c>
      <c r="I1351" t="s">
        <v>229</v>
      </c>
      <c r="J1351" t="s">
        <v>287</v>
      </c>
      <c r="K1351" t="s">
        <v>391</v>
      </c>
      <c r="L1351" t="s">
        <v>317</v>
      </c>
      <c r="M1351" t="s">
        <v>348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>
        <v>501978</v>
      </c>
      <c r="B1352">
        <v>90969343</v>
      </c>
      <c r="C1352" t="s">
        <v>757</v>
      </c>
      <c r="D1352" t="s">
        <v>757</v>
      </c>
      <c r="E1352" t="s">
        <v>348</v>
      </c>
      <c r="F1352" t="s">
        <v>1385</v>
      </c>
      <c r="G1352" t="s">
        <v>270</v>
      </c>
      <c r="H1352" t="s">
        <v>383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>
        <v>8082120</v>
      </c>
      <c r="B1353">
        <v>90969512</v>
      </c>
      <c r="C1353" t="s">
        <v>365</v>
      </c>
      <c r="D1353" t="s">
        <v>332</v>
      </c>
      <c r="E1353" t="s">
        <v>270</v>
      </c>
      <c r="F1353" t="s">
        <v>298</v>
      </c>
      <c r="G1353" t="s">
        <v>202</v>
      </c>
      <c r="H1353" t="s">
        <v>352</v>
      </c>
      <c r="I1353" t="s">
        <v>379</v>
      </c>
      <c r="J1353" t="s">
        <v>348</v>
      </c>
      <c r="K1353" t="s">
        <v>229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>
        <v>8120131</v>
      </c>
      <c r="B1354">
        <v>90969552</v>
      </c>
      <c r="C1354" t="s">
        <v>270</v>
      </c>
      <c r="D1354" t="s">
        <v>332</v>
      </c>
      <c r="E1354" t="s">
        <v>270</v>
      </c>
      <c r="F1354" t="s">
        <v>298</v>
      </c>
      <c r="G1354" t="s">
        <v>413</v>
      </c>
      <c r="H1354" t="s">
        <v>271</v>
      </c>
      <c r="I1354" t="s">
        <v>273</v>
      </c>
      <c r="J1354" t="s">
        <v>274</v>
      </c>
      <c r="K1354" t="s">
        <v>715</v>
      </c>
      <c r="L1354" t="s">
        <v>346</v>
      </c>
      <c r="M1354" t="s">
        <v>279</v>
      </c>
      <c r="N1354" t="s">
        <v>617</v>
      </c>
      <c r="O1354" t="s">
        <v>301</v>
      </c>
      <c r="P1354" t="s">
        <v>300</v>
      </c>
      <c r="Q1354" t="s">
        <v>721</v>
      </c>
      <c r="R1354" t="s">
        <v>446</v>
      </c>
      <c r="S1354" t="s">
        <v>292</v>
      </c>
      <c r="T1354" t="s">
        <v>306</v>
      </c>
      <c r="U1354" t="s">
        <v>179</v>
      </c>
      <c r="V1354" t="s">
        <v>948</v>
      </c>
      <c r="W1354" t="s">
        <v>249</v>
      </c>
      <c r="X1354" t="s">
        <v>424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>
        <v>783489</v>
      </c>
      <c r="B1355">
        <v>90969653</v>
      </c>
      <c r="C1355" t="s">
        <v>173</v>
      </c>
      <c r="D1355" t="s">
        <v>173</v>
      </c>
      <c r="E1355" t="s">
        <v>270</v>
      </c>
      <c r="F1355" t="s">
        <v>691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>
        <v>574857</v>
      </c>
      <c r="B1356">
        <v>90969684</v>
      </c>
      <c r="C1356" t="s">
        <v>270</v>
      </c>
      <c r="D1356" t="s">
        <v>270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>
        <v>8126356</v>
      </c>
      <c r="B1357">
        <v>90969712</v>
      </c>
      <c r="C1357" t="s">
        <v>238</v>
      </c>
      <c r="D1357" t="s">
        <v>270</v>
      </c>
      <c r="E1357" t="s">
        <v>298</v>
      </c>
      <c r="F1357" t="s">
        <v>368</v>
      </c>
      <c r="G1357" t="s">
        <v>238</v>
      </c>
      <c r="H1357" t="s">
        <v>322</v>
      </c>
      <c r="I1357" t="s">
        <v>904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>
        <v>575530</v>
      </c>
      <c r="B1358">
        <v>90969750</v>
      </c>
      <c r="C1358" t="s">
        <v>270</v>
      </c>
      <c r="D1358" t="s">
        <v>749</v>
      </c>
      <c r="E1358" t="s">
        <v>270</v>
      </c>
      <c r="F1358" t="s">
        <v>270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>
        <v>8126370</v>
      </c>
      <c r="B1359">
        <v>90969770</v>
      </c>
      <c r="C1359" t="s">
        <v>238</v>
      </c>
      <c r="D1359" t="s">
        <v>270</v>
      </c>
      <c r="E1359" t="s">
        <v>298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>
        <v>590833</v>
      </c>
      <c r="B1360">
        <v>90969802</v>
      </c>
      <c r="C1360" t="s">
        <v>1561</v>
      </c>
      <c r="D1360" t="s">
        <v>1561</v>
      </c>
      <c r="E1360" t="s">
        <v>270</v>
      </c>
      <c r="F1360" t="s">
        <v>1561</v>
      </c>
      <c r="G1360" t="s">
        <v>1562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>
        <v>178688</v>
      </c>
      <c r="B1361">
        <v>90969819</v>
      </c>
      <c r="C1361" t="s">
        <v>183</v>
      </c>
      <c r="D1361" t="s">
        <v>183</v>
      </c>
      <c r="E1361" t="s">
        <v>270</v>
      </c>
      <c r="F1361" t="s">
        <v>446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>
        <v>8126198</v>
      </c>
      <c r="B1362">
        <v>90969848</v>
      </c>
      <c r="C1362" t="s">
        <v>270</v>
      </c>
      <c r="D1362" t="s">
        <v>270</v>
      </c>
      <c r="E1362" t="s">
        <v>400</v>
      </c>
      <c r="F1362" t="s">
        <v>298</v>
      </c>
      <c r="G1362" t="s">
        <v>351</v>
      </c>
      <c r="H1362" t="s">
        <v>328</v>
      </c>
      <c r="I1362" t="s">
        <v>238</v>
      </c>
      <c r="J1362" t="s">
        <v>321</v>
      </c>
      <c r="K1362" t="s">
        <v>362</v>
      </c>
      <c r="L1362" t="s">
        <v>1563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>
        <v>747983</v>
      </c>
      <c r="B1363">
        <v>90969850</v>
      </c>
      <c r="C1363" t="s">
        <v>184</v>
      </c>
      <c r="D1363" t="s">
        <v>332</v>
      </c>
      <c r="E1363" t="s">
        <v>270</v>
      </c>
      <c r="F1363" t="s">
        <v>298</v>
      </c>
      <c r="G1363" t="s">
        <v>201</v>
      </c>
      <c r="H1363" t="s">
        <v>189</v>
      </c>
      <c r="I1363" t="s">
        <v>1296</v>
      </c>
      <c r="J1363" t="s">
        <v>423</v>
      </c>
      <c r="K1363" t="s">
        <v>351</v>
      </c>
      <c r="L1363" t="s">
        <v>328</v>
      </c>
      <c r="M1363" t="s">
        <v>362</v>
      </c>
      <c r="N1363" t="s">
        <v>238</v>
      </c>
      <c r="O1363" t="s">
        <v>299</v>
      </c>
      <c r="P1363" t="s">
        <v>1564</v>
      </c>
      <c r="Q1363" t="s">
        <v>1565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>
        <v>806695</v>
      </c>
      <c r="B1364">
        <v>90969865</v>
      </c>
      <c r="C1364" t="s">
        <v>685</v>
      </c>
      <c r="D1364" t="s">
        <v>685</v>
      </c>
      <c r="E1364" t="s">
        <v>270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>
        <v>710843</v>
      </c>
      <c r="B1365">
        <v>90969866</v>
      </c>
      <c r="C1365" t="s">
        <v>238</v>
      </c>
      <c r="D1365" t="s">
        <v>332</v>
      </c>
      <c r="E1365" t="s">
        <v>270</v>
      </c>
      <c r="F1365" t="s">
        <v>298</v>
      </c>
      <c r="G1365" t="s">
        <v>202</v>
      </c>
      <c r="H1365" t="s">
        <v>562</v>
      </c>
      <c r="I1365" t="s">
        <v>304</v>
      </c>
      <c r="J1365" t="s">
        <v>325</v>
      </c>
      <c r="K1365" t="s">
        <v>499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>
        <v>8126383</v>
      </c>
      <c r="B1366">
        <v>90969955</v>
      </c>
      <c r="C1366" t="s">
        <v>183</v>
      </c>
      <c r="D1366" t="s">
        <v>183</v>
      </c>
      <c r="E1366" t="s">
        <v>270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>
        <v>8067564</v>
      </c>
      <c r="B1367">
        <v>90969982</v>
      </c>
      <c r="C1367" t="s">
        <v>270</v>
      </c>
      <c r="D1367" t="s">
        <v>270</v>
      </c>
      <c r="E1367" t="s">
        <v>298</v>
      </c>
      <c r="F1367" t="s">
        <v>352</v>
      </c>
      <c r="G1367" t="s">
        <v>355</v>
      </c>
      <c r="H1367" t="s">
        <v>351</v>
      </c>
      <c r="I1367" t="s">
        <v>229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>
        <v>105992</v>
      </c>
      <c r="B1368">
        <v>90969997</v>
      </c>
      <c r="C1368" t="s">
        <v>249</v>
      </c>
      <c r="D1368" t="s">
        <v>332</v>
      </c>
      <c r="E1368" t="s">
        <v>270</v>
      </c>
      <c r="F1368" t="s">
        <v>202</v>
      </c>
      <c r="G1368" t="s">
        <v>273</v>
      </c>
      <c r="H1368" t="s">
        <v>271</v>
      </c>
      <c r="I1368" t="s">
        <v>629</v>
      </c>
      <c r="J1368" t="s">
        <v>457</v>
      </c>
      <c r="K1368" t="s">
        <v>300</v>
      </c>
      <c r="L1368" t="s">
        <v>301</v>
      </c>
      <c r="M1368" t="s">
        <v>272</v>
      </c>
      <c r="N1368" t="s">
        <v>333</v>
      </c>
      <c r="O1368" t="s">
        <v>372</v>
      </c>
      <c r="P1368" t="s">
        <v>1293</v>
      </c>
      <c r="Q1368" t="s">
        <v>260</v>
      </c>
      <c r="R1368" t="s">
        <v>352</v>
      </c>
      <c r="S1368" t="s">
        <v>312</v>
      </c>
      <c r="T1368" t="s">
        <v>318</v>
      </c>
      <c r="U1368" t="s">
        <v>275</v>
      </c>
      <c r="V1368" t="s">
        <v>369</v>
      </c>
      <c r="W1368" t="s">
        <v>981</v>
      </c>
      <c r="X1368" t="s">
        <v>185</v>
      </c>
      <c r="Y1368" t="s">
        <v>249</v>
      </c>
      <c r="Z1368" t="s">
        <v>355</v>
      </c>
      <c r="AA1368" t="s">
        <v>323</v>
      </c>
      <c r="AB1368" t="s">
        <v>379</v>
      </c>
      <c r="AC1368" t="s">
        <v>320</v>
      </c>
      <c r="AD1368" t="s">
        <v>344</v>
      </c>
      <c r="AE1368" t="s">
        <v>292</v>
      </c>
      <c r="AF1368" t="s">
        <v>215</v>
      </c>
      <c r="AG1368" t="s">
        <v>291</v>
      </c>
      <c r="AH1368" t="s">
        <v>338</v>
      </c>
      <c r="AI1368" t="s">
        <v>322</v>
      </c>
      <c r="AJ1368" t="s">
        <v>337</v>
      </c>
      <c r="AK1368" t="s">
        <v>488</v>
      </c>
      <c r="AL1368" t="s">
        <v>389</v>
      </c>
      <c r="AM1368" t="s">
        <v>420</v>
      </c>
      <c r="AN1368">
        <v>0</v>
      </c>
      <c r="AO1368">
        <v>0</v>
      </c>
      <c r="AP1368">
        <v>0</v>
      </c>
    </row>
    <row r="1369" spans="1:42">
      <c r="A1369">
        <v>8126391</v>
      </c>
      <c r="B1369">
        <v>90970040</v>
      </c>
      <c r="C1369" t="s">
        <v>238</v>
      </c>
      <c r="D1369" t="s">
        <v>270</v>
      </c>
      <c r="E1369" t="s">
        <v>298</v>
      </c>
      <c r="F1369" t="s">
        <v>201</v>
      </c>
      <c r="G1369" t="s">
        <v>425</v>
      </c>
      <c r="H1369" t="s">
        <v>277</v>
      </c>
      <c r="I1369" t="s">
        <v>238</v>
      </c>
      <c r="J1369" t="s">
        <v>391</v>
      </c>
      <c r="K1369" t="s">
        <v>290</v>
      </c>
      <c r="L1369" t="s">
        <v>488</v>
      </c>
      <c r="M1369" t="s">
        <v>287</v>
      </c>
      <c r="N1369" t="s">
        <v>1566</v>
      </c>
      <c r="O1369" t="s">
        <v>348</v>
      </c>
      <c r="P1369" t="s">
        <v>354</v>
      </c>
      <c r="Q1369" t="s">
        <v>342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>
        <v>8126392</v>
      </c>
      <c r="B1370">
        <v>90970044</v>
      </c>
      <c r="C1370" t="s">
        <v>238</v>
      </c>
      <c r="D1370" t="s">
        <v>270</v>
      </c>
      <c r="E1370" t="s">
        <v>298</v>
      </c>
      <c r="F1370" t="s">
        <v>189</v>
      </c>
      <c r="G1370" t="s">
        <v>481</v>
      </c>
      <c r="H1370" t="s">
        <v>397</v>
      </c>
      <c r="I1370" t="s">
        <v>260</v>
      </c>
      <c r="J1370" t="s">
        <v>195</v>
      </c>
      <c r="K1370" t="s">
        <v>254</v>
      </c>
      <c r="L1370" t="s">
        <v>284</v>
      </c>
      <c r="M1370" t="s">
        <v>325</v>
      </c>
      <c r="N1370" t="s">
        <v>281</v>
      </c>
      <c r="O1370" t="s">
        <v>248</v>
      </c>
      <c r="P1370" t="s">
        <v>344</v>
      </c>
      <c r="Q1370" t="s">
        <v>296</v>
      </c>
      <c r="R1370" t="s">
        <v>508</v>
      </c>
      <c r="S1370" t="s">
        <v>238</v>
      </c>
      <c r="T1370" t="s">
        <v>304</v>
      </c>
      <c r="U1370" t="s">
        <v>309</v>
      </c>
      <c r="V1370" t="s">
        <v>764</v>
      </c>
      <c r="W1370" t="s">
        <v>220</v>
      </c>
      <c r="X1370" t="s">
        <v>376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>
        <v>184572</v>
      </c>
      <c r="B1371">
        <v>90970191</v>
      </c>
      <c r="C1371" t="s">
        <v>270</v>
      </c>
      <c r="D1371" t="s">
        <v>270</v>
      </c>
      <c r="E1371" t="s">
        <v>298</v>
      </c>
      <c r="F1371" t="s">
        <v>373</v>
      </c>
      <c r="G1371" t="s">
        <v>374</v>
      </c>
      <c r="H1371" t="s">
        <v>301</v>
      </c>
      <c r="I1371" t="s">
        <v>281</v>
      </c>
      <c r="J1371" t="s">
        <v>593</v>
      </c>
      <c r="K1371" t="s">
        <v>486</v>
      </c>
      <c r="L1371" t="s">
        <v>307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>
        <v>8126399</v>
      </c>
      <c r="B1372">
        <v>90970207</v>
      </c>
      <c r="C1372" t="s">
        <v>183</v>
      </c>
      <c r="D1372" t="s">
        <v>183</v>
      </c>
      <c r="E1372" t="s">
        <v>270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>
        <v>517870</v>
      </c>
      <c r="B1373">
        <v>90970218</v>
      </c>
      <c r="C1373" t="s">
        <v>1429</v>
      </c>
      <c r="D1373" t="s">
        <v>1429</v>
      </c>
      <c r="E1373" t="s">
        <v>270</v>
      </c>
      <c r="F1373" t="s">
        <v>1429</v>
      </c>
      <c r="G1373" t="s">
        <v>302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>
        <v>181135</v>
      </c>
      <c r="B1374">
        <v>90970224</v>
      </c>
      <c r="C1374" t="s">
        <v>270</v>
      </c>
      <c r="D1374" t="s">
        <v>270</v>
      </c>
      <c r="E1374" t="s">
        <v>298</v>
      </c>
      <c r="F1374" t="s">
        <v>352</v>
      </c>
      <c r="G1374" t="s">
        <v>260</v>
      </c>
      <c r="H1374" t="s">
        <v>391</v>
      </c>
      <c r="I1374" t="s">
        <v>238</v>
      </c>
      <c r="J1374" t="s">
        <v>304</v>
      </c>
      <c r="K1374" t="s">
        <v>344</v>
      </c>
      <c r="L1374" t="s">
        <v>186</v>
      </c>
      <c r="M1374" t="s">
        <v>296</v>
      </c>
      <c r="N1374" t="s">
        <v>379</v>
      </c>
      <c r="O1374" t="s">
        <v>229</v>
      </c>
      <c r="P1374" t="s">
        <v>283</v>
      </c>
      <c r="Q1374" t="s">
        <v>416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>
        <v>511428</v>
      </c>
      <c r="B1375">
        <v>90970264</v>
      </c>
      <c r="C1375" t="s">
        <v>270</v>
      </c>
      <c r="D1375" t="s">
        <v>270</v>
      </c>
      <c r="E1375" t="s">
        <v>287</v>
      </c>
      <c r="F1375" t="s">
        <v>446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>
        <v>8008284</v>
      </c>
      <c r="B1376">
        <v>90970314</v>
      </c>
      <c r="C1376" t="s">
        <v>270</v>
      </c>
      <c r="D1376" t="s">
        <v>270</v>
      </c>
      <c r="E1376" t="s">
        <v>348</v>
      </c>
      <c r="F1376" t="s">
        <v>270</v>
      </c>
      <c r="G1376" t="s">
        <v>327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>
        <v>601400</v>
      </c>
      <c r="B1377">
        <v>90970348</v>
      </c>
      <c r="C1377" t="s">
        <v>270</v>
      </c>
      <c r="D1377" t="s">
        <v>270</v>
      </c>
      <c r="E1377" t="s">
        <v>298</v>
      </c>
      <c r="F1377" t="s">
        <v>273</v>
      </c>
      <c r="G1377" t="s">
        <v>202</v>
      </c>
      <c r="H1377" t="s">
        <v>327</v>
      </c>
      <c r="I1377" t="s">
        <v>296</v>
      </c>
      <c r="J1377" t="s">
        <v>328</v>
      </c>
      <c r="K1377" t="s">
        <v>238</v>
      </c>
      <c r="L1377" t="s">
        <v>340</v>
      </c>
      <c r="M1377" t="s">
        <v>348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>
        <v>8126406</v>
      </c>
      <c r="B1378">
        <v>90970369</v>
      </c>
      <c r="C1378" t="s">
        <v>270</v>
      </c>
      <c r="D1378" t="s">
        <v>270</v>
      </c>
      <c r="E1378" t="s">
        <v>298</v>
      </c>
      <c r="F1378" t="s">
        <v>201</v>
      </c>
      <c r="G1378" t="s">
        <v>189</v>
      </c>
      <c r="H1378" t="s">
        <v>248</v>
      </c>
      <c r="I1378" t="s">
        <v>289</v>
      </c>
      <c r="J1378" t="s">
        <v>287</v>
      </c>
      <c r="K1378" t="s">
        <v>321</v>
      </c>
      <c r="L1378" t="s">
        <v>284</v>
      </c>
      <c r="M1378" t="s">
        <v>577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>
        <v>633252</v>
      </c>
      <c r="B1379">
        <v>90970387</v>
      </c>
      <c r="C1379" t="s">
        <v>270</v>
      </c>
      <c r="D1379" t="s">
        <v>270</v>
      </c>
      <c r="E1379" t="s">
        <v>298</v>
      </c>
      <c r="F1379" t="s">
        <v>471</v>
      </c>
      <c r="G1379" t="s">
        <v>329</v>
      </c>
      <c r="H1379" t="s">
        <v>241</v>
      </c>
      <c r="I1379" t="s">
        <v>342</v>
      </c>
      <c r="J1379" t="s">
        <v>229</v>
      </c>
      <c r="K1379" t="s">
        <v>287</v>
      </c>
      <c r="L1379" t="s">
        <v>292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>
        <v>8125921</v>
      </c>
      <c r="B1380">
        <v>90970390</v>
      </c>
      <c r="C1380" t="s">
        <v>270</v>
      </c>
      <c r="D1380" t="s">
        <v>270</v>
      </c>
      <c r="E1380" t="s">
        <v>298</v>
      </c>
      <c r="F1380" t="s">
        <v>355</v>
      </c>
      <c r="G1380" t="s">
        <v>287</v>
      </c>
      <c r="H1380" t="s">
        <v>238</v>
      </c>
      <c r="I1380" t="s">
        <v>395</v>
      </c>
      <c r="J1380" t="s">
        <v>692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>
        <v>413702</v>
      </c>
      <c r="B1381">
        <v>90970404</v>
      </c>
      <c r="C1381" t="s">
        <v>270</v>
      </c>
      <c r="D1381" t="s">
        <v>270</v>
      </c>
      <c r="E1381" t="s">
        <v>202</v>
      </c>
      <c r="F1381" t="s">
        <v>298</v>
      </c>
      <c r="G1381" t="s">
        <v>189</v>
      </c>
      <c r="H1381" t="s">
        <v>759</v>
      </c>
      <c r="I1381" t="s">
        <v>247</v>
      </c>
      <c r="J1381" t="s">
        <v>211</v>
      </c>
      <c r="K1381" t="s">
        <v>904</v>
      </c>
      <c r="L1381" t="s">
        <v>290</v>
      </c>
      <c r="M1381" t="s">
        <v>626</v>
      </c>
      <c r="N1381" t="s">
        <v>856</v>
      </c>
      <c r="O1381" t="s">
        <v>220</v>
      </c>
      <c r="P1381" t="s">
        <v>619</v>
      </c>
      <c r="Q1381" t="s">
        <v>438</v>
      </c>
      <c r="R1381" t="s">
        <v>1059</v>
      </c>
      <c r="S1381" t="s">
        <v>284</v>
      </c>
      <c r="T1381" t="s">
        <v>281</v>
      </c>
      <c r="U1381" t="s">
        <v>466</v>
      </c>
      <c r="V1381" t="s">
        <v>291</v>
      </c>
      <c r="W1381" t="s">
        <v>1567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>
        <v>575744</v>
      </c>
      <c r="B1382">
        <v>90970463</v>
      </c>
      <c r="C1382" t="s">
        <v>383</v>
      </c>
      <c r="D1382" t="s">
        <v>383</v>
      </c>
      <c r="E1382" t="s">
        <v>270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>
        <v>543733</v>
      </c>
      <c r="B1383">
        <v>90970467</v>
      </c>
      <c r="C1383" t="s">
        <v>270</v>
      </c>
      <c r="D1383" t="s">
        <v>270</v>
      </c>
      <c r="E1383" t="s">
        <v>1055</v>
      </c>
      <c r="F1383" t="s">
        <v>1568</v>
      </c>
      <c r="G1383" t="s">
        <v>863</v>
      </c>
      <c r="H1383" t="s">
        <v>1569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>
        <v>645237</v>
      </c>
      <c r="B1384">
        <v>90970476</v>
      </c>
      <c r="C1384" t="s">
        <v>270</v>
      </c>
      <c r="D1384" t="s">
        <v>270</v>
      </c>
      <c r="E1384" t="s">
        <v>348</v>
      </c>
      <c r="F1384" t="s">
        <v>173</v>
      </c>
      <c r="G1384" t="s">
        <v>270</v>
      </c>
      <c r="H1384" t="s">
        <v>327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>
        <v>68794</v>
      </c>
      <c r="B1385">
        <v>90970477</v>
      </c>
      <c r="C1385" t="s">
        <v>595</v>
      </c>
      <c r="D1385" t="s">
        <v>332</v>
      </c>
      <c r="E1385" t="s">
        <v>270</v>
      </c>
      <c r="F1385" t="s">
        <v>298</v>
      </c>
      <c r="G1385" t="s">
        <v>260</v>
      </c>
      <c r="H1385" t="s">
        <v>1296</v>
      </c>
      <c r="I1385" t="s">
        <v>680</v>
      </c>
      <c r="J1385" t="s">
        <v>201</v>
      </c>
      <c r="K1385" t="s">
        <v>355</v>
      </c>
      <c r="L1385" t="s">
        <v>254</v>
      </c>
      <c r="M1385" t="s">
        <v>321</v>
      </c>
      <c r="N1385" t="s">
        <v>328</v>
      </c>
      <c r="O1385" t="s">
        <v>322</v>
      </c>
      <c r="P1385" t="s">
        <v>309</v>
      </c>
      <c r="Q1385" t="s">
        <v>379</v>
      </c>
      <c r="R1385" t="s">
        <v>302</v>
      </c>
      <c r="S1385" t="s">
        <v>639</v>
      </c>
      <c r="T1385" t="s">
        <v>535</v>
      </c>
      <c r="U1385" t="s">
        <v>320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>
        <v>8126427</v>
      </c>
      <c r="B1386">
        <v>90970488</v>
      </c>
      <c r="C1386" t="s">
        <v>270</v>
      </c>
      <c r="D1386" t="s">
        <v>270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>
        <v>426796</v>
      </c>
      <c r="B1387">
        <v>90970492</v>
      </c>
      <c r="C1387" t="s">
        <v>859</v>
      </c>
      <c r="D1387" t="s">
        <v>859</v>
      </c>
      <c r="E1387" t="s">
        <v>348</v>
      </c>
      <c r="F1387" t="s">
        <v>645</v>
      </c>
      <c r="G1387" t="s">
        <v>270</v>
      </c>
      <c r="H1387" t="s">
        <v>267</v>
      </c>
      <c r="I1387" t="s">
        <v>329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>
        <v>674774</v>
      </c>
      <c r="B1388">
        <v>90970493</v>
      </c>
      <c r="C1388" t="s">
        <v>270</v>
      </c>
      <c r="D1388" t="s">
        <v>270</v>
      </c>
      <c r="E1388" t="s">
        <v>468</v>
      </c>
      <c r="F1388" t="s">
        <v>587</v>
      </c>
      <c r="G1388" t="s">
        <v>287</v>
      </c>
      <c r="H1388" t="s">
        <v>446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>
        <v>8126429</v>
      </c>
      <c r="B1389">
        <v>90970505</v>
      </c>
      <c r="C1389" t="s">
        <v>270</v>
      </c>
      <c r="D1389" t="s">
        <v>270</v>
      </c>
      <c r="E1389" t="s">
        <v>298</v>
      </c>
      <c r="F1389" t="s">
        <v>306</v>
      </c>
      <c r="G1389" t="s">
        <v>287</v>
      </c>
      <c r="H1389" t="s">
        <v>229</v>
      </c>
      <c r="I1389" t="s">
        <v>488</v>
      </c>
      <c r="J1389" t="s">
        <v>238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>
        <v>8004102</v>
      </c>
      <c r="B1390">
        <v>90970513</v>
      </c>
      <c r="C1390" t="s">
        <v>270</v>
      </c>
      <c r="D1390" t="s">
        <v>270</v>
      </c>
      <c r="E1390" t="s">
        <v>348</v>
      </c>
      <c r="F1390" t="s">
        <v>386</v>
      </c>
      <c r="G1390" t="s">
        <v>270</v>
      </c>
      <c r="H1390" t="s">
        <v>1429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>
        <v>772536</v>
      </c>
      <c r="B1391">
        <v>90970517</v>
      </c>
      <c r="C1391" t="s">
        <v>270</v>
      </c>
      <c r="D1391" t="s">
        <v>270</v>
      </c>
      <c r="E1391" t="s">
        <v>201</v>
      </c>
      <c r="F1391" t="s">
        <v>443</v>
      </c>
      <c r="G1391" t="s">
        <v>352</v>
      </c>
      <c r="H1391" t="s">
        <v>1039</v>
      </c>
      <c r="I1391" t="s">
        <v>368</v>
      </c>
      <c r="J1391" t="s">
        <v>321</v>
      </c>
      <c r="K1391" t="s">
        <v>309</v>
      </c>
      <c r="L1391" t="s">
        <v>287</v>
      </c>
      <c r="M1391" t="s">
        <v>238</v>
      </c>
      <c r="N1391" t="s">
        <v>1244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>
        <v>810549</v>
      </c>
      <c r="B1392">
        <v>90970519</v>
      </c>
      <c r="C1392" t="s">
        <v>270</v>
      </c>
      <c r="D1392" t="s">
        <v>270</v>
      </c>
      <c r="E1392" t="s">
        <v>344</v>
      </c>
      <c r="F1392" t="s">
        <v>304</v>
      </c>
      <c r="G1392" t="s">
        <v>229</v>
      </c>
      <c r="H1392" t="s">
        <v>446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>
        <v>520765</v>
      </c>
      <c r="B1393">
        <v>90970529</v>
      </c>
      <c r="C1393" t="s">
        <v>412</v>
      </c>
      <c r="D1393" t="s">
        <v>412</v>
      </c>
      <c r="E1393" t="s">
        <v>348</v>
      </c>
      <c r="F1393" t="s">
        <v>176</v>
      </c>
      <c r="G1393" t="s">
        <v>270</v>
      </c>
      <c r="H1393" t="s">
        <v>321</v>
      </c>
      <c r="I1393" t="s">
        <v>183</v>
      </c>
      <c r="J1393" t="s">
        <v>229</v>
      </c>
      <c r="K1393" t="s">
        <v>423</v>
      </c>
      <c r="L1393" t="s">
        <v>364</v>
      </c>
      <c r="M1393" t="s">
        <v>292</v>
      </c>
      <c r="N1393" t="s">
        <v>446</v>
      </c>
      <c r="O1393" t="s">
        <v>309</v>
      </c>
      <c r="P1393" t="s">
        <v>405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>
        <v>8126432</v>
      </c>
      <c r="B1394">
        <v>90970532</v>
      </c>
      <c r="C1394" t="s">
        <v>183</v>
      </c>
      <c r="D1394" t="s">
        <v>270</v>
      </c>
      <c r="E1394" t="s">
        <v>399</v>
      </c>
      <c r="F1394" t="s">
        <v>298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>
        <v>421296</v>
      </c>
      <c r="B1395">
        <v>90970541</v>
      </c>
      <c r="C1395" t="s">
        <v>270</v>
      </c>
      <c r="D1395" t="s">
        <v>270</v>
      </c>
      <c r="E1395" t="s">
        <v>298</v>
      </c>
      <c r="F1395" t="s">
        <v>368</v>
      </c>
      <c r="G1395" t="s">
        <v>321</v>
      </c>
      <c r="H1395" t="s">
        <v>199</v>
      </c>
      <c r="I1395" t="s">
        <v>296</v>
      </c>
      <c r="J1395" t="s">
        <v>229</v>
      </c>
      <c r="K1395" t="s">
        <v>330</v>
      </c>
      <c r="L1395" t="s">
        <v>1068</v>
      </c>
      <c r="M1395" t="s">
        <v>309</v>
      </c>
      <c r="N1395" t="s">
        <v>472</v>
      </c>
      <c r="O1395" t="s">
        <v>858</v>
      </c>
      <c r="P1395" t="s">
        <v>186</v>
      </c>
      <c r="Q1395" t="s">
        <v>380</v>
      </c>
      <c r="R1395" t="s">
        <v>238</v>
      </c>
      <c r="S1395" t="s">
        <v>267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>
        <v>339636</v>
      </c>
      <c r="B1396">
        <v>90970546</v>
      </c>
      <c r="C1396" t="s">
        <v>270</v>
      </c>
      <c r="D1396" t="s">
        <v>270</v>
      </c>
      <c r="E1396" t="s">
        <v>298</v>
      </c>
      <c r="F1396" t="s">
        <v>301</v>
      </c>
      <c r="G1396" t="s">
        <v>469</v>
      </c>
      <c r="H1396" t="s">
        <v>871</v>
      </c>
      <c r="I1396" t="s">
        <v>238</v>
      </c>
      <c r="J1396" t="s">
        <v>359</v>
      </c>
      <c r="K1396" t="s">
        <v>499</v>
      </c>
      <c r="L1396" t="s">
        <v>292</v>
      </c>
      <c r="M1396" t="s">
        <v>286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>
        <v>466358</v>
      </c>
      <c r="B1397">
        <v>90970547</v>
      </c>
      <c r="C1397" t="s">
        <v>270</v>
      </c>
      <c r="D1397" t="s">
        <v>270</v>
      </c>
      <c r="E1397" t="s">
        <v>298</v>
      </c>
      <c r="F1397" t="s">
        <v>424</v>
      </c>
      <c r="G1397" t="s">
        <v>380</v>
      </c>
      <c r="H1397" t="s">
        <v>211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>
        <v>8049717</v>
      </c>
      <c r="B1398">
        <v>90970563</v>
      </c>
      <c r="C1398" t="s">
        <v>270</v>
      </c>
      <c r="D1398" t="s">
        <v>270</v>
      </c>
      <c r="E1398" t="s">
        <v>298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>
        <v>8126439</v>
      </c>
      <c r="B1399">
        <v>90970567</v>
      </c>
      <c r="C1399" t="s">
        <v>270</v>
      </c>
      <c r="D1399" t="s">
        <v>270</v>
      </c>
      <c r="E1399" t="s">
        <v>307</v>
      </c>
      <c r="F1399" t="s">
        <v>1167</v>
      </c>
      <c r="G1399" t="s">
        <v>423</v>
      </c>
      <c r="H1399" t="s">
        <v>304</v>
      </c>
      <c r="I1399" t="s">
        <v>229</v>
      </c>
      <c r="J1399" t="s">
        <v>446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>
        <v>530254</v>
      </c>
      <c r="B1400">
        <v>90970569</v>
      </c>
      <c r="C1400" t="s">
        <v>1429</v>
      </c>
      <c r="D1400" t="s">
        <v>1429</v>
      </c>
      <c r="E1400" t="s">
        <v>270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>
        <v>8124120</v>
      </c>
      <c r="B1401">
        <v>90970573</v>
      </c>
      <c r="C1401" t="s">
        <v>352</v>
      </c>
      <c r="D1401" t="s">
        <v>352</v>
      </c>
      <c r="E1401" t="s">
        <v>270</v>
      </c>
      <c r="F1401" t="s">
        <v>1175</v>
      </c>
      <c r="G1401" t="s">
        <v>1090</v>
      </c>
      <c r="H1401" t="s">
        <v>201</v>
      </c>
      <c r="I1401" t="s">
        <v>682</v>
      </c>
      <c r="J1401" t="s">
        <v>229</v>
      </c>
      <c r="K1401" t="s">
        <v>315</v>
      </c>
      <c r="L1401" t="s">
        <v>211</v>
      </c>
      <c r="M1401" t="s">
        <v>1189</v>
      </c>
      <c r="N1401" t="s">
        <v>348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>
        <v>515086</v>
      </c>
      <c r="B1402">
        <v>90970579</v>
      </c>
      <c r="C1402" t="s">
        <v>270</v>
      </c>
      <c r="D1402" t="s">
        <v>270</v>
      </c>
      <c r="E1402" t="s">
        <v>321</v>
      </c>
      <c r="F1402" t="s">
        <v>423</v>
      </c>
      <c r="G1402" t="s">
        <v>229</v>
      </c>
      <c r="H1402" t="s">
        <v>1513</v>
      </c>
      <c r="I1402" t="s">
        <v>405</v>
      </c>
      <c r="J1402" t="s">
        <v>309</v>
      </c>
      <c r="K1402" t="s">
        <v>446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>
        <v>176256</v>
      </c>
      <c r="B1403">
        <v>90970591</v>
      </c>
      <c r="C1403" t="s">
        <v>270</v>
      </c>
      <c r="D1403" t="s">
        <v>270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>
        <v>598614</v>
      </c>
      <c r="B1404">
        <v>90970595</v>
      </c>
      <c r="C1404" t="s">
        <v>270</v>
      </c>
      <c r="D1404" t="s">
        <v>270</v>
      </c>
      <c r="E1404" t="s">
        <v>327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>
        <v>88689</v>
      </c>
      <c r="B1405">
        <v>90970606</v>
      </c>
      <c r="C1405" t="s">
        <v>270</v>
      </c>
      <c r="D1405" t="s">
        <v>270</v>
      </c>
      <c r="E1405" t="s">
        <v>292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>
        <v>567489</v>
      </c>
      <c r="B1406">
        <v>90970622</v>
      </c>
      <c r="C1406" t="s">
        <v>270</v>
      </c>
      <c r="D1406" t="s">
        <v>332</v>
      </c>
      <c r="E1406" t="s">
        <v>270</v>
      </c>
      <c r="F1406" t="s">
        <v>298</v>
      </c>
      <c r="G1406" t="s">
        <v>202</v>
      </c>
      <c r="H1406" t="s">
        <v>400</v>
      </c>
      <c r="I1406" t="s">
        <v>664</v>
      </c>
      <c r="J1406" t="s">
        <v>1162</v>
      </c>
      <c r="K1406" t="s">
        <v>334</v>
      </c>
      <c r="L1406" t="s">
        <v>1570</v>
      </c>
      <c r="M1406" t="s">
        <v>1571</v>
      </c>
      <c r="N1406" t="s">
        <v>1572</v>
      </c>
      <c r="O1406" t="s">
        <v>1573</v>
      </c>
      <c r="P1406" t="s">
        <v>1574</v>
      </c>
      <c r="Q1406" t="s">
        <v>296</v>
      </c>
      <c r="R1406" t="s">
        <v>287</v>
      </c>
      <c r="S1406" t="s">
        <v>632</v>
      </c>
      <c r="T1406" t="s">
        <v>436</v>
      </c>
      <c r="U1406" t="s">
        <v>439</v>
      </c>
      <c r="V1406" t="s">
        <v>871</v>
      </c>
      <c r="W1406" t="s">
        <v>317</v>
      </c>
      <c r="X1406" t="s">
        <v>1575</v>
      </c>
      <c r="Y1406" t="s">
        <v>1576</v>
      </c>
      <c r="Z1406" t="s">
        <v>1577</v>
      </c>
      <c r="AA1406" t="s">
        <v>381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>
        <v>433945</v>
      </c>
      <c r="B1407">
        <v>90970627</v>
      </c>
      <c r="C1407" t="s">
        <v>270</v>
      </c>
      <c r="D1407" t="s">
        <v>270</v>
      </c>
      <c r="E1407" t="s">
        <v>383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>
        <v>8001320</v>
      </c>
      <c r="B1408">
        <v>90970636</v>
      </c>
      <c r="C1408" t="s">
        <v>192</v>
      </c>
      <c r="D1408" t="s">
        <v>192</v>
      </c>
      <c r="E1408" t="s">
        <v>270</v>
      </c>
      <c r="F1408" t="s">
        <v>186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>
        <v>515086</v>
      </c>
      <c r="B1409">
        <v>90970643</v>
      </c>
      <c r="C1409" t="s">
        <v>383</v>
      </c>
      <c r="D1409" t="s">
        <v>383</v>
      </c>
      <c r="E1409" t="s">
        <v>348</v>
      </c>
      <c r="F1409" t="s">
        <v>270</v>
      </c>
      <c r="G1409" t="s">
        <v>321</v>
      </c>
      <c r="H1409" t="s">
        <v>229</v>
      </c>
      <c r="I1409" t="s">
        <v>325</v>
      </c>
      <c r="J1409" t="s">
        <v>423</v>
      </c>
      <c r="K1409" t="s">
        <v>446</v>
      </c>
      <c r="L1409" t="s">
        <v>405</v>
      </c>
      <c r="M1409" t="s">
        <v>309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>
        <v>388464</v>
      </c>
      <c r="B1410">
        <v>90970647</v>
      </c>
      <c r="C1410" t="s">
        <v>270</v>
      </c>
      <c r="D1410" t="s">
        <v>332</v>
      </c>
      <c r="E1410" t="s">
        <v>270</v>
      </c>
      <c r="F1410" t="s">
        <v>298</v>
      </c>
      <c r="G1410" t="s">
        <v>516</v>
      </c>
      <c r="H1410" t="s">
        <v>296</v>
      </c>
      <c r="I1410" t="s">
        <v>348</v>
      </c>
      <c r="J1410" t="s">
        <v>238</v>
      </c>
      <c r="K1410" t="s">
        <v>524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>
        <v>659937</v>
      </c>
      <c r="B1411">
        <v>90970648</v>
      </c>
      <c r="C1411" t="s">
        <v>270</v>
      </c>
      <c r="D1411" t="s">
        <v>270</v>
      </c>
      <c r="E1411" t="s">
        <v>298</v>
      </c>
      <c r="F1411" t="s">
        <v>287</v>
      </c>
      <c r="G1411" t="s">
        <v>321</v>
      </c>
      <c r="H1411" t="s">
        <v>229</v>
      </c>
      <c r="I1411" t="s">
        <v>238</v>
      </c>
      <c r="J1411" t="s">
        <v>348</v>
      </c>
      <c r="K1411" t="s">
        <v>309</v>
      </c>
      <c r="L1411" t="s">
        <v>292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>
        <v>424992</v>
      </c>
      <c r="B1412">
        <v>90970663</v>
      </c>
      <c r="C1412" t="s">
        <v>383</v>
      </c>
      <c r="D1412" t="s">
        <v>383</v>
      </c>
      <c r="E1412" t="s">
        <v>270</v>
      </c>
      <c r="F1412" t="s">
        <v>298</v>
      </c>
      <c r="G1412" t="s">
        <v>1006</v>
      </c>
      <c r="H1412" t="s">
        <v>292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>
        <v>8114227</v>
      </c>
      <c r="B1413">
        <v>90970704</v>
      </c>
      <c r="C1413" t="s">
        <v>270</v>
      </c>
      <c r="D1413" t="s">
        <v>332</v>
      </c>
      <c r="E1413" t="s">
        <v>270</v>
      </c>
      <c r="F1413" t="s">
        <v>387</v>
      </c>
      <c r="G1413" t="s">
        <v>300</v>
      </c>
      <c r="H1413" t="s">
        <v>414</v>
      </c>
      <c r="I1413" t="s">
        <v>413</v>
      </c>
      <c r="J1413" t="s">
        <v>298</v>
      </c>
      <c r="K1413" t="s">
        <v>277</v>
      </c>
      <c r="L1413" t="s">
        <v>205</v>
      </c>
      <c r="M1413" t="s">
        <v>247</v>
      </c>
      <c r="N1413" t="s">
        <v>409</v>
      </c>
      <c r="O1413" t="s">
        <v>389</v>
      </c>
      <c r="P1413" t="s">
        <v>355</v>
      </c>
      <c r="Q1413" t="s">
        <v>363</v>
      </c>
      <c r="R1413" t="s">
        <v>186</v>
      </c>
      <c r="S1413" t="s">
        <v>391</v>
      </c>
      <c r="T1413" t="s">
        <v>287</v>
      </c>
      <c r="U1413" t="s">
        <v>325</v>
      </c>
      <c r="V1413" t="s">
        <v>344</v>
      </c>
      <c r="W1413" t="s">
        <v>179</v>
      </c>
      <c r="X1413" t="s">
        <v>826</v>
      </c>
      <c r="Y1413" t="s">
        <v>238</v>
      </c>
      <c r="Z1413" t="s">
        <v>229</v>
      </c>
      <c r="AA1413" t="s">
        <v>544</v>
      </c>
      <c r="AB1413" t="s">
        <v>511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>
        <v>8048229</v>
      </c>
      <c r="B1414">
        <v>90970732</v>
      </c>
      <c r="C1414" t="s">
        <v>192</v>
      </c>
      <c r="D1414" t="s">
        <v>192</v>
      </c>
      <c r="E1414" t="s">
        <v>270</v>
      </c>
      <c r="F1414" t="s">
        <v>192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>
        <v>521778</v>
      </c>
      <c r="B1415">
        <v>90970737</v>
      </c>
      <c r="C1415" t="s">
        <v>270</v>
      </c>
      <c r="D1415" t="s">
        <v>270</v>
      </c>
      <c r="E1415" t="s">
        <v>298</v>
      </c>
      <c r="F1415" t="s">
        <v>327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>
        <v>8126476</v>
      </c>
      <c r="B1416">
        <v>90970798</v>
      </c>
      <c r="C1416" t="s">
        <v>270</v>
      </c>
      <c r="D1416" t="s">
        <v>332</v>
      </c>
      <c r="E1416" t="s">
        <v>270</v>
      </c>
      <c r="F1416" t="s">
        <v>298</v>
      </c>
      <c r="G1416" t="s">
        <v>201</v>
      </c>
      <c r="H1416" t="s">
        <v>516</v>
      </c>
      <c r="I1416" t="s">
        <v>318</v>
      </c>
      <c r="J1416" t="s">
        <v>287</v>
      </c>
      <c r="K1416" t="s">
        <v>322</v>
      </c>
      <c r="L1416" t="s">
        <v>238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>
        <v>8112755</v>
      </c>
      <c r="B1417">
        <v>90970833</v>
      </c>
      <c r="C1417" t="s">
        <v>270</v>
      </c>
      <c r="D1417" t="s">
        <v>332</v>
      </c>
      <c r="E1417" t="s">
        <v>270</v>
      </c>
      <c r="F1417" t="s">
        <v>201</v>
      </c>
      <c r="G1417" t="s">
        <v>631</v>
      </c>
      <c r="H1417" t="s">
        <v>832</v>
      </c>
      <c r="I1417" t="s">
        <v>279</v>
      </c>
      <c r="J1417" t="s">
        <v>538</v>
      </c>
      <c r="K1417" t="s">
        <v>1170</v>
      </c>
      <c r="L1417" t="s">
        <v>643</v>
      </c>
      <c r="M1417" t="s">
        <v>291</v>
      </c>
      <c r="N1417" t="s">
        <v>188</v>
      </c>
      <c r="O1417" t="s">
        <v>391</v>
      </c>
      <c r="P1417" t="s">
        <v>186</v>
      </c>
      <c r="Q1417" t="s">
        <v>229</v>
      </c>
      <c r="R1417" t="s">
        <v>1578</v>
      </c>
      <c r="S1417" t="s">
        <v>381</v>
      </c>
      <c r="T1417" t="s">
        <v>310</v>
      </c>
      <c r="U1417" t="s">
        <v>405</v>
      </c>
      <c r="V1417" t="s">
        <v>309</v>
      </c>
      <c r="W1417" t="s">
        <v>308</v>
      </c>
      <c r="X1417" t="s">
        <v>883</v>
      </c>
      <c r="Y1417" t="s">
        <v>508</v>
      </c>
      <c r="Z1417" t="s">
        <v>211</v>
      </c>
      <c r="AA1417" t="s">
        <v>191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>
        <v>445977</v>
      </c>
      <c r="B1418">
        <v>90970869</v>
      </c>
      <c r="C1418" t="s">
        <v>189</v>
      </c>
      <c r="D1418" t="s">
        <v>270</v>
      </c>
      <c r="E1418" t="s">
        <v>298</v>
      </c>
      <c r="F1418" t="s">
        <v>202</v>
      </c>
      <c r="G1418" t="s">
        <v>189</v>
      </c>
      <c r="H1418" t="s">
        <v>201</v>
      </c>
      <c r="I1418" t="s">
        <v>287</v>
      </c>
      <c r="J1418" t="s">
        <v>301</v>
      </c>
      <c r="K1418" t="s">
        <v>186</v>
      </c>
      <c r="L1418" t="s">
        <v>304</v>
      </c>
      <c r="M1418" t="s">
        <v>379</v>
      </c>
      <c r="N1418" t="s">
        <v>531</v>
      </c>
      <c r="O1418" t="s">
        <v>1000</v>
      </c>
      <c r="P1418" t="s">
        <v>329</v>
      </c>
      <c r="Q1418" t="s">
        <v>229</v>
      </c>
      <c r="R1418" t="s">
        <v>290</v>
      </c>
      <c r="S1418" t="s">
        <v>857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>
        <v>215247</v>
      </c>
      <c r="B1419">
        <v>90970881</v>
      </c>
      <c r="C1419" t="s">
        <v>365</v>
      </c>
      <c r="D1419" t="s">
        <v>365</v>
      </c>
      <c r="E1419" t="s">
        <v>270</v>
      </c>
      <c r="F1419" t="s">
        <v>307</v>
      </c>
      <c r="G1419" t="s">
        <v>757</v>
      </c>
      <c r="H1419" t="s">
        <v>183</v>
      </c>
      <c r="I1419" t="s">
        <v>365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>
        <v>637503</v>
      </c>
      <c r="B1420">
        <v>90970883</v>
      </c>
      <c r="C1420" t="s">
        <v>270</v>
      </c>
      <c r="D1420" t="s">
        <v>332</v>
      </c>
      <c r="E1420" t="s">
        <v>270</v>
      </c>
      <c r="F1420" t="s">
        <v>271</v>
      </c>
      <c r="G1420" t="s">
        <v>202</v>
      </c>
      <c r="H1420" t="s">
        <v>366</v>
      </c>
      <c r="I1420" t="s">
        <v>301</v>
      </c>
      <c r="J1420" t="s">
        <v>298</v>
      </c>
      <c r="K1420" t="s">
        <v>400</v>
      </c>
      <c r="L1420" t="s">
        <v>355</v>
      </c>
      <c r="M1420" t="s">
        <v>229</v>
      </c>
      <c r="N1420" t="s">
        <v>395</v>
      </c>
      <c r="O1420" t="s">
        <v>215</v>
      </c>
      <c r="P1420" t="s">
        <v>321</v>
      </c>
      <c r="Q1420" t="s">
        <v>314</v>
      </c>
      <c r="R1420" t="s">
        <v>287</v>
      </c>
      <c r="S1420" t="s">
        <v>698</v>
      </c>
      <c r="T1420" t="s">
        <v>582</v>
      </c>
      <c r="U1420" t="s">
        <v>1579</v>
      </c>
      <c r="V1420" t="s">
        <v>249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>
        <v>584116</v>
      </c>
      <c r="B1421">
        <v>90970909</v>
      </c>
      <c r="C1421" t="s">
        <v>270</v>
      </c>
      <c r="D1421" t="s">
        <v>270</v>
      </c>
      <c r="E1421" t="s">
        <v>298</v>
      </c>
      <c r="F1421" t="s">
        <v>189</v>
      </c>
      <c r="G1421" t="s">
        <v>642</v>
      </c>
      <c r="H1421" t="s">
        <v>1090</v>
      </c>
      <c r="I1421" t="s">
        <v>759</v>
      </c>
      <c r="J1421" t="s">
        <v>245</v>
      </c>
      <c r="K1421" t="s">
        <v>376</v>
      </c>
      <c r="L1421" t="s">
        <v>301</v>
      </c>
      <c r="M1421" t="s">
        <v>355</v>
      </c>
      <c r="N1421" t="s">
        <v>391</v>
      </c>
      <c r="O1421" t="s">
        <v>287</v>
      </c>
      <c r="P1421" t="s">
        <v>238</v>
      </c>
      <c r="Q1421" t="s">
        <v>186</v>
      </c>
      <c r="R1421" t="s">
        <v>329</v>
      </c>
      <c r="S1421" t="s">
        <v>248</v>
      </c>
      <c r="T1421" t="s">
        <v>445</v>
      </c>
      <c r="U1421" t="s">
        <v>448</v>
      </c>
      <c r="V1421" t="s">
        <v>379</v>
      </c>
      <c r="W1421" t="s">
        <v>441</v>
      </c>
      <c r="X1421" t="s">
        <v>508</v>
      </c>
      <c r="Y1421" t="s">
        <v>292</v>
      </c>
      <c r="Z1421" t="s">
        <v>310</v>
      </c>
      <c r="AA1421" t="s">
        <v>326</v>
      </c>
      <c r="AB1421" t="s">
        <v>325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>
        <v>8124505</v>
      </c>
      <c r="B1422">
        <v>90970990</v>
      </c>
      <c r="C1422" t="s">
        <v>270</v>
      </c>
      <c r="D1422" t="s">
        <v>332</v>
      </c>
      <c r="E1422" t="s">
        <v>270</v>
      </c>
      <c r="F1422" t="s">
        <v>298</v>
      </c>
      <c r="G1422" t="s">
        <v>202</v>
      </c>
      <c r="H1422" t="s">
        <v>352</v>
      </c>
      <c r="I1422" t="s">
        <v>321</v>
      </c>
      <c r="J1422" t="s">
        <v>982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>
        <v>489035</v>
      </c>
      <c r="B1423">
        <v>90971059</v>
      </c>
      <c r="C1423" t="s">
        <v>270</v>
      </c>
      <c r="D1423" t="s">
        <v>184</v>
      </c>
      <c r="E1423" t="s">
        <v>270</v>
      </c>
      <c r="F1423" t="s">
        <v>273</v>
      </c>
      <c r="G1423" t="s">
        <v>271</v>
      </c>
      <c r="H1423" t="s">
        <v>298</v>
      </c>
      <c r="I1423" t="s">
        <v>352</v>
      </c>
      <c r="J1423" t="s">
        <v>189</v>
      </c>
      <c r="K1423" t="s">
        <v>185</v>
      </c>
      <c r="L1423" t="s">
        <v>201</v>
      </c>
      <c r="M1423" t="s">
        <v>586</v>
      </c>
      <c r="N1423" t="s">
        <v>301</v>
      </c>
      <c r="O1423" t="s">
        <v>420</v>
      </c>
      <c r="P1423" t="s">
        <v>1441</v>
      </c>
      <c r="Q1423" t="s">
        <v>263</v>
      </c>
      <c r="R1423" t="s">
        <v>476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>
        <v>586985</v>
      </c>
      <c r="B1424">
        <v>90971065</v>
      </c>
      <c r="C1424" t="s">
        <v>184</v>
      </c>
      <c r="D1424" t="s">
        <v>184</v>
      </c>
      <c r="E1424" t="s">
        <v>270</v>
      </c>
      <c r="F1424" t="s">
        <v>298</v>
      </c>
      <c r="G1424" t="s">
        <v>201</v>
      </c>
      <c r="H1424" t="s">
        <v>352</v>
      </c>
      <c r="I1424" t="s">
        <v>279</v>
      </c>
      <c r="J1424" t="s">
        <v>1441</v>
      </c>
      <c r="K1424" t="s">
        <v>960</v>
      </c>
      <c r="L1424" t="s">
        <v>291</v>
      </c>
      <c r="M1424" t="s">
        <v>309</v>
      </c>
      <c r="N1424" t="s">
        <v>424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>
        <v>8018083</v>
      </c>
      <c r="B1425">
        <v>90971134</v>
      </c>
      <c r="C1425" t="s">
        <v>183</v>
      </c>
      <c r="D1425" t="s">
        <v>183</v>
      </c>
      <c r="E1425" t="s">
        <v>348</v>
      </c>
      <c r="F1425" t="s">
        <v>270</v>
      </c>
      <c r="G1425" t="s">
        <v>504</v>
      </c>
      <c r="H1425" t="s">
        <v>229</v>
      </c>
      <c r="I1425" t="s">
        <v>423</v>
      </c>
      <c r="J1425" t="s">
        <v>292</v>
      </c>
      <c r="K1425" t="s">
        <v>446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>
        <v>700919</v>
      </c>
      <c r="B1426">
        <v>90971136</v>
      </c>
      <c r="C1426" t="s">
        <v>270</v>
      </c>
      <c r="D1426" t="s">
        <v>270</v>
      </c>
      <c r="E1426" t="s">
        <v>321</v>
      </c>
      <c r="F1426" t="s">
        <v>508</v>
      </c>
      <c r="G1426" t="s">
        <v>441</v>
      </c>
      <c r="H1426" t="s">
        <v>229</v>
      </c>
      <c r="I1426" t="s">
        <v>287</v>
      </c>
      <c r="J1426" t="s">
        <v>310</v>
      </c>
      <c r="K1426" t="s">
        <v>292</v>
      </c>
      <c r="L1426" t="s">
        <v>296</v>
      </c>
      <c r="M1426" t="s">
        <v>279</v>
      </c>
      <c r="N1426" t="s">
        <v>416</v>
      </c>
      <c r="O1426" t="s">
        <v>360</v>
      </c>
      <c r="P1426" t="s">
        <v>325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>
        <v>733256</v>
      </c>
      <c r="B1427">
        <v>90971159</v>
      </c>
      <c r="C1427" t="s">
        <v>270</v>
      </c>
      <c r="D1427" t="s">
        <v>270</v>
      </c>
      <c r="E1427" t="s">
        <v>530</v>
      </c>
      <c r="F1427" t="s">
        <v>712</v>
      </c>
      <c r="G1427" t="s">
        <v>446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>
        <v>669750</v>
      </c>
      <c r="B1428">
        <v>90971166</v>
      </c>
      <c r="C1428" t="s">
        <v>270</v>
      </c>
      <c r="D1428" t="s">
        <v>270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>
        <v>378385</v>
      </c>
      <c r="B1429">
        <v>90971195</v>
      </c>
      <c r="C1429" t="s">
        <v>412</v>
      </c>
      <c r="D1429" t="s">
        <v>412</v>
      </c>
      <c r="E1429" t="s">
        <v>270</v>
      </c>
      <c r="F1429" t="s">
        <v>186</v>
      </c>
      <c r="G1429" t="s">
        <v>508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>
        <v>8126512</v>
      </c>
      <c r="B1430">
        <v>90971207</v>
      </c>
      <c r="C1430" t="s">
        <v>270</v>
      </c>
      <c r="D1430" t="s">
        <v>270</v>
      </c>
      <c r="E1430" t="s">
        <v>298</v>
      </c>
      <c r="F1430" t="s">
        <v>352</v>
      </c>
      <c r="G1430" t="s">
        <v>201</v>
      </c>
      <c r="H1430" t="s">
        <v>318</v>
      </c>
      <c r="I1430" t="s">
        <v>322</v>
      </c>
      <c r="J1430" t="s">
        <v>186</v>
      </c>
      <c r="K1430" t="s">
        <v>238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>
        <v>207988</v>
      </c>
      <c r="B1431">
        <v>90971224</v>
      </c>
      <c r="C1431" t="s">
        <v>270</v>
      </c>
      <c r="D1431" t="s">
        <v>270</v>
      </c>
      <c r="E1431" t="s">
        <v>911</v>
      </c>
      <c r="F1431" t="s">
        <v>362</v>
      </c>
      <c r="G1431" t="s">
        <v>321</v>
      </c>
      <c r="H1431" t="s">
        <v>229</v>
      </c>
      <c r="I1431" t="s">
        <v>423</v>
      </c>
      <c r="J1431" t="s">
        <v>292</v>
      </c>
      <c r="K1431" t="s">
        <v>446</v>
      </c>
      <c r="L1431" t="s">
        <v>381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>
        <v>793688</v>
      </c>
      <c r="B1432">
        <v>90971253</v>
      </c>
      <c r="C1432" t="s">
        <v>872</v>
      </c>
      <c r="D1432" t="s">
        <v>332</v>
      </c>
      <c r="E1432" t="s">
        <v>270</v>
      </c>
      <c r="F1432" t="s">
        <v>298</v>
      </c>
      <c r="G1432" t="s">
        <v>202</v>
      </c>
      <c r="H1432" t="s">
        <v>189</v>
      </c>
      <c r="I1432" t="s">
        <v>401</v>
      </c>
      <c r="J1432" t="s">
        <v>201</v>
      </c>
      <c r="K1432" t="s">
        <v>249</v>
      </c>
      <c r="L1432" t="s">
        <v>646</v>
      </c>
      <c r="M1432" t="s">
        <v>1580</v>
      </c>
      <c r="N1432" t="s">
        <v>351</v>
      </c>
      <c r="O1432" t="s">
        <v>345</v>
      </c>
      <c r="P1432" t="s">
        <v>773</v>
      </c>
      <c r="Q1432" t="s">
        <v>301</v>
      </c>
      <c r="R1432" t="s">
        <v>248</v>
      </c>
      <c r="S1432" t="s">
        <v>391</v>
      </c>
      <c r="T1432" t="s">
        <v>186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>
        <v>8126520</v>
      </c>
      <c r="B1433">
        <v>90971312</v>
      </c>
      <c r="C1433" t="s">
        <v>270</v>
      </c>
      <c r="D1433" t="s">
        <v>270</v>
      </c>
      <c r="E1433" t="s">
        <v>1581</v>
      </c>
      <c r="F1433" t="s">
        <v>413</v>
      </c>
      <c r="G1433" t="s">
        <v>366</v>
      </c>
      <c r="H1433" t="s">
        <v>271</v>
      </c>
      <c r="I1433" t="s">
        <v>184</v>
      </c>
      <c r="J1433" t="s">
        <v>203</v>
      </c>
      <c r="K1433" t="s">
        <v>300</v>
      </c>
      <c r="L1433" t="s">
        <v>301</v>
      </c>
      <c r="M1433" t="s">
        <v>771</v>
      </c>
      <c r="N1433" t="s">
        <v>312</v>
      </c>
      <c r="O1433" t="s">
        <v>1582</v>
      </c>
      <c r="P1433" t="s">
        <v>335</v>
      </c>
      <c r="Q1433" t="s">
        <v>201</v>
      </c>
      <c r="R1433" t="s">
        <v>277</v>
      </c>
      <c r="S1433" t="s">
        <v>420</v>
      </c>
      <c r="T1433" t="s">
        <v>391</v>
      </c>
      <c r="U1433" t="s">
        <v>538</v>
      </c>
      <c r="V1433" t="s">
        <v>389</v>
      </c>
      <c r="W1433" t="s">
        <v>415</v>
      </c>
      <c r="X1433" t="s">
        <v>469</v>
      </c>
      <c r="Y1433" t="s">
        <v>379</v>
      </c>
      <c r="Z1433" t="s">
        <v>279</v>
      </c>
      <c r="AA1433" t="s">
        <v>1314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>
        <v>8024380</v>
      </c>
      <c r="B1434">
        <v>90971332</v>
      </c>
      <c r="C1434" t="s">
        <v>270</v>
      </c>
      <c r="D1434" t="s">
        <v>270</v>
      </c>
      <c r="E1434" t="s">
        <v>298</v>
      </c>
      <c r="F1434" t="s">
        <v>321</v>
      </c>
      <c r="G1434" t="s">
        <v>355</v>
      </c>
      <c r="H1434" t="s">
        <v>229</v>
      </c>
      <c r="I1434" t="s">
        <v>329</v>
      </c>
      <c r="J1434" t="s">
        <v>220</v>
      </c>
      <c r="K1434" t="s">
        <v>192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>
        <v>8089001</v>
      </c>
      <c r="B1435">
        <v>90971339</v>
      </c>
      <c r="C1435" t="s">
        <v>412</v>
      </c>
      <c r="D1435" t="s">
        <v>270</v>
      </c>
      <c r="E1435" t="s">
        <v>352</v>
      </c>
      <c r="F1435" t="s">
        <v>188</v>
      </c>
      <c r="G1435" t="s">
        <v>321</v>
      </c>
      <c r="H1435" t="s">
        <v>287</v>
      </c>
      <c r="I1435" t="s">
        <v>1530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>
        <v>152682</v>
      </c>
      <c r="B1436">
        <v>90971343</v>
      </c>
      <c r="C1436" t="s">
        <v>184</v>
      </c>
      <c r="D1436" t="s">
        <v>184</v>
      </c>
      <c r="E1436" t="s">
        <v>270</v>
      </c>
      <c r="F1436" t="s">
        <v>298</v>
      </c>
      <c r="G1436" t="s">
        <v>195</v>
      </c>
      <c r="H1436" t="s">
        <v>352</v>
      </c>
      <c r="I1436" t="s">
        <v>1086</v>
      </c>
      <c r="J1436" t="s">
        <v>238</v>
      </c>
      <c r="K1436" t="s">
        <v>348</v>
      </c>
      <c r="L1436" t="s">
        <v>292</v>
      </c>
      <c r="M1436" t="s">
        <v>179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>
        <v>708591</v>
      </c>
      <c r="B1437">
        <v>90971445</v>
      </c>
      <c r="C1437" t="s">
        <v>1429</v>
      </c>
      <c r="D1437" t="s">
        <v>270</v>
      </c>
      <c r="E1437" t="s">
        <v>1583</v>
      </c>
      <c r="F1437" t="s">
        <v>329</v>
      </c>
      <c r="G1437" t="s">
        <v>693</v>
      </c>
      <c r="H1437" t="s">
        <v>287</v>
      </c>
      <c r="I1437" t="s">
        <v>229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>
        <v>310876</v>
      </c>
      <c r="B1438">
        <v>90971497</v>
      </c>
      <c r="C1438" t="s">
        <v>270</v>
      </c>
      <c r="D1438" t="s">
        <v>270</v>
      </c>
      <c r="E1438" t="s">
        <v>298</v>
      </c>
      <c r="F1438" t="s">
        <v>352</v>
      </c>
      <c r="G1438" t="s">
        <v>346</v>
      </c>
      <c r="H1438" t="s">
        <v>291</v>
      </c>
      <c r="I1438" t="s">
        <v>287</v>
      </c>
      <c r="J1438" t="s">
        <v>229</v>
      </c>
      <c r="K1438" t="s">
        <v>306</v>
      </c>
      <c r="L1438" t="s">
        <v>1065</v>
      </c>
      <c r="M1438" t="s">
        <v>309</v>
      </c>
      <c r="N1438" t="s">
        <v>292</v>
      </c>
      <c r="O1438" t="s">
        <v>238</v>
      </c>
      <c r="P1438" t="s">
        <v>183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>
        <v>402169</v>
      </c>
      <c r="B1439">
        <v>90971498</v>
      </c>
      <c r="C1439" t="s">
        <v>270</v>
      </c>
      <c r="D1439" t="s">
        <v>270</v>
      </c>
      <c r="E1439" t="s">
        <v>759</v>
      </c>
      <c r="F1439" t="s">
        <v>906</v>
      </c>
      <c r="G1439" t="s">
        <v>284</v>
      </c>
      <c r="H1439" t="s">
        <v>183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>
        <v>8126558</v>
      </c>
      <c r="B1440">
        <v>90971642</v>
      </c>
      <c r="C1440" t="s">
        <v>383</v>
      </c>
      <c r="D1440" t="s">
        <v>383</v>
      </c>
      <c r="E1440" t="s">
        <v>348</v>
      </c>
      <c r="F1440" t="s">
        <v>757</v>
      </c>
      <c r="G1440" t="s">
        <v>270</v>
      </c>
      <c r="H1440" t="s">
        <v>325</v>
      </c>
      <c r="I1440" t="s">
        <v>441</v>
      </c>
      <c r="J1440" t="s">
        <v>355</v>
      </c>
      <c r="K1440" t="s">
        <v>446</v>
      </c>
      <c r="L1440" t="s">
        <v>405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>
        <v>8004567</v>
      </c>
      <c r="B1441">
        <v>90971851</v>
      </c>
      <c r="C1441" t="s">
        <v>183</v>
      </c>
      <c r="D1441" t="s">
        <v>332</v>
      </c>
      <c r="E1441" t="s">
        <v>270</v>
      </c>
      <c r="F1441" t="s">
        <v>298</v>
      </c>
      <c r="G1441" t="s">
        <v>189</v>
      </c>
      <c r="H1441" t="s">
        <v>346</v>
      </c>
      <c r="I1441" t="s">
        <v>200</v>
      </c>
      <c r="J1441" t="s">
        <v>642</v>
      </c>
      <c r="K1441" t="s">
        <v>1584</v>
      </c>
      <c r="L1441" t="s">
        <v>553</v>
      </c>
      <c r="M1441" t="s">
        <v>281</v>
      </c>
      <c r="N1441" t="s">
        <v>323</v>
      </c>
      <c r="O1441" t="s">
        <v>637</v>
      </c>
      <c r="P1441" t="s">
        <v>296</v>
      </c>
      <c r="Q1441" t="s">
        <v>238</v>
      </c>
      <c r="R1441" t="s">
        <v>379</v>
      </c>
      <c r="S1441" t="s">
        <v>292</v>
      </c>
      <c r="T1441" t="s">
        <v>248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>
        <v>517519</v>
      </c>
      <c r="B1442">
        <v>90971864</v>
      </c>
      <c r="C1442" t="s">
        <v>270</v>
      </c>
      <c r="D1442" t="s">
        <v>270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>
        <v>402169</v>
      </c>
      <c r="B1443">
        <v>90971927</v>
      </c>
      <c r="C1443" t="s">
        <v>270</v>
      </c>
      <c r="D1443" t="s">
        <v>270</v>
      </c>
      <c r="E1443" t="s">
        <v>348</v>
      </c>
      <c r="F1443" t="s">
        <v>270</v>
      </c>
      <c r="G1443" t="s">
        <v>906</v>
      </c>
      <c r="H1443" t="s">
        <v>284</v>
      </c>
      <c r="I1443" t="s">
        <v>759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>
        <v>189074</v>
      </c>
      <c r="B1444">
        <v>90971933</v>
      </c>
      <c r="C1444" t="s">
        <v>270</v>
      </c>
      <c r="D1444" t="s">
        <v>270</v>
      </c>
      <c r="E1444" t="s">
        <v>346</v>
      </c>
      <c r="F1444" t="s">
        <v>354</v>
      </c>
      <c r="G1444" t="s">
        <v>569</v>
      </c>
      <c r="H1444" t="s">
        <v>289</v>
      </c>
      <c r="I1444" t="s">
        <v>304</v>
      </c>
      <c r="J1444" t="s">
        <v>393</v>
      </c>
      <c r="K1444" t="s">
        <v>321</v>
      </c>
      <c r="L1444" t="s">
        <v>527</v>
      </c>
      <c r="M1444" t="s">
        <v>531</v>
      </c>
      <c r="N1444" t="s">
        <v>1585</v>
      </c>
      <c r="O1444" t="s">
        <v>362</v>
      </c>
      <c r="P1444" t="s">
        <v>761</v>
      </c>
      <c r="Q1444" t="s">
        <v>472</v>
      </c>
      <c r="R1444" t="s">
        <v>797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>
        <v>8126590</v>
      </c>
      <c r="B1445">
        <v>90972004</v>
      </c>
      <c r="C1445" t="s">
        <v>270</v>
      </c>
      <c r="D1445" t="s">
        <v>270</v>
      </c>
      <c r="E1445" t="s">
        <v>327</v>
      </c>
      <c r="F1445" t="s">
        <v>446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>
        <v>8126594</v>
      </c>
      <c r="B1446">
        <v>90972018</v>
      </c>
      <c r="C1446" t="s">
        <v>238</v>
      </c>
      <c r="D1446" t="s">
        <v>238</v>
      </c>
      <c r="E1446" t="s">
        <v>270</v>
      </c>
      <c r="F1446" t="s">
        <v>262</v>
      </c>
      <c r="G1446" t="s">
        <v>365</v>
      </c>
      <c r="H1446" t="s">
        <v>183</v>
      </c>
      <c r="I1446" t="s">
        <v>795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>
        <v>708591</v>
      </c>
      <c r="B1447">
        <v>90972033</v>
      </c>
      <c r="C1447" t="s">
        <v>270</v>
      </c>
      <c r="D1447" t="s">
        <v>270</v>
      </c>
      <c r="E1447" t="s">
        <v>348</v>
      </c>
      <c r="F1447" t="s">
        <v>270</v>
      </c>
      <c r="G1447" t="s">
        <v>329</v>
      </c>
      <c r="H1447" t="s">
        <v>287</v>
      </c>
      <c r="I1447" t="s">
        <v>360</v>
      </c>
      <c r="J1447" t="s">
        <v>693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>
        <v>8058310</v>
      </c>
      <c r="B1448">
        <v>90972039</v>
      </c>
      <c r="C1448" t="s">
        <v>183</v>
      </c>
      <c r="D1448" t="s">
        <v>183</v>
      </c>
      <c r="E1448" t="s">
        <v>348</v>
      </c>
      <c r="F1448" t="s">
        <v>645</v>
      </c>
      <c r="G1448" t="s">
        <v>270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>
        <v>8087377</v>
      </c>
      <c r="B1449">
        <v>90972046</v>
      </c>
      <c r="C1449" t="s">
        <v>270</v>
      </c>
      <c r="D1449" t="s">
        <v>270</v>
      </c>
      <c r="E1449" t="s">
        <v>298</v>
      </c>
      <c r="F1449" t="s">
        <v>352</v>
      </c>
      <c r="G1449" t="s">
        <v>189</v>
      </c>
      <c r="H1449" t="s">
        <v>1586</v>
      </c>
      <c r="I1449" t="s">
        <v>1574</v>
      </c>
      <c r="J1449" t="s">
        <v>391</v>
      </c>
      <c r="K1449" t="s">
        <v>296</v>
      </c>
      <c r="L1449" t="s">
        <v>307</v>
      </c>
      <c r="M1449" t="s">
        <v>348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>
        <v>8126598</v>
      </c>
      <c r="B1450">
        <v>90972050</v>
      </c>
      <c r="C1450" t="s">
        <v>270</v>
      </c>
      <c r="D1450" t="s">
        <v>270</v>
      </c>
      <c r="E1450" t="s">
        <v>273</v>
      </c>
      <c r="F1450" t="s">
        <v>1293</v>
      </c>
      <c r="G1450" t="s">
        <v>400</v>
      </c>
      <c r="H1450" t="s">
        <v>352</v>
      </c>
      <c r="I1450" t="s">
        <v>553</v>
      </c>
      <c r="J1450" t="s">
        <v>943</v>
      </c>
      <c r="K1450" t="s">
        <v>655</v>
      </c>
      <c r="L1450" t="s">
        <v>291</v>
      </c>
      <c r="M1450" t="s">
        <v>341</v>
      </c>
      <c r="N1450" t="s">
        <v>1270</v>
      </c>
      <c r="O1450" t="s">
        <v>491</v>
      </c>
      <c r="P1450" t="s">
        <v>423</v>
      </c>
      <c r="Q1450" t="s">
        <v>229</v>
      </c>
      <c r="R1450" t="s">
        <v>975</v>
      </c>
      <c r="S1450" t="s">
        <v>1367</v>
      </c>
      <c r="T1450" t="s">
        <v>323</v>
      </c>
      <c r="U1450" t="s">
        <v>465</v>
      </c>
      <c r="V1450" t="s">
        <v>348</v>
      </c>
      <c r="W1450" t="s">
        <v>309</v>
      </c>
      <c r="X1450" t="s">
        <v>405</v>
      </c>
      <c r="Y1450" t="s">
        <v>292</v>
      </c>
      <c r="Z1450" t="s">
        <v>342</v>
      </c>
      <c r="AA1450" t="s">
        <v>1441</v>
      </c>
      <c r="AB1450" t="s">
        <v>469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>
        <v>8126615</v>
      </c>
      <c r="B1451">
        <v>90972111</v>
      </c>
      <c r="C1451" t="s">
        <v>270</v>
      </c>
      <c r="D1451" t="s">
        <v>270</v>
      </c>
      <c r="E1451" t="s">
        <v>298</v>
      </c>
      <c r="F1451" t="s">
        <v>1587</v>
      </c>
      <c r="G1451" t="s">
        <v>238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>
        <v>652739</v>
      </c>
      <c r="B1452">
        <v>90972390</v>
      </c>
      <c r="C1452" t="s">
        <v>270</v>
      </c>
      <c r="D1452" t="s">
        <v>270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>
        <v>8051379</v>
      </c>
      <c r="B1453">
        <v>90972425</v>
      </c>
      <c r="C1453" t="s">
        <v>270</v>
      </c>
      <c r="D1453" t="s">
        <v>270</v>
      </c>
      <c r="E1453" t="s">
        <v>229</v>
      </c>
      <c r="F1453" t="s">
        <v>423</v>
      </c>
      <c r="G1453" t="s">
        <v>405</v>
      </c>
      <c r="H1453" t="s">
        <v>446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>
        <v>181485</v>
      </c>
      <c r="B1454">
        <v>90972428</v>
      </c>
      <c r="C1454" t="s">
        <v>859</v>
      </c>
      <c r="D1454" t="s">
        <v>859</v>
      </c>
      <c r="E1454" t="s">
        <v>348</v>
      </c>
      <c r="F1454" t="s">
        <v>270</v>
      </c>
      <c r="G1454" t="s">
        <v>229</v>
      </c>
      <c r="H1454" t="s">
        <v>1588</v>
      </c>
      <c r="I1454" t="s">
        <v>196</v>
      </c>
      <c r="J1454" t="s">
        <v>254</v>
      </c>
      <c r="K1454" t="s">
        <v>423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>
        <v>174706</v>
      </c>
      <c r="B1455">
        <v>90972429</v>
      </c>
      <c r="C1455" t="s">
        <v>859</v>
      </c>
      <c r="D1455" t="s">
        <v>859</v>
      </c>
      <c r="E1455" t="s">
        <v>348</v>
      </c>
      <c r="F1455" t="s">
        <v>383</v>
      </c>
      <c r="G1455" t="s">
        <v>270</v>
      </c>
      <c r="H1455" t="s">
        <v>229</v>
      </c>
      <c r="I1455" t="s">
        <v>423</v>
      </c>
      <c r="J1455" t="s">
        <v>1589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>
        <v>8126641</v>
      </c>
      <c r="B1456">
        <v>90972433</v>
      </c>
      <c r="C1456" t="s">
        <v>183</v>
      </c>
      <c r="D1456" t="s">
        <v>183</v>
      </c>
      <c r="E1456" t="s">
        <v>348</v>
      </c>
      <c r="F1456" t="s">
        <v>383</v>
      </c>
      <c r="G1456" t="s">
        <v>270</v>
      </c>
      <c r="H1456" t="s">
        <v>229</v>
      </c>
      <c r="I1456" t="s">
        <v>289</v>
      </c>
      <c r="J1456" t="s">
        <v>423</v>
      </c>
      <c r="K1456" t="s">
        <v>606</v>
      </c>
      <c r="L1456" t="s">
        <v>632</v>
      </c>
      <c r="M1456" t="s">
        <v>446</v>
      </c>
      <c r="N1456" t="s">
        <v>405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>
        <v>553095</v>
      </c>
      <c r="B1457">
        <v>90972471</v>
      </c>
      <c r="C1457" t="s">
        <v>238</v>
      </c>
      <c r="D1457" t="s">
        <v>270</v>
      </c>
      <c r="E1457" t="s">
        <v>272</v>
      </c>
      <c r="F1457" t="s">
        <v>298</v>
      </c>
      <c r="G1457" t="s">
        <v>887</v>
      </c>
      <c r="H1457" t="s">
        <v>417</v>
      </c>
      <c r="I1457" t="s">
        <v>215</v>
      </c>
      <c r="J1457" t="s">
        <v>247</v>
      </c>
      <c r="K1457" t="s">
        <v>301</v>
      </c>
      <c r="L1457" t="s">
        <v>196</v>
      </c>
      <c r="M1457" t="s">
        <v>254</v>
      </c>
      <c r="N1457" t="s">
        <v>329</v>
      </c>
      <c r="O1457" t="s">
        <v>279</v>
      </c>
      <c r="P1457" t="s">
        <v>786</v>
      </c>
      <c r="Q1457" t="s">
        <v>504</v>
      </c>
      <c r="R1457" t="s">
        <v>320</v>
      </c>
      <c r="S1457" t="s">
        <v>323</v>
      </c>
      <c r="T1457" t="s">
        <v>362</v>
      </c>
      <c r="U1457" t="s">
        <v>1565</v>
      </c>
      <c r="V1457" t="s">
        <v>739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>
        <v>8126649</v>
      </c>
      <c r="B1458">
        <v>90972508</v>
      </c>
      <c r="C1458" t="s">
        <v>183</v>
      </c>
      <c r="D1458" t="s">
        <v>183</v>
      </c>
      <c r="E1458" t="s">
        <v>348</v>
      </c>
      <c r="F1458" t="s">
        <v>270</v>
      </c>
      <c r="G1458" t="s">
        <v>229</v>
      </c>
      <c r="H1458" t="s">
        <v>423</v>
      </c>
      <c r="I1458" t="s">
        <v>1590</v>
      </c>
      <c r="J1458" t="s">
        <v>1006</v>
      </c>
      <c r="K1458" t="s">
        <v>1383</v>
      </c>
      <c r="L1458" t="s">
        <v>446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>
        <v>156595</v>
      </c>
      <c r="B1459">
        <v>90972560</v>
      </c>
      <c r="C1459" t="s">
        <v>270</v>
      </c>
      <c r="D1459" t="s">
        <v>270</v>
      </c>
      <c r="E1459" t="s">
        <v>273</v>
      </c>
      <c r="F1459" t="s">
        <v>414</v>
      </c>
      <c r="G1459" t="s">
        <v>272</v>
      </c>
      <c r="H1459" t="s">
        <v>301</v>
      </c>
      <c r="I1459" t="s">
        <v>300</v>
      </c>
      <c r="J1459" t="s">
        <v>828</v>
      </c>
      <c r="K1459" t="s">
        <v>601</v>
      </c>
      <c r="L1459" t="s">
        <v>494</v>
      </c>
      <c r="M1459" t="s">
        <v>184</v>
      </c>
      <c r="N1459" t="s">
        <v>1293</v>
      </c>
      <c r="O1459" t="s">
        <v>205</v>
      </c>
      <c r="P1459" t="s">
        <v>657</v>
      </c>
      <c r="Q1459" t="s">
        <v>201</v>
      </c>
      <c r="R1459" t="s">
        <v>249</v>
      </c>
      <c r="S1459" t="s">
        <v>1591</v>
      </c>
      <c r="T1459" t="s">
        <v>884</v>
      </c>
      <c r="U1459" t="s">
        <v>247</v>
      </c>
      <c r="V1459" t="s">
        <v>321</v>
      </c>
      <c r="W1459" t="s">
        <v>229</v>
      </c>
      <c r="X1459" t="s">
        <v>540</v>
      </c>
      <c r="Y1459" t="s">
        <v>292</v>
      </c>
      <c r="Z1459" t="s">
        <v>291</v>
      </c>
      <c r="AA1459" t="s">
        <v>619</v>
      </c>
      <c r="AB1459" t="s">
        <v>744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>
        <v>654394</v>
      </c>
      <c r="B1460">
        <v>90972592</v>
      </c>
      <c r="C1460" t="s">
        <v>270</v>
      </c>
      <c r="D1460" t="s">
        <v>270</v>
      </c>
      <c r="E1460" t="s">
        <v>423</v>
      </c>
      <c r="F1460" t="s">
        <v>329</v>
      </c>
      <c r="G1460" t="s">
        <v>304</v>
      </c>
      <c r="H1460" t="s">
        <v>327</v>
      </c>
      <c r="I1460" t="s">
        <v>446</v>
      </c>
      <c r="J1460" t="s">
        <v>1592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>
        <v>424245</v>
      </c>
      <c r="B1461">
        <v>90972637</v>
      </c>
      <c r="C1461" t="s">
        <v>270</v>
      </c>
      <c r="D1461" t="s">
        <v>270</v>
      </c>
      <c r="E1461" t="s">
        <v>298</v>
      </c>
      <c r="F1461" t="s">
        <v>273</v>
      </c>
      <c r="G1461" t="s">
        <v>329</v>
      </c>
      <c r="H1461" t="s">
        <v>296</v>
      </c>
      <c r="I1461" t="s">
        <v>287</v>
      </c>
      <c r="J1461" t="s">
        <v>344</v>
      </c>
      <c r="K1461" t="s">
        <v>304</v>
      </c>
      <c r="L1461" t="s">
        <v>229</v>
      </c>
      <c r="M1461" t="s">
        <v>524</v>
      </c>
      <c r="N1461" t="s">
        <v>774</v>
      </c>
      <c r="O1461" t="s">
        <v>490</v>
      </c>
      <c r="P1461" t="s">
        <v>448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>
        <v>8107326</v>
      </c>
      <c r="B1462">
        <v>90972641</v>
      </c>
      <c r="C1462" t="s">
        <v>530</v>
      </c>
      <c r="D1462" t="s">
        <v>530</v>
      </c>
      <c r="E1462" t="s">
        <v>270</v>
      </c>
      <c r="F1462" t="s">
        <v>446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>
        <v>148157</v>
      </c>
      <c r="B1463">
        <v>90972667</v>
      </c>
      <c r="C1463" t="s">
        <v>270</v>
      </c>
      <c r="D1463" t="s">
        <v>270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>
        <v>681978</v>
      </c>
      <c r="B1464">
        <v>90972679</v>
      </c>
      <c r="C1464" t="s">
        <v>173</v>
      </c>
      <c r="D1464" t="s">
        <v>173</v>
      </c>
      <c r="E1464" t="s">
        <v>270</v>
      </c>
      <c r="F1464" t="s">
        <v>298</v>
      </c>
      <c r="G1464" t="s">
        <v>757</v>
      </c>
      <c r="H1464" t="s">
        <v>238</v>
      </c>
      <c r="I1464" t="s">
        <v>186</v>
      </c>
      <c r="J1464" t="s">
        <v>211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>
        <v>8001205</v>
      </c>
      <c r="B1465">
        <v>90972689</v>
      </c>
      <c r="C1465" t="s">
        <v>383</v>
      </c>
      <c r="D1465" t="s">
        <v>383</v>
      </c>
      <c r="E1465" t="s">
        <v>270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>
        <v>8001320</v>
      </c>
      <c r="B1466">
        <v>90972753</v>
      </c>
      <c r="C1466" t="s">
        <v>192</v>
      </c>
      <c r="D1466" t="s">
        <v>192</v>
      </c>
      <c r="E1466" t="s">
        <v>270</v>
      </c>
      <c r="F1466" t="s">
        <v>298</v>
      </c>
      <c r="G1466" t="s">
        <v>1429</v>
      </c>
      <c r="H1466" t="s">
        <v>1006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>
        <v>457084</v>
      </c>
      <c r="B1467">
        <v>90972806</v>
      </c>
      <c r="C1467" t="s">
        <v>270</v>
      </c>
      <c r="D1467" t="s">
        <v>270</v>
      </c>
      <c r="E1467" t="s">
        <v>298</v>
      </c>
      <c r="F1467" t="s">
        <v>195</v>
      </c>
      <c r="G1467" t="s">
        <v>205</v>
      </c>
      <c r="H1467" t="s">
        <v>189</v>
      </c>
      <c r="I1467" t="s">
        <v>440</v>
      </c>
      <c r="J1467" t="s">
        <v>301</v>
      </c>
      <c r="K1467" t="s">
        <v>254</v>
      </c>
      <c r="L1467" t="s">
        <v>320</v>
      </c>
      <c r="M1467" t="s">
        <v>287</v>
      </c>
      <c r="N1467" t="s">
        <v>296</v>
      </c>
      <c r="O1467" t="s">
        <v>292</v>
      </c>
      <c r="P1467" t="s">
        <v>463</v>
      </c>
      <c r="Q1467" t="s">
        <v>321</v>
      </c>
      <c r="R1467" t="s">
        <v>289</v>
      </c>
      <c r="S1467" t="s">
        <v>544</v>
      </c>
      <c r="T1467" t="s">
        <v>342</v>
      </c>
      <c r="U1467" t="s">
        <v>948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>
        <v>8126695</v>
      </c>
      <c r="B1468">
        <v>90972811</v>
      </c>
      <c r="C1468" t="s">
        <v>270</v>
      </c>
      <c r="D1468" t="s">
        <v>270</v>
      </c>
      <c r="E1468" t="s">
        <v>298</v>
      </c>
      <c r="F1468" t="s">
        <v>1593</v>
      </c>
      <c r="G1468" t="s">
        <v>733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>
        <v>441881</v>
      </c>
      <c r="B1469">
        <v>90972832</v>
      </c>
      <c r="C1469" t="s">
        <v>270</v>
      </c>
      <c r="D1469" t="s">
        <v>270</v>
      </c>
      <c r="E1469" t="s">
        <v>298</v>
      </c>
      <c r="F1469" t="s">
        <v>238</v>
      </c>
      <c r="G1469" t="s">
        <v>584</v>
      </c>
      <c r="H1469" t="s">
        <v>896</v>
      </c>
      <c r="I1469" t="s">
        <v>454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>
        <v>628432</v>
      </c>
      <c r="B1470">
        <v>90972857</v>
      </c>
      <c r="C1470" t="s">
        <v>238</v>
      </c>
      <c r="D1470" t="s">
        <v>332</v>
      </c>
      <c r="E1470" t="s">
        <v>270</v>
      </c>
      <c r="F1470" t="s">
        <v>202</v>
      </c>
      <c r="G1470" t="s">
        <v>1293</v>
      </c>
      <c r="H1470" t="s">
        <v>366</v>
      </c>
      <c r="I1470" t="s">
        <v>271</v>
      </c>
      <c r="J1470" t="s">
        <v>301</v>
      </c>
      <c r="K1470" t="s">
        <v>273</v>
      </c>
      <c r="L1470" t="s">
        <v>414</v>
      </c>
      <c r="M1470" t="s">
        <v>1142</v>
      </c>
      <c r="N1470" t="s">
        <v>352</v>
      </c>
      <c r="O1470" t="s">
        <v>201</v>
      </c>
      <c r="P1470" t="s">
        <v>516</v>
      </c>
      <c r="Q1470" t="s">
        <v>312</v>
      </c>
      <c r="R1470" t="s">
        <v>417</v>
      </c>
      <c r="S1470" t="s">
        <v>205</v>
      </c>
      <c r="T1470" t="s">
        <v>369</v>
      </c>
      <c r="U1470" t="s">
        <v>348</v>
      </c>
      <c r="V1470" t="s">
        <v>490</v>
      </c>
      <c r="W1470" t="s">
        <v>287</v>
      </c>
      <c r="X1470" t="s">
        <v>309</v>
      </c>
      <c r="Y1470" t="s">
        <v>279</v>
      </c>
      <c r="Z1470" t="s">
        <v>544</v>
      </c>
      <c r="AA1470" t="s">
        <v>1424</v>
      </c>
      <c r="AB1470" t="s">
        <v>342</v>
      </c>
      <c r="AC1470" t="s">
        <v>229</v>
      </c>
      <c r="AD1470" t="s">
        <v>291</v>
      </c>
      <c r="AE1470" t="s">
        <v>249</v>
      </c>
      <c r="AF1470" t="s">
        <v>337</v>
      </c>
      <c r="AG1470" t="s">
        <v>389</v>
      </c>
      <c r="AH1470" t="s">
        <v>488</v>
      </c>
      <c r="AI1470" t="s">
        <v>360</v>
      </c>
      <c r="AJ1470" t="s">
        <v>403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>
        <v>614823</v>
      </c>
      <c r="B1471">
        <v>90972885</v>
      </c>
      <c r="C1471" t="s">
        <v>183</v>
      </c>
      <c r="D1471" t="s">
        <v>183</v>
      </c>
      <c r="E1471" t="s">
        <v>270</v>
      </c>
      <c r="F1471" t="s">
        <v>249</v>
      </c>
      <c r="G1471" t="s">
        <v>1429</v>
      </c>
      <c r="H1471" t="s">
        <v>321</v>
      </c>
      <c r="I1471" t="s">
        <v>383</v>
      </c>
      <c r="J1471" t="s">
        <v>229</v>
      </c>
      <c r="K1471" t="s">
        <v>423</v>
      </c>
      <c r="L1471" t="s">
        <v>323</v>
      </c>
      <c r="M1471" t="s">
        <v>446</v>
      </c>
      <c r="N1471" t="s">
        <v>309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>
        <v>8108833</v>
      </c>
      <c r="B1472">
        <v>90972921</v>
      </c>
      <c r="C1472" t="s">
        <v>270</v>
      </c>
      <c r="D1472" t="s">
        <v>270</v>
      </c>
      <c r="E1472" t="s">
        <v>642</v>
      </c>
      <c r="F1472" t="s">
        <v>189</v>
      </c>
      <c r="G1472" t="s">
        <v>220</v>
      </c>
      <c r="H1472" t="s">
        <v>307</v>
      </c>
      <c r="I1472" t="s">
        <v>196</v>
      </c>
      <c r="J1472" t="s">
        <v>281</v>
      </c>
      <c r="K1472" t="s">
        <v>644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>
        <v>422003</v>
      </c>
      <c r="B1473">
        <v>90972922</v>
      </c>
      <c r="C1473" t="s">
        <v>270</v>
      </c>
      <c r="D1473" t="s">
        <v>270</v>
      </c>
      <c r="E1473" t="s">
        <v>192</v>
      </c>
      <c r="F1473" t="s">
        <v>327</v>
      </c>
      <c r="G1473" t="s">
        <v>446</v>
      </c>
      <c r="H1473" t="s">
        <v>606</v>
      </c>
      <c r="I1473" t="s">
        <v>604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>
        <v>489033</v>
      </c>
      <c r="B1474">
        <v>90973016</v>
      </c>
      <c r="C1474" t="s">
        <v>270</v>
      </c>
      <c r="D1474" t="s">
        <v>270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>
        <v>460270</v>
      </c>
      <c r="B1475">
        <v>90973021</v>
      </c>
      <c r="C1475" t="s">
        <v>383</v>
      </c>
      <c r="D1475" t="s">
        <v>383</v>
      </c>
      <c r="E1475" t="s">
        <v>348</v>
      </c>
      <c r="F1475" t="s">
        <v>270</v>
      </c>
      <c r="G1475" t="s">
        <v>904</v>
      </c>
      <c r="H1475" t="s">
        <v>229</v>
      </c>
      <c r="I1475" t="s">
        <v>508</v>
      </c>
      <c r="J1475" t="s">
        <v>465</v>
      </c>
      <c r="K1475" t="s">
        <v>287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>
        <v>8070457</v>
      </c>
      <c r="B1476">
        <v>90973030</v>
      </c>
      <c r="C1476" t="s">
        <v>270</v>
      </c>
      <c r="D1476" t="s">
        <v>270</v>
      </c>
      <c r="E1476" t="s">
        <v>298</v>
      </c>
      <c r="F1476" t="s">
        <v>202</v>
      </c>
      <c r="G1476" t="s">
        <v>273</v>
      </c>
      <c r="H1476" t="s">
        <v>352</v>
      </c>
      <c r="I1476" t="s">
        <v>342</v>
      </c>
      <c r="J1476" t="s">
        <v>857</v>
      </c>
      <c r="K1476" t="s">
        <v>1594</v>
      </c>
      <c r="L1476" t="s">
        <v>229</v>
      </c>
      <c r="M1476" t="s">
        <v>287</v>
      </c>
      <c r="N1476" t="s">
        <v>454</v>
      </c>
      <c r="O1476" t="s">
        <v>291</v>
      </c>
      <c r="P1476" t="s">
        <v>215</v>
      </c>
      <c r="Q1476" t="s">
        <v>655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>
        <v>8126717</v>
      </c>
      <c r="B1477">
        <v>90973057</v>
      </c>
      <c r="C1477" t="s">
        <v>270</v>
      </c>
      <c r="D1477" t="s">
        <v>270</v>
      </c>
      <c r="E1477" t="s">
        <v>173</v>
      </c>
      <c r="F1477" t="s">
        <v>267</v>
      </c>
      <c r="G1477" t="s">
        <v>1228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>
        <v>8126219</v>
      </c>
      <c r="B1478">
        <v>90973110</v>
      </c>
      <c r="C1478" t="s">
        <v>414</v>
      </c>
      <c r="D1478" t="s">
        <v>270</v>
      </c>
      <c r="E1478" t="s">
        <v>414</v>
      </c>
      <c r="F1478" t="s">
        <v>189</v>
      </c>
      <c r="G1478" t="s">
        <v>321</v>
      </c>
      <c r="H1478" t="s">
        <v>287</v>
      </c>
      <c r="I1478" t="s">
        <v>351</v>
      </c>
      <c r="J1478" t="s">
        <v>229</v>
      </c>
      <c r="K1478" t="s">
        <v>345</v>
      </c>
      <c r="L1478" t="s">
        <v>315</v>
      </c>
      <c r="M1478" t="s">
        <v>405</v>
      </c>
      <c r="N1478" t="s">
        <v>292</v>
      </c>
      <c r="O1478" t="s">
        <v>296</v>
      </c>
      <c r="P1478" t="s">
        <v>533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>
        <v>8126734</v>
      </c>
      <c r="B1479">
        <v>90973124</v>
      </c>
      <c r="C1479" t="s">
        <v>383</v>
      </c>
      <c r="D1479" t="s">
        <v>270</v>
      </c>
      <c r="E1479" t="s">
        <v>663</v>
      </c>
      <c r="F1479" t="s">
        <v>298</v>
      </c>
      <c r="G1479" t="s">
        <v>381</v>
      </c>
      <c r="H1479" t="s">
        <v>1131</v>
      </c>
      <c r="I1479" t="s">
        <v>238</v>
      </c>
      <c r="J1479" t="s">
        <v>348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>
        <v>8044165</v>
      </c>
      <c r="B1480">
        <v>90973127</v>
      </c>
      <c r="C1480" t="s">
        <v>270</v>
      </c>
      <c r="D1480" t="s">
        <v>270</v>
      </c>
      <c r="E1480" t="s">
        <v>298</v>
      </c>
      <c r="F1480" t="s">
        <v>205</v>
      </c>
      <c r="G1480" t="s">
        <v>186</v>
      </c>
      <c r="H1480" t="s">
        <v>220</v>
      </c>
      <c r="I1480" t="s">
        <v>238</v>
      </c>
      <c r="J1480" t="s">
        <v>296</v>
      </c>
      <c r="K1480" t="s">
        <v>416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>
        <v>8126741</v>
      </c>
      <c r="B1481">
        <v>90973161</v>
      </c>
      <c r="C1481" t="s">
        <v>270</v>
      </c>
      <c r="D1481" t="s">
        <v>270</v>
      </c>
      <c r="E1481" t="s">
        <v>202</v>
      </c>
      <c r="F1481" t="s">
        <v>298</v>
      </c>
      <c r="G1481" t="s">
        <v>273</v>
      </c>
      <c r="H1481" t="s">
        <v>352</v>
      </c>
      <c r="I1481" t="s">
        <v>342</v>
      </c>
      <c r="J1481" t="s">
        <v>304</v>
      </c>
      <c r="K1481" t="s">
        <v>391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>
        <v>8029230</v>
      </c>
      <c r="B1482">
        <v>90973201</v>
      </c>
      <c r="C1482" t="s">
        <v>270</v>
      </c>
      <c r="D1482" t="s">
        <v>270</v>
      </c>
      <c r="E1482" t="s">
        <v>298</v>
      </c>
      <c r="F1482" t="s">
        <v>553</v>
      </c>
      <c r="G1482" t="s">
        <v>468</v>
      </c>
      <c r="H1482" t="s">
        <v>229</v>
      </c>
      <c r="I1482" t="s">
        <v>325</v>
      </c>
      <c r="J1482" t="s">
        <v>238</v>
      </c>
      <c r="K1482" t="s">
        <v>682</v>
      </c>
      <c r="L1482" t="s">
        <v>442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>
        <v>450853</v>
      </c>
      <c r="B1483">
        <v>90973216</v>
      </c>
      <c r="C1483" t="s">
        <v>270</v>
      </c>
      <c r="D1483" t="s">
        <v>270</v>
      </c>
      <c r="E1483" t="s">
        <v>273</v>
      </c>
      <c r="F1483" t="s">
        <v>298</v>
      </c>
      <c r="G1483" t="s">
        <v>332</v>
      </c>
      <c r="H1483" t="s">
        <v>301</v>
      </c>
      <c r="I1483" t="s">
        <v>271</v>
      </c>
      <c r="J1483" t="s">
        <v>414</v>
      </c>
      <c r="K1483" t="s">
        <v>373</v>
      </c>
      <c r="L1483" t="s">
        <v>201</v>
      </c>
      <c r="M1483" t="s">
        <v>189</v>
      </c>
      <c r="N1483" t="s">
        <v>352</v>
      </c>
      <c r="O1483" t="s">
        <v>318</v>
      </c>
      <c r="P1483" t="s">
        <v>319</v>
      </c>
      <c r="Q1483" t="s">
        <v>334</v>
      </c>
      <c r="R1483" t="s">
        <v>312</v>
      </c>
      <c r="S1483" t="s">
        <v>1595</v>
      </c>
      <c r="T1483" t="s">
        <v>374</v>
      </c>
      <c r="U1483" t="s">
        <v>1175</v>
      </c>
      <c r="V1483" t="s">
        <v>255</v>
      </c>
      <c r="W1483" t="s">
        <v>247</v>
      </c>
      <c r="X1483" t="s">
        <v>322</v>
      </c>
      <c r="Y1483" t="s">
        <v>437</v>
      </c>
      <c r="Z1483" t="s">
        <v>379</v>
      </c>
      <c r="AA1483" t="s">
        <v>439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>
        <v>604138</v>
      </c>
      <c r="B1484">
        <v>90973251</v>
      </c>
      <c r="C1484" t="s">
        <v>1596</v>
      </c>
      <c r="D1484" t="s">
        <v>1597</v>
      </c>
      <c r="E1484" t="s">
        <v>270</v>
      </c>
      <c r="F1484" t="s">
        <v>1598</v>
      </c>
      <c r="G1484" t="s">
        <v>1599</v>
      </c>
      <c r="H1484" t="s">
        <v>1421</v>
      </c>
      <c r="I1484" t="s">
        <v>342</v>
      </c>
      <c r="J1484" t="s">
        <v>948</v>
      </c>
      <c r="K1484" t="s">
        <v>540</v>
      </c>
      <c r="L1484" t="s">
        <v>724</v>
      </c>
      <c r="M1484" t="s">
        <v>1335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>
        <v>8126760</v>
      </c>
      <c r="B1485">
        <v>90973330</v>
      </c>
      <c r="C1485" t="s">
        <v>270</v>
      </c>
      <c r="D1485" t="s">
        <v>332</v>
      </c>
      <c r="E1485" t="s">
        <v>270</v>
      </c>
      <c r="F1485" t="s">
        <v>298</v>
      </c>
      <c r="G1485" t="s">
        <v>273</v>
      </c>
      <c r="H1485" t="s">
        <v>400</v>
      </c>
      <c r="I1485" t="s">
        <v>271</v>
      </c>
      <c r="J1485" t="s">
        <v>352</v>
      </c>
      <c r="K1485" t="s">
        <v>201</v>
      </c>
      <c r="L1485" t="s">
        <v>401</v>
      </c>
      <c r="M1485" t="s">
        <v>205</v>
      </c>
      <c r="N1485" t="s">
        <v>1468</v>
      </c>
      <c r="O1485" t="s">
        <v>335</v>
      </c>
      <c r="P1485" t="s">
        <v>1035</v>
      </c>
      <c r="Q1485" t="s">
        <v>296</v>
      </c>
      <c r="R1485" t="s">
        <v>287</v>
      </c>
      <c r="S1485" t="s">
        <v>391</v>
      </c>
      <c r="T1485" t="s">
        <v>179</v>
      </c>
      <c r="U1485" t="s">
        <v>301</v>
      </c>
      <c r="V1485" t="s">
        <v>342</v>
      </c>
      <c r="W1485" t="s">
        <v>340</v>
      </c>
      <c r="X1485" t="s">
        <v>408</v>
      </c>
      <c r="Y1485" t="s">
        <v>439</v>
      </c>
      <c r="Z1485" t="s">
        <v>760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>
        <v>526170</v>
      </c>
      <c r="B1486">
        <v>90973377</v>
      </c>
      <c r="C1486" t="s">
        <v>270</v>
      </c>
      <c r="D1486" t="s">
        <v>270</v>
      </c>
      <c r="E1486" t="s">
        <v>606</v>
      </c>
      <c r="F1486" t="s">
        <v>446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>
        <v>8126768</v>
      </c>
      <c r="B1487">
        <v>90973399</v>
      </c>
      <c r="C1487" t="s">
        <v>184</v>
      </c>
      <c r="D1487" t="s">
        <v>332</v>
      </c>
      <c r="E1487" t="s">
        <v>270</v>
      </c>
      <c r="F1487" t="s">
        <v>298</v>
      </c>
      <c r="G1487" t="s">
        <v>229</v>
      </c>
      <c r="H1487" t="s">
        <v>296</v>
      </c>
      <c r="I1487" t="s">
        <v>416</v>
      </c>
      <c r="J1487" t="s">
        <v>238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>
        <v>806695</v>
      </c>
      <c r="B1488">
        <v>90973416</v>
      </c>
      <c r="C1488" t="s">
        <v>302</v>
      </c>
      <c r="D1488" t="s">
        <v>270</v>
      </c>
      <c r="E1488" t="s">
        <v>302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>
        <v>395004</v>
      </c>
      <c r="B1489">
        <v>90973517</v>
      </c>
      <c r="C1489" t="s">
        <v>270</v>
      </c>
      <c r="D1489" t="s">
        <v>332</v>
      </c>
      <c r="E1489" t="s">
        <v>270</v>
      </c>
      <c r="F1489" t="s">
        <v>298</v>
      </c>
      <c r="G1489" t="s">
        <v>273</v>
      </c>
      <c r="H1489" t="s">
        <v>352</v>
      </c>
      <c r="I1489" t="s">
        <v>631</v>
      </c>
      <c r="J1489" t="s">
        <v>200</v>
      </c>
      <c r="K1489" t="s">
        <v>249</v>
      </c>
      <c r="L1489" t="s">
        <v>215</v>
      </c>
      <c r="M1489" t="s">
        <v>229</v>
      </c>
      <c r="N1489" t="s">
        <v>323</v>
      </c>
      <c r="O1489" t="s">
        <v>405</v>
      </c>
      <c r="P1489" t="s">
        <v>211</v>
      </c>
      <c r="Q1489" t="s">
        <v>1441</v>
      </c>
      <c r="R1489" t="s">
        <v>382</v>
      </c>
      <c r="S1489" t="s">
        <v>985</v>
      </c>
      <c r="T1489" t="s">
        <v>1411</v>
      </c>
      <c r="U1489" t="s">
        <v>1391</v>
      </c>
      <c r="V1489" t="s">
        <v>296</v>
      </c>
      <c r="W1489" t="s">
        <v>524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>
        <v>713261</v>
      </c>
      <c r="B1490">
        <v>90973651</v>
      </c>
      <c r="C1490" t="s">
        <v>270</v>
      </c>
      <c r="D1490" t="s">
        <v>270</v>
      </c>
      <c r="E1490" t="s">
        <v>516</v>
      </c>
      <c r="F1490" t="s">
        <v>342</v>
      </c>
      <c r="G1490" t="s">
        <v>355</v>
      </c>
      <c r="H1490" t="s">
        <v>321</v>
      </c>
      <c r="I1490" t="s">
        <v>229</v>
      </c>
      <c r="J1490" t="s">
        <v>776</v>
      </c>
      <c r="K1490" t="s">
        <v>309</v>
      </c>
      <c r="L1490" t="s">
        <v>307</v>
      </c>
      <c r="M1490" t="s">
        <v>220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>
        <v>561063</v>
      </c>
      <c r="B1491">
        <v>90973701</v>
      </c>
      <c r="C1491" t="s">
        <v>270</v>
      </c>
      <c r="D1491" t="s">
        <v>270</v>
      </c>
      <c r="E1491" t="s">
        <v>298</v>
      </c>
      <c r="F1491" t="s">
        <v>368</v>
      </c>
      <c r="G1491" t="s">
        <v>329</v>
      </c>
      <c r="H1491" t="s">
        <v>936</v>
      </c>
      <c r="I1491" t="s">
        <v>328</v>
      </c>
      <c r="J1491" t="s">
        <v>676</v>
      </c>
      <c r="K1491" t="s">
        <v>322</v>
      </c>
      <c r="L1491" t="s">
        <v>327</v>
      </c>
      <c r="M1491" t="s">
        <v>310</v>
      </c>
      <c r="N1491" t="s">
        <v>477</v>
      </c>
      <c r="O1491" t="s">
        <v>314</v>
      </c>
      <c r="P1491" t="s">
        <v>511</v>
      </c>
      <c r="Q1491" t="s">
        <v>1600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>
        <v>552321</v>
      </c>
      <c r="B1492">
        <v>90973725</v>
      </c>
      <c r="C1492" t="s">
        <v>277</v>
      </c>
      <c r="D1492" t="s">
        <v>270</v>
      </c>
      <c r="E1492" t="s">
        <v>202</v>
      </c>
      <c r="F1492" t="s">
        <v>298</v>
      </c>
      <c r="G1492" t="s">
        <v>189</v>
      </c>
      <c r="H1492" t="s">
        <v>205</v>
      </c>
      <c r="I1492" t="s">
        <v>277</v>
      </c>
      <c r="J1492" t="s">
        <v>426</v>
      </c>
      <c r="K1492" t="s">
        <v>201</v>
      </c>
      <c r="L1492" t="s">
        <v>279</v>
      </c>
      <c r="M1492" t="s">
        <v>229</v>
      </c>
      <c r="N1492" t="s">
        <v>569</v>
      </c>
      <c r="O1492" t="s">
        <v>588</v>
      </c>
      <c r="P1492" t="s">
        <v>655</v>
      </c>
      <c r="Q1492" t="s">
        <v>289</v>
      </c>
      <c r="R1492" t="s">
        <v>338</v>
      </c>
      <c r="S1492" t="s">
        <v>186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>
        <v>8052446</v>
      </c>
      <c r="B1493">
        <v>90973751</v>
      </c>
      <c r="C1493" t="s">
        <v>688</v>
      </c>
      <c r="D1493" t="s">
        <v>688</v>
      </c>
      <c r="E1493" t="s">
        <v>270</v>
      </c>
      <c r="F1493" t="s">
        <v>950</v>
      </c>
      <c r="G1493" t="s">
        <v>471</v>
      </c>
      <c r="H1493" t="s">
        <v>355</v>
      </c>
      <c r="I1493" t="s">
        <v>1383</v>
      </c>
      <c r="J1493" t="s">
        <v>991</v>
      </c>
      <c r="K1493" t="s">
        <v>446</v>
      </c>
      <c r="L1493" t="s">
        <v>405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>
        <v>684666</v>
      </c>
      <c r="B1494">
        <v>90973758</v>
      </c>
      <c r="C1494" t="s">
        <v>270</v>
      </c>
      <c r="D1494" t="s">
        <v>270</v>
      </c>
      <c r="E1494" t="s">
        <v>298</v>
      </c>
      <c r="F1494" t="s">
        <v>402</v>
      </c>
      <c r="G1494" t="s">
        <v>771</v>
      </c>
      <c r="H1494" t="s">
        <v>205</v>
      </c>
      <c r="I1494" t="s">
        <v>362</v>
      </c>
      <c r="J1494" t="s">
        <v>423</v>
      </c>
      <c r="K1494" t="s">
        <v>330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>
        <v>608023</v>
      </c>
      <c r="B1495">
        <v>90973759</v>
      </c>
      <c r="C1495" t="s">
        <v>598</v>
      </c>
      <c r="D1495" t="s">
        <v>270</v>
      </c>
      <c r="E1495" t="s">
        <v>399</v>
      </c>
      <c r="F1495" t="s">
        <v>287</v>
      </c>
      <c r="G1495" t="s">
        <v>229</v>
      </c>
      <c r="H1495" t="s">
        <v>296</v>
      </c>
      <c r="I1495" t="s">
        <v>348</v>
      </c>
      <c r="J1495" t="s">
        <v>247</v>
      </c>
      <c r="K1495" t="s">
        <v>539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>
        <v>8019915</v>
      </c>
      <c r="B1496">
        <v>90973778</v>
      </c>
      <c r="C1496" t="s">
        <v>270</v>
      </c>
      <c r="D1496" t="s">
        <v>270</v>
      </c>
      <c r="E1496" t="s">
        <v>229</v>
      </c>
      <c r="F1496" t="s">
        <v>304</v>
      </c>
      <c r="G1496" t="s">
        <v>344</v>
      </c>
      <c r="H1496" t="s">
        <v>446</v>
      </c>
      <c r="I1496" t="s">
        <v>292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>
        <v>8126813</v>
      </c>
      <c r="B1497">
        <v>90973782</v>
      </c>
      <c r="C1497" t="s">
        <v>270</v>
      </c>
      <c r="D1497" t="s">
        <v>270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>
        <v>8126816</v>
      </c>
      <c r="B1498">
        <v>90973795</v>
      </c>
      <c r="C1498" t="s">
        <v>270</v>
      </c>
      <c r="D1498" t="s">
        <v>332</v>
      </c>
      <c r="E1498" t="s">
        <v>270</v>
      </c>
      <c r="F1498" t="s">
        <v>629</v>
      </c>
      <c r="G1498" t="s">
        <v>343</v>
      </c>
      <c r="H1498" t="s">
        <v>961</v>
      </c>
      <c r="I1498" t="s">
        <v>272</v>
      </c>
      <c r="J1498" t="s">
        <v>1601</v>
      </c>
      <c r="K1498" t="s">
        <v>301</v>
      </c>
      <c r="L1498" t="s">
        <v>300</v>
      </c>
      <c r="M1498" t="s">
        <v>273</v>
      </c>
      <c r="N1498" t="s">
        <v>271</v>
      </c>
      <c r="O1498" t="s">
        <v>387</v>
      </c>
      <c r="P1498" t="s">
        <v>372</v>
      </c>
      <c r="Q1498" t="s">
        <v>189</v>
      </c>
      <c r="R1498" t="s">
        <v>1602</v>
      </c>
      <c r="S1498" t="s">
        <v>552</v>
      </c>
      <c r="T1498" t="s">
        <v>201</v>
      </c>
      <c r="U1498" t="s">
        <v>352</v>
      </c>
      <c r="V1498" t="s">
        <v>1297</v>
      </c>
      <c r="W1498" t="s">
        <v>426</v>
      </c>
      <c r="X1498" t="s">
        <v>279</v>
      </c>
      <c r="Y1498" t="s">
        <v>1035</v>
      </c>
      <c r="Z1498" t="s">
        <v>249</v>
      </c>
      <c r="AA1498" t="s">
        <v>420</v>
      </c>
      <c r="AB1498" t="s">
        <v>391</v>
      </c>
      <c r="AC1498" t="s">
        <v>188</v>
      </c>
      <c r="AD1498" t="s">
        <v>699</v>
      </c>
      <c r="AE1498" t="s">
        <v>229</v>
      </c>
      <c r="AF1498" t="s">
        <v>311</v>
      </c>
      <c r="AG1498" t="s">
        <v>179</v>
      </c>
      <c r="AH1498" t="s">
        <v>1441</v>
      </c>
      <c r="AI1498" t="s">
        <v>342</v>
      </c>
      <c r="AJ1498" t="s">
        <v>720</v>
      </c>
      <c r="AK1498" t="s">
        <v>215</v>
      </c>
      <c r="AL1498" t="s">
        <v>511</v>
      </c>
      <c r="AM1498" t="s">
        <v>290</v>
      </c>
      <c r="AN1498" t="s">
        <v>289</v>
      </c>
      <c r="AO1498" t="s">
        <v>826</v>
      </c>
      <c r="AP1498">
        <v>0</v>
      </c>
    </row>
    <row r="1499" spans="1:42">
      <c r="A1499">
        <v>8126817</v>
      </c>
      <c r="B1499">
        <v>90973801</v>
      </c>
      <c r="C1499" t="s">
        <v>270</v>
      </c>
      <c r="D1499" t="s">
        <v>270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>
        <v>8126819</v>
      </c>
      <c r="B1500">
        <v>90973803</v>
      </c>
      <c r="C1500" t="s">
        <v>270</v>
      </c>
      <c r="D1500" t="s">
        <v>270</v>
      </c>
      <c r="E1500" t="s">
        <v>273</v>
      </c>
      <c r="F1500" t="s">
        <v>387</v>
      </c>
      <c r="G1500" t="s">
        <v>629</v>
      </c>
      <c r="H1500" t="s">
        <v>300</v>
      </c>
      <c r="I1500" t="s">
        <v>601</v>
      </c>
      <c r="J1500" t="s">
        <v>301</v>
      </c>
      <c r="K1500" t="s">
        <v>201</v>
      </c>
      <c r="L1500" t="s">
        <v>417</v>
      </c>
      <c r="M1500" t="s">
        <v>277</v>
      </c>
      <c r="N1500" t="s">
        <v>189</v>
      </c>
      <c r="O1500" t="s">
        <v>219</v>
      </c>
      <c r="P1500" t="s">
        <v>312</v>
      </c>
      <c r="Q1500" t="s">
        <v>631</v>
      </c>
      <c r="R1500" t="s">
        <v>319</v>
      </c>
      <c r="S1500" t="s">
        <v>355</v>
      </c>
      <c r="T1500" t="s">
        <v>289</v>
      </c>
      <c r="U1500" t="s">
        <v>255</v>
      </c>
      <c r="V1500" t="s">
        <v>391</v>
      </c>
      <c r="W1500" t="s">
        <v>454</v>
      </c>
      <c r="X1500" t="s">
        <v>179</v>
      </c>
      <c r="Y1500" t="s">
        <v>279</v>
      </c>
      <c r="Z1500" t="s">
        <v>439</v>
      </c>
      <c r="AA1500" t="s">
        <v>296</v>
      </c>
      <c r="AB1500" t="s">
        <v>317</v>
      </c>
      <c r="AC1500" t="s">
        <v>1603</v>
      </c>
      <c r="AD1500" t="s">
        <v>682</v>
      </c>
      <c r="AE1500" t="s">
        <v>460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>
        <v>103530</v>
      </c>
      <c r="B1501">
        <v>90973809</v>
      </c>
      <c r="C1501" t="s">
        <v>391</v>
      </c>
      <c r="D1501" t="s">
        <v>391</v>
      </c>
      <c r="E1501" t="s">
        <v>270</v>
      </c>
      <c r="F1501" t="s">
        <v>355</v>
      </c>
      <c r="G1501" t="s">
        <v>229</v>
      </c>
      <c r="H1501" t="s">
        <v>478</v>
      </c>
      <c r="I1501" t="s">
        <v>774</v>
      </c>
      <c r="J1501" t="s">
        <v>423</v>
      </c>
      <c r="K1501" t="s">
        <v>405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>
        <v>403961</v>
      </c>
      <c r="B1502">
        <v>90973875</v>
      </c>
      <c r="C1502" t="s">
        <v>270</v>
      </c>
      <c r="D1502" t="s">
        <v>270</v>
      </c>
      <c r="E1502" t="s">
        <v>348</v>
      </c>
      <c r="F1502" t="s">
        <v>270</v>
      </c>
      <c r="G1502" t="s">
        <v>355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>
        <v>8126590</v>
      </c>
      <c r="B1503">
        <v>90973878</v>
      </c>
      <c r="C1503" t="s">
        <v>270</v>
      </c>
      <c r="D1503" t="s">
        <v>270</v>
      </c>
      <c r="E1503" t="s">
        <v>348</v>
      </c>
      <c r="F1503" t="s">
        <v>191</v>
      </c>
      <c r="G1503" t="s">
        <v>270</v>
      </c>
      <c r="H1503" t="s">
        <v>327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>
        <v>722564</v>
      </c>
      <c r="B1504">
        <v>90973906</v>
      </c>
      <c r="C1504" t="s">
        <v>270</v>
      </c>
      <c r="D1504" t="s">
        <v>270</v>
      </c>
      <c r="E1504" t="s">
        <v>298</v>
      </c>
      <c r="F1504" t="s">
        <v>413</v>
      </c>
      <c r="G1504" t="s">
        <v>260</v>
      </c>
      <c r="H1504" t="s">
        <v>334</v>
      </c>
      <c r="I1504" t="s">
        <v>189</v>
      </c>
      <c r="J1504" t="s">
        <v>1582</v>
      </c>
      <c r="K1504" t="s">
        <v>300</v>
      </c>
      <c r="L1504" t="s">
        <v>301</v>
      </c>
      <c r="M1504" t="s">
        <v>771</v>
      </c>
      <c r="N1504" t="s">
        <v>344</v>
      </c>
      <c r="O1504" t="s">
        <v>562</v>
      </c>
      <c r="P1504" t="s">
        <v>292</v>
      </c>
      <c r="Q1504" t="s">
        <v>351</v>
      </c>
      <c r="R1504" t="s">
        <v>355</v>
      </c>
      <c r="S1504" t="s">
        <v>287</v>
      </c>
      <c r="T1504" t="s">
        <v>229</v>
      </c>
      <c r="U1504" t="s">
        <v>532</v>
      </c>
      <c r="V1504" t="s">
        <v>238</v>
      </c>
      <c r="W1504" t="s">
        <v>913</v>
      </c>
      <c r="X1504" t="s">
        <v>279</v>
      </c>
      <c r="Y1504" t="s">
        <v>842</v>
      </c>
      <c r="Z1504" t="s">
        <v>999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>
        <v>8126713</v>
      </c>
      <c r="B1505">
        <v>90973911</v>
      </c>
      <c r="C1505" t="s">
        <v>238</v>
      </c>
      <c r="D1505" t="s">
        <v>332</v>
      </c>
      <c r="E1505" t="s">
        <v>270</v>
      </c>
      <c r="F1505" t="s">
        <v>298</v>
      </c>
      <c r="G1505" t="s">
        <v>203</v>
      </c>
      <c r="H1505" t="s">
        <v>186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>
        <v>715457</v>
      </c>
      <c r="B1506">
        <v>90973920</v>
      </c>
      <c r="C1506" t="s">
        <v>270</v>
      </c>
      <c r="D1506" t="s">
        <v>270</v>
      </c>
      <c r="E1506" t="s">
        <v>348</v>
      </c>
      <c r="F1506" t="s">
        <v>270</v>
      </c>
      <c r="G1506" t="s">
        <v>229</v>
      </c>
      <c r="H1506" t="s">
        <v>325</v>
      </c>
      <c r="I1506" t="s">
        <v>508</v>
      </c>
      <c r="J1506" t="s">
        <v>572</v>
      </c>
      <c r="K1506" t="s">
        <v>1477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>
        <v>8110278</v>
      </c>
      <c r="B1507">
        <v>90973926</v>
      </c>
      <c r="C1507" t="s">
        <v>270</v>
      </c>
      <c r="D1507" t="s">
        <v>270</v>
      </c>
      <c r="E1507" t="s">
        <v>301</v>
      </c>
      <c r="F1507" t="s">
        <v>407</v>
      </c>
      <c r="G1507" t="s">
        <v>351</v>
      </c>
      <c r="H1507" t="s">
        <v>323</v>
      </c>
      <c r="I1507" t="s">
        <v>325</v>
      </c>
      <c r="J1507" t="s">
        <v>321</v>
      </c>
      <c r="K1507" t="s">
        <v>389</v>
      </c>
      <c r="L1507" t="s">
        <v>186</v>
      </c>
      <c r="M1507" t="s">
        <v>391</v>
      </c>
      <c r="N1507" t="s">
        <v>348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>
        <v>8101883</v>
      </c>
      <c r="B1508">
        <v>90973937</v>
      </c>
      <c r="C1508" t="s">
        <v>1604</v>
      </c>
      <c r="D1508" t="s">
        <v>1604</v>
      </c>
      <c r="E1508" t="s">
        <v>270</v>
      </c>
      <c r="F1508" t="s">
        <v>315</v>
      </c>
      <c r="G1508" t="s">
        <v>697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>
        <v>661273</v>
      </c>
      <c r="B1509">
        <v>90973938</v>
      </c>
      <c r="C1509" t="s">
        <v>270</v>
      </c>
      <c r="D1509" t="s">
        <v>270</v>
      </c>
      <c r="E1509" t="s">
        <v>298</v>
      </c>
      <c r="F1509" t="s">
        <v>1605</v>
      </c>
      <c r="G1509" t="s">
        <v>186</v>
      </c>
      <c r="H1509" t="s">
        <v>296</v>
      </c>
      <c r="I1509" t="s">
        <v>304</v>
      </c>
      <c r="J1509" t="s">
        <v>344</v>
      </c>
      <c r="K1509" t="s">
        <v>238</v>
      </c>
      <c r="L1509" t="s">
        <v>448</v>
      </c>
      <c r="M1509" t="s">
        <v>524</v>
      </c>
      <c r="N1509" t="s">
        <v>292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>
        <v>766180</v>
      </c>
      <c r="B1510">
        <v>90973941</v>
      </c>
      <c r="C1510" t="s">
        <v>184</v>
      </c>
      <c r="D1510" t="s">
        <v>332</v>
      </c>
      <c r="E1510" t="s">
        <v>270</v>
      </c>
      <c r="F1510" t="s">
        <v>298</v>
      </c>
      <c r="G1510" t="s">
        <v>355</v>
      </c>
      <c r="H1510" t="s">
        <v>296</v>
      </c>
      <c r="I1510" t="s">
        <v>591</v>
      </c>
      <c r="J1510" t="s">
        <v>309</v>
      </c>
      <c r="K1510" t="s">
        <v>238</v>
      </c>
      <c r="L1510" t="s">
        <v>328</v>
      </c>
      <c r="M1510" t="s">
        <v>329</v>
      </c>
      <c r="N1510" t="s">
        <v>291</v>
      </c>
      <c r="O1510" t="s">
        <v>597</v>
      </c>
      <c r="P1510" t="s">
        <v>176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>
        <v>8111470</v>
      </c>
      <c r="B1511">
        <v>90973946</v>
      </c>
      <c r="C1511" t="s">
        <v>270</v>
      </c>
      <c r="D1511" t="s">
        <v>270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>
        <v>403961</v>
      </c>
      <c r="B1512">
        <v>90973969</v>
      </c>
      <c r="C1512" t="s">
        <v>235</v>
      </c>
      <c r="D1512" t="s">
        <v>235</v>
      </c>
      <c r="E1512" t="s">
        <v>270</v>
      </c>
      <c r="F1512" t="s">
        <v>355</v>
      </c>
      <c r="G1512" t="s">
        <v>858</v>
      </c>
      <c r="H1512" t="s">
        <v>761</v>
      </c>
      <c r="I1512" t="s">
        <v>676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>
        <v>8126835</v>
      </c>
      <c r="B1513">
        <v>90973980</v>
      </c>
      <c r="C1513" t="s">
        <v>270</v>
      </c>
      <c r="D1513" t="s">
        <v>299</v>
      </c>
      <c r="E1513" t="s">
        <v>270</v>
      </c>
      <c r="F1513" t="s">
        <v>352</v>
      </c>
      <c r="G1513" t="s">
        <v>205</v>
      </c>
      <c r="H1513" t="s">
        <v>229</v>
      </c>
      <c r="I1513" t="s">
        <v>287</v>
      </c>
      <c r="J1513" t="s">
        <v>355</v>
      </c>
      <c r="K1513" t="s">
        <v>329</v>
      </c>
      <c r="L1513" t="s">
        <v>188</v>
      </c>
      <c r="M1513" t="s">
        <v>186</v>
      </c>
      <c r="N1513" t="s">
        <v>805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>
        <v>8021054</v>
      </c>
      <c r="B1514">
        <v>90973984</v>
      </c>
      <c r="C1514" t="s">
        <v>383</v>
      </c>
      <c r="D1514" t="s">
        <v>757</v>
      </c>
      <c r="E1514" t="s">
        <v>270</v>
      </c>
      <c r="F1514" t="s">
        <v>192</v>
      </c>
      <c r="G1514" t="s">
        <v>183</v>
      </c>
      <c r="H1514" t="s">
        <v>383</v>
      </c>
      <c r="I1514" t="s">
        <v>478</v>
      </c>
      <c r="J1514" t="s">
        <v>1323</v>
      </c>
      <c r="K1514" t="s">
        <v>290</v>
      </c>
      <c r="L1514" t="s">
        <v>329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>
        <v>561838</v>
      </c>
      <c r="B1515">
        <v>90973993</v>
      </c>
      <c r="C1515" t="s">
        <v>270</v>
      </c>
      <c r="D1515" t="s">
        <v>270</v>
      </c>
      <c r="E1515" t="s">
        <v>298</v>
      </c>
      <c r="F1515" t="s">
        <v>202</v>
      </c>
      <c r="G1515" t="s">
        <v>631</v>
      </c>
      <c r="H1515" t="s">
        <v>245</v>
      </c>
      <c r="I1515" t="s">
        <v>301</v>
      </c>
      <c r="J1515" t="s">
        <v>325</v>
      </c>
      <c r="K1515" t="s">
        <v>438</v>
      </c>
      <c r="L1515" t="s">
        <v>304</v>
      </c>
      <c r="M1515" t="s">
        <v>326</v>
      </c>
      <c r="N1515" t="s">
        <v>220</v>
      </c>
      <c r="O1515" t="s">
        <v>362</v>
      </c>
      <c r="P1515" t="s">
        <v>323</v>
      </c>
      <c r="Q1515" t="s">
        <v>823</v>
      </c>
      <c r="R1515" t="s">
        <v>442</v>
      </c>
      <c r="S1515" t="s">
        <v>292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>
        <v>526170</v>
      </c>
      <c r="B1516">
        <v>90973997</v>
      </c>
      <c r="C1516" t="s">
        <v>270</v>
      </c>
      <c r="D1516" t="s">
        <v>270</v>
      </c>
      <c r="E1516" t="s">
        <v>298</v>
      </c>
      <c r="F1516" t="s">
        <v>186</v>
      </c>
      <c r="G1516" t="s">
        <v>247</v>
      </c>
      <c r="H1516" t="s">
        <v>454</v>
      </c>
      <c r="I1516" t="s">
        <v>606</v>
      </c>
      <c r="J1516" t="s">
        <v>344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>
        <v>227712</v>
      </c>
      <c r="B1517">
        <v>90974010</v>
      </c>
      <c r="C1517" t="s">
        <v>184</v>
      </c>
      <c r="D1517" t="s">
        <v>332</v>
      </c>
      <c r="E1517" t="s">
        <v>270</v>
      </c>
      <c r="F1517" t="s">
        <v>298</v>
      </c>
      <c r="G1517" t="s">
        <v>423</v>
      </c>
      <c r="H1517" t="s">
        <v>858</v>
      </c>
      <c r="I1517" t="s">
        <v>1234</v>
      </c>
      <c r="J1517" t="s">
        <v>1606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>
        <v>8126846</v>
      </c>
      <c r="B1518">
        <v>90974030</v>
      </c>
      <c r="C1518" t="s">
        <v>270</v>
      </c>
      <c r="D1518" t="s">
        <v>270</v>
      </c>
      <c r="E1518" t="s">
        <v>298</v>
      </c>
      <c r="F1518" t="s">
        <v>400</v>
      </c>
      <c r="G1518" t="s">
        <v>201</v>
      </c>
      <c r="H1518" t="s">
        <v>287</v>
      </c>
      <c r="I1518" t="s">
        <v>1411</v>
      </c>
      <c r="J1518" t="s">
        <v>381</v>
      </c>
      <c r="K1518" t="s">
        <v>348</v>
      </c>
      <c r="L1518" t="s">
        <v>238</v>
      </c>
      <c r="M1518" t="s">
        <v>291</v>
      </c>
      <c r="N1518" t="s">
        <v>296</v>
      </c>
      <c r="O1518" t="s">
        <v>317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>
        <v>185931</v>
      </c>
      <c r="B1519">
        <v>90974034</v>
      </c>
      <c r="C1519" t="s">
        <v>192</v>
      </c>
      <c r="D1519" t="s">
        <v>192</v>
      </c>
      <c r="E1519" t="s">
        <v>270</v>
      </c>
      <c r="F1519" t="s">
        <v>229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>
        <v>365700</v>
      </c>
      <c r="B1520">
        <v>90974042</v>
      </c>
      <c r="C1520" t="s">
        <v>270</v>
      </c>
      <c r="D1520" t="s">
        <v>270</v>
      </c>
      <c r="E1520" t="s">
        <v>298</v>
      </c>
      <c r="F1520" t="s">
        <v>202</v>
      </c>
      <c r="G1520" t="s">
        <v>368</v>
      </c>
      <c r="H1520" t="s">
        <v>229</v>
      </c>
      <c r="I1520" t="s">
        <v>322</v>
      </c>
      <c r="J1520" t="s">
        <v>328</v>
      </c>
      <c r="K1520" t="s">
        <v>220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>
        <v>905102</v>
      </c>
      <c r="B1521">
        <v>90974043</v>
      </c>
      <c r="C1521" t="s">
        <v>270</v>
      </c>
      <c r="D1521" t="s">
        <v>270</v>
      </c>
      <c r="E1521" t="s">
        <v>298</v>
      </c>
      <c r="F1521" t="s">
        <v>202</v>
      </c>
      <c r="G1521" t="s">
        <v>184</v>
      </c>
      <c r="H1521" t="s">
        <v>271</v>
      </c>
      <c r="I1521" t="s">
        <v>301</v>
      </c>
      <c r="J1521" t="s">
        <v>352</v>
      </c>
      <c r="K1521" t="s">
        <v>189</v>
      </c>
      <c r="L1521" t="s">
        <v>680</v>
      </c>
      <c r="M1521" t="s">
        <v>516</v>
      </c>
      <c r="N1521" t="s">
        <v>220</v>
      </c>
      <c r="O1521" t="s">
        <v>329</v>
      </c>
      <c r="P1521" t="s">
        <v>321</v>
      </c>
      <c r="Q1521" t="s">
        <v>465</v>
      </c>
      <c r="R1521" t="s">
        <v>362</v>
      </c>
      <c r="S1521" t="s">
        <v>215</v>
      </c>
      <c r="T1521" t="s">
        <v>391</v>
      </c>
      <c r="U1521" t="s">
        <v>247</v>
      </c>
      <c r="V1521" t="s">
        <v>320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>
        <v>8117347</v>
      </c>
      <c r="B1522">
        <v>90974056</v>
      </c>
      <c r="C1522" t="s">
        <v>238</v>
      </c>
      <c r="D1522" t="s">
        <v>270</v>
      </c>
      <c r="E1522" t="s">
        <v>575</v>
      </c>
      <c r="F1522" t="s">
        <v>1572</v>
      </c>
      <c r="G1522" t="s">
        <v>238</v>
      </c>
      <c r="H1522" t="s">
        <v>287</v>
      </c>
      <c r="I1522" t="s">
        <v>1607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>
        <v>8091218</v>
      </c>
      <c r="B1523">
        <v>90974067</v>
      </c>
      <c r="C1523" t="s">
        <v>1339</v>
      </c>
      <c r="D1523" t="s">
        <v>1339</v>
      </c>
      <c r="E1523" t="s">
        <v>270</v>
      </c>
      <c r="F1523" t="s">
        <v>298</v>
      </c>
      <c r="G1523" t="s">
        <v>355</v>
      </c>
      <c r="H1523" t="s">
        <v>304</v>
      </c>
      <c r="I1523" t="s">
        <v>499</v>
      </c>
      <c r="J1523" t="s">
        <v>379</v>
      </c>
      <c r="K1523" t="s">
        <v>309</v>
      </c>
      <c r="L1523" t="s">
        <v>1383</v>
      </c>
      <c r="M1523" t="s">
        <v>446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>
        <v>609520</v>
      </c>
      <c r="B1524">
        <v>90974085</v>
      </c>
      <c r="C1524" t="s">
        <v>270</v>
      </c>
      <c r="D1524" t="s">
        <v>270</v>
      </c>
      <c r="E1524" t="s">
        <v>298</v>
      </c>
      <c r="F1524" t="s">
        <v>322</v>
      </c>
      <c r="G1524" t="s">
        <v>391</v>
      </c>
      <c r="H1524" t="s">
        <v>186</v>
      </c>
      <c r="I1524" t="s">
        <v>446</v>
      </c>
      <c r="J1524" t="s">
        <v>238</v>
      </c>
      <c r="K1524" t="s">
        <v>539</v>
      </c>
      <c r="L1524" t="s">
        <v>292</v>
      </c>
      <c r="M1524" t="s">
        <v>316</v>
      </c>
      <c r="N1524" t="s">
        <v>448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>
        <v>658764</v>
      </c>
      <c r="B1525">
        <v>90974143</v>
      </c>
      <c r="C1525" t="s">
        <v>183</v>
      </c>
      <c r="D1525" t="s">
        <v>183</v>
      </c>
      <c r="E1525" t="s">
        <v>348</v>
      </c>
      <c r="F1525" t="s">
        <v>859</v>
      </c>
      <c r="G1525" t="s">
        <v>270</v>
      </c>
      <c r="H1525" t="s">
        <v>321</v>
      </c>
      <c r="I1525" t="s">
        <v>926</v>
      </c>
      <c r="J1525" t="s">
        <v>423</v>
      </c>
      <c r="K1525" t="s">
        <v>446</v>
      </c>
      <c r="L1525" t="s">
        <v>309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>
        <v>8126010</v>
      </c>
      <c r="B1526">
        <v>90974193</v>
      </c>
      <c r="C1526" t="s">
        <v>270</v>
      </c>
      <c r="D1526" t="s">
        <v>270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>
        <v>580064</v>
      </c>
      <c r="B1527">
        <v>90974309</v>
      </c>
      <c r="C1527" t="s">
        <v>270</v>
      </c>
      <c r="D1527" t="s">
        <v>270</v>
      </c>
      <c r="E1527" t="s">
        <v>348</v>
      </c>
      <c r="F1527" t="s">
        <v>1429</v>
      </c>
      <c r="G1527" t="s">
        <v>270</v>
      </c>
      <c r="H1527" t="s">
        <v>325</v>
      </c>
      <c r="I1527" t="s">
        <v>183</v>
      </c>
      <c r="J1527" t="s">
        <v>254</v>
      </c>
      <c r="K1527" t="s">
        <v>380</v>
      </c>
      <c r="L1527" t="s">
        <v>315</v>
      </c>
      <c r="M1527" t="s">
        <v>379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>
        <v>517870</v>
      </c>
      <c r="B1528">
        <v>90974329</v>
      </c>
      <c r="C1528" t="s">
        <v>1429</v>
      </c>
      <c r="D1528" t="s">
        <v>1429</v>
      </c>
      <c r="E1528" t="s">
        <v>270</v>
      </c>
      <c r="F1528" t="s">
        <v>1429</v>
      </c>
      <c r="G1528" t="s">
        <v>478</v>
      </c>
      <c r="H1528" t="s">
        <v>469</v>
      </c>
      <c r="I1528" t="s">
        <v>446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>
        <v>8126868</v>
      </c>
      <c r="B1529">
        <v>90974336</v>
      </c>
      <c r="C1529" t="s">
        <v>383</v>
      </c>
      <c r="D1529" t="s">
        <v>383</v>
      </c>
      <c r="E1529" t="s">
        <v>270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>
        <v>306011</v>
      </c>
      <c r="B1530">
        <v>90974345</v>
      </c>
      <c r="C1530" t="s">
        <v>270</v>
      </c>
      <c r="D1530" t="s">
        <v>270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>
        <v>8114498</v>
      </c>
      <c r="B1531">
        <v>90974360</v>
      </c>
      <c r="C1531" t="s">
        <v>270</v>
      </c>
      <c r="D1531" t="s">
        <v>270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>
        <v>8102940</v>
      </c>
      <c r="B1532">
        <v>90974382</v>
      </c>
      <c r="C1532" t="s">
        <v>270</v>
      </c>
      <c r="D1532" t="s">
        <v>270</v>
      </c>
      <c r="E1532" t="s">
        <v>307</v>
      </c>
      <c r="F1532" t="s">
        <v>383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>
        <v>628930</v>
      </c>
      <c r="B1533">
        <v>90974552</v>
      </c>
      <c r="C1533" t="s">
        <v>238</v>
      </c>
      <c r="D1533" t="s">
        <v>270</v>
      </c>
      <c r="E1533" t="s">
        <v>298</v>
      </c>
      <c r="F1533" t="s">
        <v>414</v>
      </c>
      <c r="G1533" t="s">
        <v>202</v>
      </c>
      <c r="H1533" t="s">
        <v>736</v>
      </c>
      <c r="I1533" t="s">
        <v>981</v>
      </c>
      <c r="J1533" t="s">
        <v>301</v>
      </c>
      <c r="K1533" t="s">
        <v>296</v>
      </c>
      <c r="L1533" t="s">
        <v>351</v>
      </c>
      <c r="M1533" t="s">
        <v>703</v>
      </c>
      <c r="N1533" t="s">
        <v>905</v>
      </c>
      <c r="O1533" t="s">
        <v>362</v>
      </c>
      <c r="P1533" t="s">
        <v>379</v>
      </c>
      <c r="Q1533" t="s">
        <v>325</v>
      </c>
      <c r="R1533" t="s">
        <v>508</v>
      </c>
      <c r="S1533" t="s">
        <v>320</v>
      </c>
      <c r="T1533" t="s">
        <v>739</v>
      </c>
      <c r="U1533" t="s">
        <v>460</v>
      </c>
      <c r="V1533" t="s">
        <v>380</v>
      </c>
      <c r="W1533" t="s">
        <v>445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>
        <v>494896</v>
      </c>
      <c r="B1534">
        <v>90974600</v>
      </c>
      <c r="C1534" t="s">
        <v>270</v>
      </c>
      <c r="D1534" t="s">
        <v>184</v>
      </c>
      <c r="E1534" t="s">
        <v>270</v>
      </c>
      <c r="F1534" t="s">
        <v>298</v>
      </c>
      <c r="G1534" t="s">
        <v>400</v>
      </c>
      <c r="H1534" t="s">
        <v>273</v>
      </c>
      <c r="I1534" t="s">
        <v>352</v>
      </c>
      <c r="J1534" t="s">
        <v>450</v>
      </c>
      <c r="K1534" t="s">
        <v>1144</v>
      </c>
      <c r="L1534" t="s">
        <v>342</v>
      </c>
      <c r="M1534" t="s">
        <v>655</v>
      </c>
      <c r="N1534" t="s">
        <v>1441</v>
      </c>
      <c r="O1534" t="s">
        <v>296</v>
      </c>
      <c r="P1534" t="s">
        <v>1411</v>
      </c>
      <c r="Q1534" t="s">
        <v>229</v>
      </c>
      <c r="R1534" t="s">
        <v>407</v>
      </c>
      <c r="S1534" t="s">
        <v>410</v>
      </c>
      <c r="T1534" t="s">
        <v>610</v>
      </c>
      <c r="U1534" t="s">
        <v>329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>
        <v>8126909</v>
      </c>
      <c r="B1535">
        <v>90974626</v>
      </c>
      <c r="C1535" t="s">
        <v>270</v>
      </c>
      <c r="D1535" t="s">
        <v>332</v>
      </c>
      <c r="E1535" t="s">
        <v>270</v>
      </c>
      <c r="F1535" t="s">
        <v>298</v>
      </c>
      <c r="G1535" t="s">
        <v>352</v>
      </c>
      <c r="H1535" t="s">
        <v>334</v>
      </c>
      <c r="I1535" t="s">
        <v>249</v>
      </c>
      <c r="J1535" t="s">
        <v>186</v>
      </c>
      <c r="K1535" t="s">
        <v>454</v>
      </c>
      <c r="L1535" t="s">
        <v>238</v>
      </c>
      <c r="M1535" t="s">
        <v>348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>
        <v>8033000</v>
      </c>
      <c r="B1536">
        <v>90974678</v>
      </c>
      <c r="C1536" t="s">
        <v>270</v>
      </c>
      <c r="D1536" t="s">
        <v>332</v>
      </c>
      <c r="E1536" t="s">
        <v>270</v>
      </c>
      <c r="F1536" t="s">
        <v>298</v>
      </c>
      <c r="G1536" t="s">
        <v>327</v>
      </c>
      <c r="H1536" t="s">
        <v>186</v>
      </c>
      <c r="I1536" t="s">
        <v>229</v>
      </c>
      <c r="J1536" t="s">
        <v>238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>
        <v>614823</v>
      </c>
      <c r="B1537">
        <v>90974766</v>
      </c>
      <c r="C1537" t="s">
        <v>270</v>
      </c>
      <c r="D1537" t="s">
        <v>270</v>
      </c>
      <c r="E1537" t="s">
        <v>298</v>
      </c>
      <c r="F1537" t="s">
        <v>352</v>
      </c>
      <c r="G1537" t="s">
        <v>321</v>
      </c>
      <c r="H1537" t="s">
        <v>323</v>
      </c>
      <c r="I1537" t="s">
        <v>238</v>
      </c>
      <c r="J1537" t="s">
        <v>309</v>
      </c>
      <c r="K1537" t="s">
        <v>229</v>
      </c>
      <c r="L1537" t="s">
        <v>287</v>
      </c>
      <c r="M1537" t="s">
        <v>391</v>
      </c>
      <c r="N1537" t="s">
        <v>454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>
        <v>388239</v>
      </c>
      <c r="B1538">
        <v>90974770</v>
      </c>
      <c r="C1538" t="s">
        <v>270</v>
      </c>
      <c r="D1538" t="s">
        <v>270</v>
      </c>
      <c r="E1538" t="s">
        <v>396</v>
      </c>
      <c r="F1538" t="s">
        <v>446</v>
      </c>
      <c r="G1538" t="s">
        <v>1414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>
        <v>470490</v>
      </c>
      <c r="B1539">
        <v>90974870</v>
      </c>
      <c r="C1539" t="s">
        <v>270</v>
      </c>
      <c r="D1539" t="s">
        <v>270</v>
      </c>
      <c r="E1539" t="s">
        <v>298</v>
      </c>
      <c r="F1539" t="s">
        <v>276</v>
      </c>
      <c r="G1539" t="s">
        <v>304</v>
      </c>
      <c r="H1539" t="s">
        <v>344</v>
      </c>
      <c r="I1539" t="s">
        <v>321</v>
      </c>
      <c r="J1539" t="s">
        <v>287</v>
      </c>
      <c r="K1539" t="s">
        <v>309</v>
      </c>
      <c r="L1539" t="s">
        <v>229</v>
      </c>
      <c r="M1539" t="s">
        <v>296</v>
      </c>
      <c r="N1539" t="s">
        <v>416</v>
      </c>
      <c r="O1539" t="s">
        <v>329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>
        <v>8106935</v>
      </c>
      <c r="B1540">
        <v>90974932</v>
      </c>
      <c r="C1540" t="s">
        <v>270</v>
      </c>
      <c r="D1540" t="s">
        <v>270</v>
      </c>
      <c r="E1540" t="s">
        <v>457</v>
      </c>
      <c r="F1540" t="s">
        <v>298</v>
      </c>
      <c r="G1540" t="s">
        <v>201</v>
      </c>
      <c r="H1540" t="s">
        <v>189</v>
      </c>
      <c r="I1540" t="s">
        <v>642</v>
      </c>
      <c r="J1540" t="s">
        <v>943</v>
      </c>
      <c r="K1540" t="s">
        <v>376</v>
      </c>
      <c r="L1540" t="s">
        <v>281</v>
      </c>
      <c r="M1540" t="s">
        <v>196</v>
      </c>
      <c r="N1540" t="s">
        <v>287</v>
      </c>
      <c r="O1540" t="s">
        <v>1608</v>
      </c>
      <c r="P1540" t="s">
        <v>199</v>
      </c>
      <c r="Q1540" t="s">
        <v>456</v>
      </c>
      <c r="R1540" t="s">
        <v>694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>
        <v>8093163</v>
      </c>
      <c r="B1541">
        <v>90974952</v>
      </c>
      <c r="C1541" t="s">
        <v>383</v>
      </c>
      <c r="D1541" t="s">
        <v>383</v>
      </c>
      <c r="E1541" t="s">
        <v>270</v>
      </c>
      <c r="F1541" t="s">
        <v>321</v>
      </c>
      <c r="G1541" t="s">
        <v>309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>
        <v>504280</v>
      </c>
      <c r="B1542">
        <v>90975006</v>
      </c>
      <c r="C1542" t="s">
        <v>191</v>
      </c>
      <c r="D1542" t="s">
        <v>191</v>
      </c>
      <c r="E1542" t="s">
        <v>270</v>
      </c>
      <c r="F1542" t="s">
        <v>191</v>
      </c>
      <c r="G1542" t="s">
        <v>298</v>
      </c>
      <c r="H1542" t="s">
        <v>606</v>
      </c>
      <c r="I1542" t="s">
        <v>604</v>
      </c>
      <c r="J1542" t="s">
        <v>603</v>
      </c>
      <c r="K1542" t="s">
        <v>292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>
        <v>206363</v>
      </c>
      <c r="B1543">
        <v>90975034</v>
      </c>
      <c r="C1543" t="s">
        <v>185</v>
      </c>
      <c r="D1543" t="s">
        <v>185</v>
      </c>
      <c r="E1543" t="s">
        <v>270</v>
      </c>
      <c r="F1543" t="s">
        <v>205</v>
      </c>
      <c r="G1543" t="s">
        <v>426</v>
      </c>
      <c r="H1543" t="s">
        <v>301</v>
      </c>
      <c r="I1543" t="s">
        <v>287</v>
      </c>
      <c r="J1543" t="s">
        <v>1609</v>
      </c>
      <c r="K1543" t="s">
        <v>329</v>
      </c>
      <c r="L1543" t="s">
        <v>229</v>
      </c>
      <c r="M1543" t="s">
        <v>389</v>
      </c>
      <c r="N1543" t="s">
        <v>504</v>
      </c>
      <c r="O1543" t="s">
        <v>289</v>
      </c>
      <c r="P1543" t="s">
        <v>521</v>
      </c>
      <c r="Q1543" t="s">
        <v>910</v>
      </c>
      <c r="R1543" t="s">
        <v>351</v>
      </c>
      <c r="S1543" t="s">
        <v>1484</v>
      </c>
      <c r="T1543" t="s">
        <v>448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>
        <v>730433</v>
      </c>
      <c r="B1544">
        <v>90975052</v>
      </c>
      <c r="C1544" t="s">
        <v>270</v>
      </c>
      <c r="D1544" t="s">
        <v>270</v>
      </c>
      <c r="E1544" t="s">
        <v>348</v>
      </c>
      <c r="F1544" t="s">
        <v>270</v>
      </c>
      <c r="G1544" t="s">
        <v>229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>
        <v>8073462</v>
      </c>
      <c r="B1545">
        <v>90975074</v>
      </c>
      <c r="C1545" t="s">
        <v>235</v>
      </c>
      <c r="D1545" t="s">
        <v>332</v>
      </c>
      <c r="E1545" t="s">
        <v>270</v>
      </c>
      <c r="F1545" t="s">
        <v>387</v>
      </c>
      <c r="G1545" t="s">
        <v>413</v>
      </c>
      <c r="H1545" t="s">
        <v>201</v>
      </c>
      <c r="I1545" t="s">
        <v>189</v>
      </c>
      <c r="J1545" t="s">
        <v>205</v>
      </c>
      <c r="K1545" t="s">
        <v>300</v>
      </c>
      <c r="L1545" t="s">
        <v>301</v>
      </c>
      <c r="M1545" t="s">
        <v>1610</v>
      </c>
      <c r="N1545" t="s">
        <v>425</v>
      </c>
      <c r="O1545" t="s">
        <v>771</v>
      </c>
      <c r="P1545" t="s">
        <v>355</v>
      </c>
      <c r="Q1545" t="s">
        <v>304</v>
      </c>
      <c r="R1545" t="s">
        <v>188</v>
      </c>
      <c r="S1545" t="s">
        <v>591</v>
      </c>
      <c r="T1545" t="s">
        <v>323</v>
      </c>
      <c r="U1545" t="s">
        <v>543</v>
      </c>
      <c r="V1545" t="s">
        <v>422</v>
      </c>
      <c r="W1545" t="s">
        <v>448</v>
      </c>
      <c r="X1545" t="s">
        <v>1259</v>
      </c>
      <c r="Y1545" t="s">
        <v>405</v>
      </c>
      <c r="Z1545" t="s">
        <v>290</v>
      </c>
      <c r="AA1545" t="s">
        <v>326</v>
      </c>
      <c r="AB1545" t="s">
        <v>544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>
        <v>706512</v>
      </c>
      <c r="B1546">
        <v>90975101</v>
      </c>
      <c r="C1546" t="s">
        <v>270</v>
      </c>
      <c r="D1546" t="s">
        <v>270</v>
      </c>
      <c r="E1546" t="s">
        <v>423</v>
      </c>
      <c r="F1546" t="s">
        <v>1456</v>
      </c>
      <c r="G1546" t="s">
        <v>689</v>
      </c>
      <c r="H1546" t="s">
        <v>173</v>
      </c>
      <c r="I1546" t="s">
        <v>574</v>
      </c>
      <c r="J1546" t="s">
        <v>365</v>
      </c>
      <c r="K1546" t="s">
        <v>263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>
        <v>737219</v>
      </c>
      <c r="B1547">
        <v>90975142</v>
      </c>
      <c r="C1547" t="s">
        <v>1611</v>
      </c>
      <c r="D1547" t="s">
        <v>1612</v>
      </c>
      <c r="E1547" t="s">
        <v>270</v>
      </c>
      <c r="F1547" t="s">
        <v>318</v>
      </c>
      <c r="G1547" t="s">
        <v>352</v>
      </c>
      <c r="H1547" t="s">
        <v>322</v>
      </c>
      <c r="I1547" t="s">
        <v>423</v>
      </c>
      <c r="J1547" t="s">
        <v>186</v>
      </c>
      <c r="K1547" t="s">
        <v>321</v>
      </c>
      <c r="L1547" t="s">
        <v>355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>
        <v>8059906</v>
      </c>
      <c r="B1548">
        <v>90975198</v>
      </c>
      <c r="C1548" t="s">
        <v>270</v>
      </c>
      <c r="D1548" t="s">
        <v>270</v>
      </c>
      <c r="E1548" t="s">
        <v>203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>
        <v>108216</v>
      </c>
      <c r="B1549">
        <v>90975236</v>
      </c>
      <c r="C1549" t="s">
        <v>1613</v>
      </c>
      <c r="D1549" t="s">
        <v>1613</v>
      </c>
      <c r="E1549" t="s">
        <v>348</v>
      </c>
      <c r="F1549" t="s">
        <v>399</v>
      </c>
      <c r="G1549" t="s">
        <v>270</v>
      </c>
      <c r="H1549" t="s">
        <v>1614</v>
      </c>
      <c r="I1549" t="s">
        <v>229</v>
      </c>
      <c r="J1549" t="s">
        <v>330</v>
      </c>
      <c r="K1549" t="s">
        <v>1532</v>
      </c>
      <c r="L1549" t="s">
        <v>364</v>
      </c>
      <c r="M1549" t="s">
        <v>428</v>
      </c>
      <c r="N1549" t="s">
        <v>173</v>
      </c>
      <c r="O1549" t="s">
        <v>383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>
        <v>479134</v>
      </c>
      <c r="B1550">
        <v>90975302</v>
      </c>
      <c r="C1550" t="s">
        <v>270</v>
      </c>
      <c r="D1550" t="s">
        <v>270</v>
      </c>
      <c r="E1550" t="s">
        <v>298</v>
      </c>
      <c r="F1550" t="s">
        <v>352</v>
      </c>
      <c r="G1550" t="s">
        <v>186</v>
      </c>
      <c r="H1550" t="s">
        <v>685</v>
      </c>
      <c r="I1550" t="s">
        <v>1429</v>
      </c>
      <c r="J1550" t="s">
        <v>472</v>
      </c>
      <c r="K1550" t="s">
        <v>296</v>
      </c>
      <c r="L1550" t="s">
        <v>192</v>
      </c>
      <c r="M1550" t="s">
        <v>416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>
        <v>461190</v>
      </c>
      <c r="B1551">
        <v>90975323</v>
      </c>
      <c r="C1551" t="s">
        <v>1615</v>
      </c>
      <c r="D1551" t="s">
        <v>1615</v>
      </c>
      <c r="E1551" t="s">
        <v>1589</v>
      </c>
      <c r="F1551" t="s">
        <v>986</v>
      </c>
      <c r="G1551" t="s">
        <v>270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>
        <v>8084922</v>
      </c>
      <c r="B1552">
        <v>90975357</v>
      </c>
      <c r="C1552" t="s">
        <v>270</v>
      </c>
      <c r="D1552" t="s">
        <v>270</v>
      </c>
      <c r="E1552" t="s">
        <v>192</v>
      </c>
      <c r="F1552" t="s">
        <v>176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>
        <v>767949</v>
      </c>
      <c r="B1553">
        <v>90975378</v>
      </c>
      <c r="C1553" t="s">
        <v>263</v>
      </c>
      <c r="D1553" t="s">
        <v>263</v>
      </c>
      <c r="E1553" t="s">
        <v>270</v>
      </c>
      <c r="F1553" t="s">
        <v>298</v>
      </c>
      <c r="G1553" t="s">
        <v>383</v>
      </c>
      <c r="H1553" t="s">
        <v>263</v>
      </c>
      <c r="I1553" t="s">
        <v>328</v>
      </c>
      <c r="J1553" t="s">
        <v>296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>
        <v>388268</v>
      </c>
      <c r="B1554">
        <v>90975435</v>
      </c>
      <c r="C1554" t="s">
        <v>1616</v>
      </c>
      <c r="D1554" t="s">
        <v>1616</v>
      </c>
      <c r="E1554" t="s">
        <v>270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>
        <v>97860</v>
      </c>
      <c r="B1555">
        <v>90975483</v>
      </c>
      <c r="C1555" t="s">
        <v>229</v>
      </c>
      <c r="D1555" t="s">
        <v>445</v>
      </c>
      <c r="E1555" t="s">
        <v>373</v>
      </c>
      <c r="F1555" t="s">
        <v>270</v>
      </c>
      <c r="G1555" t="s">
        <v>374</v>
      </c>
      <c r="H1555" t="s">
        <v>352</v>
      </c>
      <c r="I1555" t="s">
        <v>1094</v>
      </c>
      <c r="J1555" t="s">
        <v>1617</v>
      </c>
      <c r="K1555" t="s">
        <v>287</v>
      </c>
      <c r="L1555" t="s">
        <v>593</v>
      </c>
      <c r="M1555" t="s">
        <v>325</v>
      </c>
      <c r="N1555" t="s">
        <v>376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>
        <v>8127013</v>
      </c>
      <c r="B1556">
        <v>90975493</v>
      </c>
      <c r="C1556" t="s">
        <v>270</v>
      </c>
      <c r="D1556" t="s">
        <v>332</v>
      </c>
      <c r="E1556" t="s">
        <v>270</v>
      </c>
      <c r="F1556" t="s">
        <v>201</v>
      </c>
      <c r="G1556" t="s">
        <v>1618</v>
      </c>
      <c r="H1556" t="s">
        <v>642</v>
      </c>
      <c r="I1556" t="s">
        <v>196</v>
      </c>
      <c r="J1556" t="s">
        <v>325</v>
      </c>
      <c r="K1556" t="s">
        <v>254</v>
      </c>
      <c r="L1556" t="s">
        <v>337</v>
      </c>
      <c r="M1556" t="s">
        <v>281</v>
      </c>
      <c r="N1556" t="s">
        <v>355</v>
      </c>
      <c r="O1556" t="s">
        <v>248</v>
      </c>
      <c r="P1556" t="s">
        <v>1619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>
        <v>614980</v>
      </c>
      <c r="B1557">
        <v>90975573</v>
      </c>
      <c r="C1557" t="s">
        <v>270</v>
      </c>
      <c r="D1557" t="s">
        <v>270</v>
      </c>
      <c r="E1557" t="s">
        <v>298</v>
      </c>
      <c r="F1557" t="s">
        <v>279</v>
      </c>
      <c r="G1557" t="s">
        <v>229</v>
      </c>
      <c r="H1557" t="s">
        <v>296</v>
      </c>
      <c r="I1557" t="s">
        <v>539</v>
      </c>
      <c r="J1557" t="s">
        <v>344</v>
      </c>
      <c r="K1557" t="s">
        <v>179</v>
      </c>
      <c r="L1557" t="s">
        <v>505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>
        <v>450733</v>
      </c>
      <c r="B1558">
        <v>90975579</v>
      </c>
      <c r="C1558" t="s">
        <v>270</v>
      </c>
      <c r="D1558" t="s">
        <v>270</v>
      </c>
      <c r="E1558" t="s">
        <v>298</v>
      </c>
      <c r="F1558" t="s">
        <v>184</v>
      </c>
      <c r="G1558" t="s">
        <v>273</v>
      </c>
      <c r="H1558" t="s">
        <v>201</v>
      </c>
      <c r="I1558" t="s">
        <v>1039</v>
      </c>
      <c r="J1558" t="s">
        <v>205</v>
      </c>
      <c r="K1558" t="s">
        <v>368</v>
      </c>
      <c r="L1558" t="s">
        <v>300</v>
      </c>
      <c r="M1558" t="s">
        <v>301</v>
      </c>
      <c r="N1558" t="s">
        <v>247</v>
      </c>
      <c r="O1558" t="s">
        <v>283</v>
      </c>
      <c r="P1558" t="s">
        <v>287</v>
      </c>
      <c r="Q1558" t="s">
        <v>355</v>
      </c>
      <c r="R1558" t="s">
        <v>468</v>
      </c>
      <c r="S1558" t="s">
        <v>463</v>
      </c>
      <c r="T1558" t="s">
        <v>329</v>
      </c>
      <c r="U1558" t="s">
        <v>504</v>
      </c>
      <c r="V1558" t="s">
        <v>303</v>
      </c>
      <c r="W1558" t="s">
        <v>380</v>
      </c>
      <c r="X1558" t="s">
        <v>321</v>
      </c>
      <c r="Y1558" t="s">
        <v>309</v>
      </c>
      <c r="Z1558" t="s">
        <v>947</v>
      </c>
      <c r="AA1558" t="s">
        <v>544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>
        <v>8040072</v>
      </c>
      <c r="B1559">
        <v>90975586</v>
      </c>
      <c r="C1559" t="s">
        <v>690</v>
      </c>
      <c r="D1559" t="s">
        <v>690</v>
      </c>
      <c r="E1559" t="s">
        <v>270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>
        <v>332703</v>
      </c>
      <c r="B1560">
        <v>90975617</v>
      </c>
      <c r="C1560" t="s">
        <v>270</v>
      </c>
      <c r="D1560" t="s">
        <v>332</v>
      </c>
      <c r="E1560" t="s">
        <v>270</v>
      </c>
      <c r="F1560" t="s">
        <v>298</v>
      </c>
      <c r="G1560" t="s">
        <v>189</v>
      </c>
      <c r="H1560" t="s">
        <v>1094</v>
      </c>
      <c r="I1560" t="s">
        <v>208</v>
      </c>
      <c r="J1560" t="s">
        <v>1296</v>
      </c>
      <c r="K1560" t="s">
        <v>391</v>
      </c>
      <c r="L1560" t="s">
        <v>902</v>
      </c>
      <c r="M1560" t="s">
        <v>445</v>
      </c>
      <c r="N1560" t="s">
        <v>287</v>
      </c>
      <c r="O1560" t="s">
        <v>281</v>
      </c>
      <c r="P1560" t="s">
        <v>348</v>
      </c>
      <c r="Q1560" t="s">
        <v>407</v>
      </c>
      <c r="R1560" t="s">
        <v>283</v>
      </c>
      <c r="S1560" t="s">
        <v>292</v>
      </c>
      <c r="T1560" t="s">
        <v>215</v>
      </c>
      <c r="U1560" t="s">
        <v>284</v>
      </c>
      <c r="V1560" t="s">
        <v>1428</v>
      </c>
      <c r="W1560" t="s">
        <v>1608</v>
      </c>
      <c r="X1560" t="s">
        <v>293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>
        <v>8044214</v>
      </c>
      <c r="B1561">
        <v>90975626</v>
      </c>
      <c r="C1561" t="s">
        <v>270</v>
      </c>
      <c r="D1561" t="s">
        <v>270</v>
      </c>
      <c r="E1561" t="s">
        <v>391</v>
      </c>
      <c r="F1561" t="s">
        <v>203</v>
      </c>
      <c r="G1561" t="s">
        <v>1620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>
        <v>588109</v>
      </c>
      <c r="B1562">
        <v>90975637</v>
      </c>
      <c r="C1562" t="s">
        <v>270</v>
      </c>
      <c r="D1562" t="s">
        <v>270</v>
      </c>
      <c r="E1562" t="s">
        <v>396</v>
      </c>
      <c r="F1562" t="s">
        <v>446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>
        <v>217543</v>
      </c>
      <c r="B1563">
        <v>90975731</v>
      </c>
      <c r="C1563" t="s">
        <v>270</v>
      </c>
      <c r="D1563" t="s">
        <v>270</v>
      </c>
      <c r="E1563" t="s">
        <v>348</v>
      </c>
      <c r="F1563" t="s">
        <v>270</v>
      </c>
      <c r="G1563" t="s">
        <v>355</v>
      </c>
      <c r="H1563" t="s">
        <v>304</v>
      </c>
      <c r="I1563" t="s">
        <v>733</v>
      </c>
      <c r="J1563" t="s">
        <v>770</v>
      </c>
      <c r="K1563" t="s">
        <v>472</v>
      </c>
      <c r="L1563" t="s">
        <v>858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>
        <v>658764</v>
      </c>
      <c r="B1564">
        <v>90975794</v>
      </c>
      <c r="C1564" t="s">
        <v>270</v>
      </c>
      <c r="D1564" t="s">
        <v>270</v>
      </c>
      <c r="E1564" t="s">
        <v>298</v>
      </c>
      <c r="F1564" t="s">
        <v>352</v>
      </c>
      <c r="G1564" t="s">
        <v>189</v>
      </c>
      <c r="H1564" t="s">
        <v>201</v>
      </c>
      <c r="I1564" t="s">
        <v>287</v>
      </c>
      <c r="J1564" t="s">
        <v>733</v>
      </c>
      <c r="K1564" t="s">
        <v>229</v>
      </c>
      <c r="L1564" t="s">
        <v>540</v>
      </c>
      <c r="M1564" t="s">
        <v>323</v>
      </c>
      <c r="N1564" t="s">
        <v>279</v>
      </c>
      <c r="O1564" t="s">
        <v>249</v>
      </c>
      <c r="P1564" t="s">
        <v>562</v>
      </c>
      <c r="Q1564" t="s">
        <v>291</v>
      </c>
      <c r="R1564" t="s">
        <v>391</v>
      </c>
      <c r="S1564" t="s">
        <v>254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>
        <v>65050</v>
      </c>
      <c r="B1565">
        <v>90975813</v>
      </c>
      <c r="C1565" t="s">
        <v>196</v>
      </c>
      <c r="D1565" t="s">
        <v>270</v>
      </c>
      <c r="E1565" t="s">
        <v>298</v>
      </c>
      <c r="F1565" t="s">
        <v>272</v>
      </c>
      <c r="G1565" t="s">
        <v>372</v>
      </c>
      <c r="H1565" t="s">
        <v>457</v>
      </c>
      <c r="I1565" t="s">
        <v>201</v>
      </c>
      <c r="J1565" t="s">
        <v>800</v>
      </c>
      <c r="K1565" t="s">
        <v>1224</v>
      </c>
      <c r="L1565" t="s">
        <v>1090</v>
      </c>
      <c r="M1565" t="s">
        <v>205</v>
      </c>
      <c r="N1565" t="s">
        <v>642</v>
      </c>
      <c r="O1565" t="s">
        <v>249</v>
      </c>
      <c r="P1565" t="s">
        <v>1441</v>
      </c>
      <c r="Q1565" t="s">
        <v>281</v>
      </c>
      <c r="R1565" t="s">
        <v>1608</v>
      </c>
      <c r="S1565" t="s">
        <v>291</v>
      </c>
      <c r="T1565" t="s">
        <v>362</v>
      </c>
      <c r="U1565" t="s">
        <v>379</v>
      </c>
      <c r="V1565" t="s">
        <v>442</v>
      </c>
      <c r="W1565" t="s">
        <v>795</v>
      </c>
      <c r="X1565" t="s">
        <v>843</v>
      </c>
      <c r="Y1565" t="s">
        <v>956</v>
      </c>
      <c r="Z1565" t="s">
        <v>211</v>
      </c>
      <c r="AA1565" t="s">
        <v>448</v>
      </c>
      <c r="AB1565" t="s">
        <v>1598</v>
      </c>
      <c r="AC1565" t="s">
        <v>220</v>
      </c>
      <c r="AD1565" t="s">
        <v>286</v>
      </c>
      <c r="AE1565" t="s">
        <v>681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>
        <v>734234</v>
      </c>
      <c r="B1566">
        <v>90975835</v>
      </c>
      <c r="C1566" t="s">
        <v>365</v>
      </c>
      <c r="D1566" t="s">
        <v>365</v>
      </c>
      <c r="E1566" t="s">
        <v>270</v>
      </c>
      <c r="F1566" t="s">
        <v>391</v>
      </c>
      <c r="G1566" t="s">
        <v>229</v>
      </c>
      <c r="H1566" t="s">
        <v>327</v>
      </c>
      <c r="I1566" t="s">
        <v>446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>
        <v>8016743</v>
      </c>
      <c r="B1567">
        <v>90975926</v>
      </c>
      <c r="C1567" t="s">
        <v>198</v>
      </c>
      <c r="D1567" t="s">
        <v>198</v>
      </c>
      <c r="E1567" t="s">
        <v>1357</v>
      </c>
      <c r="F1567" t="s">
        <v>270</v>
      </c>
      <c r="G1567" t="s">
        <v>198</v>
      </c>
      <c r="H1567" t="s">
        <v>327</v>
      </c>
      <c r="I1567" t="s">
        <v>348</v>
      </c>
      <c r="J1567" t="s">
        <v>446</v>
      </c>
      <c r="K1567" t="s">
        <v>719</v>
      </c>
      <c r="L1567" t="s">
        <v>1621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>
        <v>500072</v>
      </c>
      <c r="B1568">
        <v>90975968</v>
      </c>
      <c r="C1568" t="s">
        <v>270</v>
      </c>
      <c r="D1568" t="s">
        <v>270</v>
      </c>
      <c r="E1568" t="s">
        <v>327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>
        <v>636100</v>
      </c>
      <c r="B1569">
        <v>90976145</v>
      </c>
      <c r="C1569" t="s">
        <v>270</v>
      </c>
      <c r="D1569" t="s">
        <v>332</v>
      </c>
      <c r="E1569" t="s">
        <v>270</v>
      </c>
      <c r="F1569" t="s">
        <v>400</v>
      </c>
      <c r="G1569" t="s">
        <v>273</v>
      </c>
      <c r="H1569" t="s">
        <v>298</v>
      </c>
      <c r="I1569" t="s">
        <v>202</v>
      </c>
      <c r="J1569" t="s">
        <v>318</v>
      </c>
      <c r="K1569" t="s">
        <v>328</v>
      </c>
      <c r="L1569" t="s">
        <v>287</v>
      </c>
      <c r="M1569" t="s">
        <v>322</v>
      </c>
      <c r="N1569" t="s">
        <v>342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>
        <v>730420</v>
      </c>
      <c r="B1570">
        <v>90976191</v>
      </c>
      <c r="C1570" t="s">
        <v>270</v>
      </c>
      <c r="D1570" t="s">
        <v>270</v>
      </c>
      <c r="E1570" t="s">
        <v>298</v>
      </c>
      <c r="F1570" t="s">
        <v>355</v>
      </c>
      <c r="G1570" t="s">
        <v>296</v>
      </c>
      <c r="H1570" t="s">
        <v>328</v>
      </c>
      <c r="I1570" t="s">
        <v>304</v>
      </c>
      <c r="J1570" t="s">
        <v>303</v>
      </c>
      <c r="K1570" t="s">
        <v>238</v>
      </c>
      <c r="L1570" t="s">
        <v>524</v>
      </c>
      <c r="M1570" t="s">
        <v>576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>
        <v>8127113</v>
      </c>
      <c r="B1571">
        <v>90976268</v>
      </c>
      <c r="C1571" t="s">
        <v>365</v>
      </c>
      <c r="D1571" t="s">
        <v>365</v>
      </c>
      <c r="E1571" t="s">
        <v>270</v>
      </c>
      <c r="F1571" t="s">
        <v>471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>
        <v>338942</v>
      </c>
      <c r="B1572">
        <v>90976277</v>
      </c>
      <c r="C1572" t="s">
        <v>270</v>
      </c>
      <c r="D1572" t="s">
        <v>270</v>
      </c>
      <c r="E1572" t="s">
        <v>348</v>
      </c>
      <c r="F1572" t="s">
        <v>270</v>
      </c>
      <c r="G1572" t="s">
        <v>229</v>
      </c>
      <c r="H1572" t="s">
        <v>362</v>
      </c>
      <c r="I1572" t="s">
        <v>254</v>
      </c>
      <c r="J1572" t="s">
        <v>485</v>
      </c>
      <c r="K1572" t="s">
        <v>355</v>
      </c>
      <c r="L1572" t="s">
        <v>315</v>
      </c>
      <c r="M1572" t="s">
        <v>1194</v>
      </c>
      <c r="N1572" t="s">
        <v>463</v>
      </c>
      <c r="O1572" t="s">
        <v>1383</v>
      </c>
      <c r="P1572" t="s">
        <v>1620</v>
      </c>
      <c r="Q1572" t="s">
        <v>379</v>
      </c>
      <c r="R1572" t="s">
        <v>1622</v>
      </c>
      <c r="S1572" t="s">
        <v>446</v>
      </c>
      <c r="T1572" t="s">
        <v>477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>
        <v>423653</v>
      </c>
      <c r="B1573">
        <v>90976278</v>
      </c>
      <c r="C1573" t="s">
        <v>270</v>
      </c>
      <c r="D1573" t="s">
        <v>332</v>
      </c>
      <c r="E1573" t="s">
        <v>298</v>
      </c>
      <c r="F1573" t="s">
        <v>270</v>
      </c>
      <c r="G1573" t="s">
        <v>1574</v>
      </c>
      <c r="H1573" t="s">
        <v>743</v>
      </c>
      <c r="I1573" t="s">
        <v>999</v>
      </c>
      <c r="J1573" t="s">
        <v>391</v>
      </c>
      <c r="K1573" t="s">
        <v>348</v>
      </c>
      <c r="L1573" t="s">
        <v>1623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>
        <v>520364</v>
      </c>
      <c r="B1574">
        <v>90976282</v>
      </c>
      <c r="C1574" t="s">
        <v>254</v>
      </c>
      <c r="D1574" t="s">
        <v>254</v>
      </c>
      <c r="E1574" t="s">
        <v>270</v>
      </c>
      <c r="F1574" t="s">
        <v>200</v>
      </c>
      <c r="G1574" t="s">
        <v>238</v>
      </c>
      <c r="H1574" t="s">
        <v>465</v>
      </c>
      <c r="I1574" t="s">
        <v>329</v>
      </c>
      <c r="J1574" t="s">
        <v>379</v>
      </c>
      <c r="K1574" t="s">
        <v>296</v>
      </c>
      <c r="L1574" t="s">
        <v>524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>
        <v>344754</v>
      </c>
      <c r="B1575">
        <v>90976308</v>
      </c>
      <c r="C1575" t="s">
        <v>270</v>
      </c>
      <c r="D1575" t="s">
        <v>270</v>
      </c>
      <c r="E1575" t="s">
        <v>298</v>
      </c>
      <c r="F1575" t="s">
        <v>201</v>
      </c>
      <c r="G1575" t="s">
        <v>238</v>
      </c>
      <c r="H1575" t="s">
        <v>179</v>
      </c>
      <c r="I1575" t="s">
        <v>689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>
        <v>8084905</v>
      </c>
      <c r="B1576">
        <v>90976360</v>
      </c>
      <c r="C1576" t="s">
        <v>270</v>
      </c>
      <c r="D1576" t="s">
        <v>1099</v>
      </c>
      <c r="E1576" t="s">
        <v>270</v>
      </c>
      <c r="F1576" t="s">
        <v>270</v>
      </c>
      <c r="G1576" t="s">
        <v>1429</v>
      </c>
      <c r="H1576" t="s">
        <v>645</v>
      </c>
      <c r="I1576" t="s">
        <v>1465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>
        <v>492631</v>
      </c>
      <c r="B1577">
        <v>90976364</v>
      </c>
      <c r="C1577" t="s">
        <v>183</v>
      </c>
      <c r="D1577" t="s">
        <v>183</v>
      </c>
      <c r="E1577" t="s">
        <v>270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>
        <v>162228</v>
      </c>
      <c r="B1578">
        <v>90976381</v>
      </c>
      <c r="C1578" t="s">
        <v>270</v>
      </c>
      <c r="D1578" t="s">
        <v>365</v>
      </c>
      <c r="E1578" t="s">
        <v>348</v>
      </c>
      <c r="F1578" t="s">
        <v>173</v>
      </c>
      <c r="G1578" t="s">
        <v>270</v>
      </c>
      <c r="H1578" t="s">
        <v>412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>
        <v>788262</v>
      </c>
      <c r="B1579">
        <v>90976384</v>
      </c>
      <c r="C1579" t="s">
        <v>270</v>
      </c>
      <c r="D1579" t="s">
        <v>270</v>
      </c>
      <c r="E1579" t="s">
        <v>298</v>
      </c>
      <c r="F1579" t="s">
        <v>202</v>
      </c>
      <c r="G1579" t="s">
        <v>362</v>
      </c>
      <c r="H1579" t="s">
        <v>351</v>
      </c>
      <c r="I1579" t="s">
        <v>328</v>
      </c>
      <c r="J1579" t="s">
        <v>179</v>
      </c>
      <c r="K1579" t="s">
        <v>296</v>
      </c>
      <c r="L1579" t="s">
        <v>524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>
        <v>543733</v>
      </c>
      <c r="B1580">
        <v>90976420</v>
      </c>
      <c r="C1580" t="s">
        <v>263</v>
      </c>
      <c r="D1580" t="s">
        <v>263</v>
      </c>
      <c r="E1580" t="s">
        <v>270</v>
      </c>
      <c r="F1580" t="s">
        <v>850</v>
      </c>
      <c r="G1580" t="s">
        <v>1624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>
        <v>721199</v>
      </c>
      <c r="B1581">
        <v>90976422</v>
      </c>
      <c r="C1581" t="s">
        <v>270</v>
      </c>
      <c r="D1581" t="s">
        <v>270</v>
      </c>
      <c r="E1581" t="s">
        <v>348</v>
      </c>
      <c r="F1581" t="s">
        <v>270</v>
      </c>
      <c r="G1581" t="s">
        <v>229</v>
      </c>
      <c r="H1581" t="s">
        <v>254</v>
      </c>
      <c r="I1581" t="s">
        <v>379</v>
      </c>
      <c r="J1581" t="s">
        <v>638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>
        <v>557337</v>
      </c>
      <c r="B1582">
        <v>90976423</v>
      </c>
      <c r="C1582" t="s">
        <v>332</v>
      </c>
      <c r="D1582" t="s">
        <v>332</v>
      </c>
      <c r="E1582" t="s">
        <v>270</v>
      </c>
      <c r="F1582" t="s">
        <v>298</v>
      </c>
      <c r="G1582" t="s">
        <v>352</v>
      </c>
      <c r="H1582" t="s">
        <v>355</v>
      </c>
      <c r="I1582" t="s">
        <v>289</v>
      </c>
      <c r="J1582" t="s">
        <v>287</v>
      </c>
      <c r="K1582" t="s">
        <v>423</v>
      </c>
      <c r="L1582" t="s">
        <v>229</v>
      </c>
      <c r="M1582" t="s">
        <v>328</v>
      </c>
      <c r="N1582" t="s">
        <v>465</v>
      </c>
      <c r="O1582" t="s">
        <v>238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>
        <v>789873</v>
      </c>
      <c r="B1583">
        <v>90976429</v>
      </c>
      <c r="C1583" t="s">
        <v>270</v>
      </c>
      <c r="D1583" t="s">
        <v>270</v>
      </c>
      <c r="E1583" t="s">
        <v>595</v>
      </c>
      <c r="F1583" t="s">
        <v>691</v>
      </c>
      <c r="G1583" t="s">
        <v>956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>
        <v>8072287</v>
      </c>
      <c r="B1584">
        <v>90976434</v>
      </c>
      <c r="C1584" t="s">
        <v>270</v>
      </c>
      <c r="D1584" t="s">
        <v>332</v>
      </c>
      <c r="E1584" t="s">
        <v>270</v>
      </c>
      <c r="F1584" t="s">
        <v>298</v>
      </c>
      <c r="G1584" t="s">
        <v>352</v>
      </c>
      <c r="H1584" t="s">
        <v>201</v>
      </c>
      <c r="I1584" t="s">
        <v>287</v>
      </c>
      <c r="J1584" t="s">
        <v>499</v>
      </c>
      <c r="K1584" t="s">
        <v>472</v>
      </c>
      <c r="L1584" t="s">
        <v>238</v>
      </c>
      <c r="M1584" t="s">
        <v>286</v>
      </c>
      <c r="N1584" t="s">
        <v>186</v>
      </c>
      <c r="O1584" t="s">
        <v>199</v>
      </c>
      <c r="P1584" t="s">
        <v>267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>
        <v>513782</v>
      </c>
      <c r="B1585">
        <v>90976437</v>
      </c>
      <c r="C1585" t="s">
        <v>270</v>
      </c>
      <c r="D1585" t="s">
        <v>270</v>
      </c>
      <c r="E1585" t="s">
        <v>298</v>
      </c>
      <c r="F1585" t="s">
        <v>202</v>
      </c>
      <c r="G1585" t="s">
        <v>203</v>
      </c>
      <c r="H1585" t="s">
        <v>184</v>
      </c>
      <c r="I1585" t="s">
        <v>271</v>
      </c>
      <c r="J1585" t="s">
        <v>189</v>
      </c>
      <c r="K1585" t="s">
        <v>201</v>
      </c>
      <c r="L1585" t="s">
        <v>300</v>
      </c>
      <c r="M1585" t="s">
        <v>301</v>
      </c>
      <c r="N1585" t="s">
        <v>249</v>
      </c>
      <c r="O1585" t="s">
        <v>229</v>
      </c>
      <c r="P1585" t="s">
        <v>254</v>
      </c>
      <c r="Q1585" t="s">
        <v>381</v>
      </c>
      <c r="R1585" t="s">
        <v>423</v>
      </c>
      <c r="S1585" t="s">
        <v>315</v>
      </c>
      <c r="T1585" t="s">
        <v>292</v>
      </c>
      <c r="U1585" t="s">
        <v>329</v>
      </c>
      <c r="V1585" t="s">
        <v>1441</v>
      </c>
      <c r="W1585" t="s">
        <v>279</v>
      </c>
      <c r="X1585" t="s">
        <v>291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>
        <v>8127135</v>
      </c>
      <c r="B1586">
        <v>90976438</v>
      </c>
      <c r="C1586" t="s">
        <v>270</v>
      </c>
      <c r="D1586" t="s">
        <v>270</v>
      </c>
      <c r="E1586" t="s">
        <v>707</v>
      </c>
      <c r="F1586" t="s">
        <v>191</v>
      </c>
      <c r="G1586" t="s">
        <v>530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>
        <v>199944</v>
      </c>
      <c r="B1587">
        <v>90976541</v>
      </c>
      <c r="C1587" t="s">
        <v>365</v>
      </c>
      <c r="D1587" t="s">
        <v>270</v>
      </c>
      <c r="E1587" t="s">
        <v>298</v>
      </c>
      <c r="F1587" t="s">
        <v>396</v>
      </c>
      <c r="G1587" t="s">
        <v>352</v>
      </c>
      <c r="H1587" t="s">
        <v>325</v>
      </c>
      <c r="I1587" t="s">
        <v>238</v>
      </c>
      <c r="J1587" t="s">
        <v>287</v>
      </c>
      <c r="K1587" t="s">
        <v>391</v>
      </c>
      <c r="L1587" t="s">
        <v>441</v>
      </c>
      <c r="M1587" t="s">
        <v>229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>
        <v>161059</v>
      </c>
      <c r="B1588">
        <v>90976563</v>
      </c>
      <c r="C1588" t="s">
        <v>270</v>
      </c>
      <c r="D1588" t="s">
        <v>270</v>
      </c>
      <c r="E1588" t="s">
        <v>352</v>
      </c>
      <c r="F1588" t="s">
        <v>676</v>
      </c>
      <c r="G1588" t="s">
        <v>287</v>
      </c>
      <c r="H1588" t="s">
        <v>391</v>
      </c>
      <c r="I1588" t="s">
        <v>186</v>
      </c>
      <c r="J1588" t="s">
        <v>733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>
        <v>655138</v>
      </c>
      <c r="B1589">
        <v>90976569</v>
      </c>
      <c r="C1589" t="s">
        <v>270</v>
      </c>
      <c r="D1589" t="s">
        <v>270</v>
      </c>
      <c r="E1589" t="s">
        <v>298</v>
      </c>
      <c r="F1589" t="s">
        <v>387</v>
      </c>
      <c r="G1589" t="s">
        <v>184</v>
      </c>
      <c r="H1589" t="s">
        <v>352</v>
      </c>
      <c r="I1589" t="s">
        <v>201</v>
      </c>
      <c r="J1589" t="s">
        <v>1070</v>
      </c>
      <c r="K1589" t="s">
        <v>279</v>
      </c>
      <c r="L1589" t="s">
        <v>301</v>
      </c>
      <c r="M1589" t="s">
        <v>1288</v>
      </c>
      <c r="N1589" t="s">
        <v>283</v>
      </c>
      <c r="O1589" t="s">
        <v>351</v>
      </c>
      <c r="P1589" t="s">
        <v>948</v>
      </c>
      <c r="Q1589" t="s">
        <v>1120</v>
      </c>
      <c r="R1589" t="s">
        <v>344</v>
      </c>
      <c r="S1589" t="s">
        <v>220</v>
      </c>
      <c r="T1589" t="s">
        <v>602</v>
      </c>
      <c r="U1589" t="s">
        <v>199</v>
      </c>
      <c r="V1589" t="s">
        <v>289</v>
      </c>
      <c r="W1589" t="s">
        <v>1126</v>
      </c>
      <c r="X1589" t="s">
        <v>290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>
        <v>338942</v>
      </c>
      <c r="B1590">
        <v>90976587</v>
      </c>
      <c r="C1590" t="s">
        <v>270</v>
      </c>
      <c r="D1590" t="s">
        <v>270</v>
      </c>
      <c r="E1590" t="s">
        <v>298</v>
      </c>
      <c r="F1590" t="s">
        <v>193</v>
      </c>
      <c r="G1590" t="s">
        <v>372</v>
      </c>
      <c r="H1590" t="s">
        <v>400</v>
      </c>
      <c r="I1590" t="s">
        <v>343</v>
      </c>
      <c r="J1590" t="s">
        <v>352</v>
      </c>
      <c r="K1590" t="s">
        <v>397</v>
      </c>
      <c r="L1590" t="s">
        <v>553</v>
      </c>
      <c r="M1590" t="s">
        <v>196</v>
      </c>
      <c r="N1590" t="s">
        <v>351</v>
      </c>
      <c r="O1590" t="s">
        <v>1625</v>
      </c>
      <c r="P1590" t="s">
        <v>486</v>
      </c>
      <c r="Q1590" t="s">
        <v>320</v>
      </c>
      <c r="R1590" t="s">
        <v>535</v>
      </c>
      <c r="S1590" t="s">
        <v>371</v>
      </c>
      <c r="T1590" t="s">
        <v>355</v>
      </c>
      <c r="U1590" t="s">
        <v>287</v>
      </c>
      <c r="V1590" t="s">
        <v>793</v>
      </c>
      <c r="W1590" t="s">
        <v>405</v>
      </c>
      <c r="X1590" t="s">
        <v>362</v>
      </c>
      <c r="Y1590" t="s">
        <v>379</v>
      </c>
      <c r="Z1590" t="s">
        <v>315</v>
      </c>
      <c r="AA1590" t="s">
        <v>563</v>
      </c>
      <c r="AB1590" t="s">
        <v>465</v>
      </c>
      <c r="AC1590" t="s">
        <v>485</v>
      </c>
      <c r="AD1590" t="s">
        <v>211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>
        <v>738169</v>
      </c>
      <c r="B1591">
        <v>90976612</v>
      </c>
      <c r="C1591" t="s">
        <v>270</v>
      </c>
      <c r="D1591" t="s">
        <v>270</v>
      </c>
      <c r="E1591" t="s">
        <v>298</v>
      </c>
      <c r="F1591" t="s">
        <v>205</v>
      </c>
      <c r="G1591" t="s">
        <v>279</v>
      </c>
      <c r="H1591" t="s">
        <v>1135</v>
      </c>
      <c r="I1591" t="s">
        <v>306</v>
      </c>
      <c r="J1591" t="s">
        <v>307</v>
      </c>
      <c r="K1591" t="s">
        <v>348</v>
      </c>
      <c r="L1591" t="s">
        <v>719</v>
      </c>
      <c r="M1591" t="s">
        <v>1626</v>
      </c>
      <c r="N1591" t="s">
        <v>1627</v>
      </c>
      <c r="O1591" t="s">
        <v>238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>
        <v>8124719</v>
      </c>
      <c r="B1592">
        <v>90976760</v>
      </c>
      <c r="C1592" t="s">
        <v>302</v>
      </c>
      <c r="D1592" t="s">
        <v>302</v>
      </c>
      <c r="E1592" t="s">
        <v>348</v>
      </c>
      <c r="F1592" t="s">
        <v>270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>
        <v>634502</v>
      </c>
      <c r="B1593">
        <v>90976763</v>
      </c>
      <c r="C1593" t="s">
        <v>383</v>
      </c>
      <c r="D1593" t="s">
        <v>383</v>
      </c>
      <c r="E1593" t="s">
        <v>270</v>
      </c>
      <c r="F1593" t="s">
        <v>298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>
        <v>226249</v>
      </c>
      <c r="B1594">
        <v>90976787</v>
      </c>
      <c r="C1594" t="s">
        <v>176</v>
      </c>
      <c r="D1594" t="s">
        <v>176</v>
      </c>
      <c r="E1594" t="s">
        <v>270</v>
      </c>
      <c r="F1594" t="s">
        <v>230</v>
      </c>
      <c r="G1594" t="s">
        <v>176</v>
      </c>
      <c r="H1594" t="s">
        <v>705</v>
      </c>
      <c r="I1594" t="s">
        <v>386</v>
      </c>
      <c r="J1594" t="s">
        <v>229</v>
      </c>
      <c r="K1594" t="s">
        <v>329</v>
      </c>
      <c r="L1594" t="s">
        <v>355</v>
      </c>
      <c r="M1594" t="s">
        <v>315</v>
      </c>
      <c r="N1594" t="s">
        <v>314</v>
      </c>
      <c r="O1594" t="s">
        <v>327</v>
      </c>
      <c r="P1594" t="s">
        <v>405</v>
      </c>
      <c r="Q1594" t="s">
        <v>602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>
        <v>588109</v>
      </c>
      <c r="B1595">
        <v>90976901</v>
      </c>
      <c r="C1595" t="s">
        <v>270</v>
      </c>
      <c r="D1595" t="s">
        <v>332</v>
      </c>
      <c r="E1595" t="s">
        <v>298</v>
      </c>
      <c r="F1595" t="s">
        <v>352</v>
      </c>
      <c r="G1595" t="s">
        <v>179</v>
      </c>
      <c r="H1595" t="s">
        <v>405</v>
      </c>
      <c r="I1595" t="s">
        <v>238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>
        <v>566671</v>
      </c>
      <c r="B1596">
        <v>90976923</v>
      </c>
      <c r="C1596" t="s">
        <v>270</v>
      </c>
      <c r="D1596" t="s">
        <v>270</v>
      </c>
      <c r="E1596" t="s">
        <v>348</v>
      </c>
      <c r="F1596" t="s">
        <v>270</v>
      </c>
      <c r="G1596" t="s">
        <v>254</v>
      </c>
      <c r="H1596" t="s">
        <v>321</v>
      </c>
      <c r="I1596" t="s">
        <v>229</v>
      </c>
      <c r="J1596" t="s">
        <v>423</v>
      </c>
      <c r="K1596" t="s">
        <v>344</v>
      </c>
      <c r="L1596" t="s">
        <v>405</v>
      </c>
      <c r="M1596" t="s">
        <v>309</v>
      </c>
      <c r="N1596" t="s">
        <v>379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>
        <v>100472</v>
      </c>
      <c r="B1597">
        <v>90976935</v>
      </c>
      <c r="C1597" t="s">
        <v>270</v>
      </c>
      <c r="D1597" t="s">
        <v>270</v>
      </c>
      <c r="E1597" t="s">
        <v>373</v>
      </c>
      <c r="F1597" t="s">
        <v>1628</v>
      </c>
      <c r="G1597" t="s">
        <v>374</v>
      </c>
      <c r="H1597" t="s">
        <v>247</v>
      </c>
      <c r="I1597" t="s">
        <v>254</v>
      </c>
      <c r="J1597" t="s">
        <v>691</v>
      </c>
      <c r="K1597" t="s">
        <v>379</v>
      </c>
      <c r="L1597" t="s">
        <v>249</v>
      </c>
      <c r="M1597" t="s">
        <v>593</v>
      </c>
      <c r="N1597" t="s">
        <v>1511</v>
      </c>
      <c r="O1597" t="s">
        <v>1629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>
        <v>8084228</v>
      </c>
      <c r="B1598">
        <v>90976976</v>
      </c>
      <c r="C1598" t="s">
        <v>270</v>
      </c>
      <c r="D1598" t="s">
        <v>270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>
        <v>441761</v>
      </c>
      <c r="B1599">
        <v>90977002</v>
      </c>
      <c r="C1599" t="s">
        <v>302</v>
      </c>
      <c r="D1599" t="s">
        <v>302</v>
      </c>
      <c r="E1599" t="s">
        <v>348</v>
      </c>
      <c r="F1599" t="s">
        <v>270</v>
      </c>
      <c r="G1599" t="s">
        <v>298</v>
      </c>
      <c r="H1599" t="s">
        <v>329</v>
      </c>
      <c r="I1599" t="s">
        <v>733</v>
      </c>
      <c r="J1599" t="s">
        <v>315</v>
      </c>
      <c r="K1599" t="s">
        <v>499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>
        <v>8061883</v>
      </c>
      <c r="B1600">
        <v>90977016</v>
      </c>
      <c r="C1600" t="s">
        <v>235</v>
      </c>
      <c r="D1600" t="s">
        <v>1210</v>
      </c>
      <c r="E1600" t="s">
        <v>270</v>
      </c>
      <c r="F1600" t="s">
        <v>372</v>
      </c>
      <c r="G1600" t="s">
        <v>205</v>
      </c>
      <c r="H1600" t="s">
        <v>229</v>
      </c>
      <c r="I1600" t="s">
        <v>287</v>
      </c>
      <c r="J1600" t="s">
        <v>301</v>
      </c>
      <c r="K1600" t="s">
        <v>248</v>
      </c>
      <c r="L1600" t="s">
        <v>284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>
        <v>676891</v>
      </c>
      <c r="B1601">
        <v>90977061</v>
      </c>
      <c r="C1601" t="s">
        <v>270</v>
      </c>
      <c r="D1601" t="s">
        <v>270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>
        <v>581899</v>
      </c>
      <c r="B1602">
        <v>90977064</v>
      </c>
      <c r="C1602" t="s">
        <v>383</v>
      </c>
      <c r="D1602" t="s">
        <v>270</v>
      </c>
      <c r="E1602" t="s">
        <v>400</v>
      </c>
      <c r="F1602" t="s">
        <v>298</v>
      </c>
      <c r="G1602" t="s">
        <v>229</v>
      </c>
      <c r="H1602" t="s">
        <v>287</v>
      </c>
      <c r="I1602" t="s">
        <v>1630</v>
      </c>
      <c r="J1602" t="s">
        <v>490</v>
      </c>
      <c r="K1602" t="s">
        <v>710</v>
      </c>
      <c r="L1602" t="s">
        <v>314</v>
      </c>
      <c r="M1602" t="s">
        <v>315</v>
      </c>
      <c r="N1602" t="s">
        <v>920</v>
      </c>
      <c r="O1602" t="s">
        <v>292</v>
      </c>
      <c r="P1602" t="s">
        <v>604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>
        <v>191086</v>
      </c>
      <c r="B1603">
        <v>90977066</v>
      </c>
      <c r="C1603" t="s">
        <v>352</v>
      </c>
      <c r="D1603" t="s">
        <v>270</v>
      </c>
      <c r="E1603" t="s">
        <v>352</v>
      </c>
      <c r="F1603" t="s">
        <v>376</v>
      </c>
      <c r="G1603" t="s">
        <v>281</v>
      </c>
      <c r="H1603" t="s">
        <v>283</v>
      </c>
      <c r="I1603" t="s">
        <v>296</v>
      </c>
      <c r="J1603" t="s">
        <v>391</v>
      </c>
      <c r="K1603" t="s">
        <v>355</v>
      </c>
      <c r="L1603" t="s">
        <v>284</v>
      </c>
      <c r="M1603" t="s">
        <v>1631</v>
      </c>
      <c r="N1603" t="s">
        <v>248</v>
      </c>
      <c r="O1603" t="s">
        <v>793</v>
      </c>
      <c r="P1603" t="s">
        <v>469</v>
      </c>
      <c r="Q1603" t="s">
        <v>309</v>
      </c>
      <c r="R1603" t="s">
        <v>843</v>
      </c>
      <c r="S1603" t="s">
        <v>472</v>
      </c>
      <c r="T1603" t="s">
        <v>1429</v>
      </c>
      <c r="U1603" t="s">
        <v>883</v>
      </c>
      <c r="V1603" t="s">
        <v>524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>
        <v>8127215</v>
      </c>
      <c r="B1604">
        <v>90977072</v>
      </c>
      <c r="C1604" t="s">
        <v>383</v>
      </c>
      <c r="D1604" t="s">
        <v>383</v>
      </c>
      <c r="E1604" t="s">
        <v>348</v>
      </c>
      <c r="F1604" t="s">
        <v>270</v>
      </c>
      <c r="G1604" t="s">
        <v>423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>
        <v>8127217</v>
      </c>
      <c r="B1605">
        <v>90977078</v>
      </c>
      <c r="C1605" t="s">
        <v>270</v>
      </c>
      <c r="D1605" t="s">
        <v>270</v>
      </c>
      <c r="E1605" t="s">
        <v>327</v>
      </c>
      <c r="F1605" t="s">
        <v>229</v>
      </c>
      <c r="G1605" t="s">
        <v>446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>
        <v>404397</v>
      </c>
      <c r="B1606">
        <v>90977079</v>
      </c>
      <c r="C1606" t="s">
        <v>270</v>
      </c>
      <c r="D1606" t="s">
        <v>270</v>
      </c>
      <c r="E1606" t="s">
        <v>298</v>
      </c>
      <c r="F1606" t="s">
        <v>352</v>
      </c>
      <c r="G1606" t="s">
        <v>189</v>
      </c>
      <c r="H1606" t="s">
        <v>201</v>
      </c>
      <c r="I1606" t="s">
        <v>321</v>
      </c>
      <c r="J1606" t="s">
        <v>287</v>
      </c>
      <c r="K1606" t="s">
        <v>314</v>
      </c>
      <c r="L1606" t="s">
        <v>238</v>
      </c>
      <c r="M1606" t="s">
        <v>229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>
        <v>451466</v>
      </c>
      <c r="B1607">
        <v>90977083</v>
      </c>
      <c r="C1607" t="s">
        <v>270</v>
      </c>
      <c r="D1607" t="s">
        <v>270</v>
      </c>
      <c r="E1607" t="s">
        <v>203</v>
      </c>
      <c r="F1607" t="s">
        <v>355</v>
      </c>
      <c r="G1607" t="s">
        <v>186</v>
      </c>
      <c r="H1607" t="s">
        <v>279</v>
      </c>
      <c r="I1607" t="s">
        <v>307</v>
      </c>
      <c r="J1607" t="s">
        <v>380</v>
      </c>
      <c r="K1607" t="s">
        <v>1519</v>
      </c>
      <c r="L1607" t="s">
        <v>262</v>
      </c>
      <c r="M1607" t="s">
        <v>192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>
        <v>8127218</v>
      </c>
      <c r="B1608">
        <v>90977084</v>
      </c>
      <c r="C1608" t="s">
        <v>270</v>
      </c>
      <c r="D1608" t="s">
        <v>270</v>
      </c>
      <c r="E1608" t="s">
        <v>247</v>
      </c>
      <c r="F1608" t="s">
        <v>446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>
        <v>8127219</v>
      </c>
      <c r="B1609">
        <v>90977085</v>
      </c>
      <c r="C1609" t="s">
        <v>270</v>
      </c>
      <c r="D1609" t="s">
        <v>270</v>
      </c>
      <c r="E1609" t="s">
        <v>186</v>
      </c>
      <c r="F1609" t="s">
        <v>327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>
        <v>8057296</v>
      </c>
      <c r="B1610">
        <v>90977086</v>
      </c>
      <c r="C1610" t="s">
        <v>270</v>
      </c>
      <c r="D1610" t="s">
        <v>270</v>
      </c>
      <c r="E1610" t="s">
        <v>298</v>
      </c>
      <c r="F1610" t="s">
        <v>321</v>
      </c>
      <c r="G1610" t="s">
        <v>344</v>
      </c>
      <c r="H1610" t="s">
        <v>229</v>
      </c>
      <c r="I1610" t="s">
        <v>238</v>
      </c>
      <c r="J1610" t="s">
        <v>198</v>
      </c>
      <c r="K1610" t="s">
        <v>619</v>
      </c>
      <c r="L1610" t="s">
        <v>307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>
        <v>74089</v>
      </c>
      <c r="B1611">
        <v>90977090</v>
      </c>
      <c r="C1611" t="s">
        <v>270</v>
      </c>
      <c r="D1611" t="s">
        <v>270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>
        <v>8122690</v>
      </c>
      <c r="B1612">
        <v>90977098</v>
      </c>
      <c r="C1612" t="s">
        <v>270</v>
      </c>
      <c r="D1612" t="s">
        <v>270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>
        <v>487773</v>
      </c>
      <c r="B1613">
        <v>90977102</v>
      </c>
      <c r="C1613" t="s">
        <v>192</v>
      </c>
      <c r="D1613" t="s">
        <v>192</v>
      </c>
      <c r="E1613" t="s">
        <v>270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>
        <v>738000</v>
      </c>
      <c r="B1614">
        <v>90977115</v>
      </c>
      <c r="C1614" t="s">
        <v>270</v>
      </c>
      <c r="D1614" t="s">
        <v>270</v>
      </c>
      <c r="E1614" t="s">
        <v>298</v>
      </c>
      <c r="F1614" t="s">
        <v>1632</v>
      </c>
      <c r="G1614" t="s">
        <v>837</v>
      </c>
      <c r="H1614" t="s">
        <v>189</v>
      </c>
      <c r="I1614" t="s">
        <v>200</v>
      </c>
      <c r="J1614" t="s">
        <v>784</v>
      </c>
      <c r="K1614" t="s">
        <v>254</v>
      </c>
      <c r="L1614" t="s">
        <v>411</v>
      </c>
      <c r="M1614" t="s">
        <v>296</v>
      </c>
      <c r="N1614" t="s">
        <v>248</v>
      </c>
      <c r="O1614" t="s">
        <v>284</v>
      </c>
      <c r="P1614" t="s">
        <v>289</v>
      </c>
      <c r="Q1614" t="s">
        <v>308</v>
      </c>
      <c r="R1614" t="s">
        <v>793</v>
      </c>
      <c r="S1614" t="s">
        <v>682</v>
      </c>
      <c r="T1614" t="s">
        <v>206</v>
      </c>
      <c r="U1614" t="s">
        <v>1633</v>
      </c>
      <c r="V1614" t="s">
        <v>360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>
        <v>120325</v>
      </c>
      <c r="B1615">
        <v>90977117</v>
      </c>
      <c r="C1615" t="s">
        <v>270</v>
      </c>
      <c r="D1615" t="s">
        <v>270</v>
      </c>
      <c r="E1615" t="s">
        <v>400</v>
      </c>
      <c r="F1615" t="s">
        <v>298</v>
      </c>
      <c r="G1615" t="s">
        <v>352</v>
      </c>
      <c r="H1615" t="s">
        <v>391</v>
      </c>
      <c r="I1615" t="s">
        <v>287</v>
      </c>
      <c r="J1615" t="s">
        <v>186</v>
      </c>
      <c r="K1615" t="s">
        <v>229</v>
      </c>
      <c r="L1615" t="s">
        <v>325</v>
      </c>
      <c r="M1615" t="s">
        <v>254</v>
      </c>
      <c r="N1615" t="s">
        <v>238</v>
      </c>
      <c r="O1615" t="s">
        <v>379</v>
      </c>
      <c r="P1615" t="s">
        <v>296</v>
      </c>
      <c r="Q1615" t="s">
        <v>533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>
        <v>596405</v>
      </c>
      <c r="B1616">
        <v>90977119</v>
      </c>
      <c r="C1616" t="s">
        <v>220</v>
      </c>
      <c r="D1616" t="s">
        <v>220</v>
      </c>
      <c r="E1616" t="s">
        <v>270</v>
      </c>
      <c r="F1616" t="s">
        <v>244</v>
      </c>
      <c r="G1616" t="s">
        <v>1634</v>
      </c>
      <c r="H1616" t="s">
        <v>749</v>
      </c>
      <c r="I1616" t="s">
        <v>505</v>
      </c>
      <c r="J1616" t="s">
        <v>1635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>
        <v>8056683</v>
      </c>
      <c r="B1617">
        <v>90977132</v>
      </c>
      <c r="C1617" t="s">
        <v>270</v>
      </c>
      <c r="D1617" t="s">
        <v>332</v>
      </c>
      <c r="E1617" t="s">
        <v>270</v>
      </c>
      <c r="F1617" t="s">
        <v>298</v>
      </c>
      <c r="G1617" t="s">
        <v>400</v>
      </c>
      <c r="H1617" t="s">
        <v>352</v>
      </c>
      <c r="I1617" t="s">
        <v>186</v>
      </c>
      <c r="J1617" t="s">
        <v>307</v>
      </c>
      <c r="K1617" t="s">
        <v>238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>
        <v>457656</v>
      </c>
      <c r="B1618">
        <v>90977153</v>
      </c>
      <c r="C1618" t="s">
        <v>270</v>
      </c>
      <c r="D1618" t="s">
        <v>270</v>
      </c>
      <c r="E1618" t="s">
        <v>298</v>
      </c>
      <c r="F1618" t="s">
        <v>201</v>
      </c>
      <c r="G1618" t="s">
        <v>1144</v>
      </c>
      <c r="H1618" t="s">
        <v>1330</v>
      </c>
      <c r="I1618" t="s">
        <v>738</v>
      </c>
      <c r="J1618" t="s">
        <v>538</v>
      </c>
      <c r="K1618" t="s">
        <v>287</v>
      </c>
      <c r="L1618" t="s">
        <v>188</v>
      </c>
      <c r="M1618" t="s">
        <v>254</v>
      </c>
      <c r="N1618" t="s">
        <v>229</v>
      </c>
      <c r="O1618" t="s">
        <v>289</v>
      </c>
      <c r="P1618" t="s">
        <v>292</v>
      </c>
      <c r="Q1618" t="s">
        <v>653</v>
      </c>
      <c r="R1618" t="s">
        <v>199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>
        <v>8063322</v>
      </c>
      <c r="B1619">
        <v>90977158</v>
      </c>
      <c r="C1619" t="s">
        <v>270</v>
      </c>
      <c r="D1619" t="s">
        <v>270</v>
      </c>
      <c r="E1619" t="s">
        <v>298</v>
      </c>
      <c r="F1619" t="s">
        <v>201</v>
      </c>
      <c r="G1619" t="s">
        <v>296</v>
      </c>
      <c r="H1619" t="s">
        <v>327</v>
      </c>
      <c r="I1619" t="s">
        <v>1441</v>
      </c>
      <c r="J1619" t="s">
        <v>524</v>
      </c>
      <c r="K1619" t="s">
        <v>238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>
        <v>8064926</v>
      </c>
      <c r="B1620">
        <v>90977159</v>
      </c>
      <c r="C1620" t="s">
        <v>183</v>
      </c>
      <c r="D1620" t="s">
        <v>183</v>
      </c>
      <c r="E1620" t="s">
        <v>270</v>
      </c>
      <c r="F1620" t="s">
        <v>321</v>
      </c>
      <c r="G1620" t="s">
        <v>309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>
        <v>165688</v>
      </c>
      <c r="B1621">
        <v>90977178</v>
      </c>
      <c r="C1621" t="s">
        <v>270</v>
      </c>
      <c r="D1621" t="s">
        <v>270</v>
      </c>
      <c r="E1621" t="s">
        <v>298</v>
      </c>
      <c r="F1621" t="s">
        <v>1224</v>
      </c>
      <c r="G1621" t="s">
        <v>674</v>
      </c>
      <c r="H1621" t="s">
        <v>279</v>
      </c>
      <c r="I1621" t="s">
        <v>936</v>
      </c>
      <c r="J1621" t="s">
        <v>1288</v>
      </c>
      <c r="K1621" t="s">
        <v>321</v>
      </c>
      <c r="L1621" t="s">
        <v>287</v>
      </c>
      <c r="M1621" t="s">
        <v>238</v>
      </c>
      <c r="N1621" t="s">
        <v>521</v>
      </c>
      <c r="O1621" t="s">
        <v>328</v>
      </c>
      <c r="P1621" t="s">
        <v>323</v>
      </c>
      <c r="Q1621" t="s">
        <v>229</v>
      </c>
      <c r="R1621" t="s">
        <v>329</v>
      </c>
      <c r="S1621" t="s">
        <v>465</v>
      </c>
      <c r="T1621" t="s">
        <v>292</v>
      </c>
      <c r="U1621" t="s">
        <v>381</v>
      </c>
      <c r="V1621" t="s">
        <v>1043</v>
      </c>
      <c r="W1621" t="s">
        <v>379</v>
      </c>
      <c r="X1621" t="s">
        <v>604</v>
      </c>
      <c r="Y1621" t="s">
        <v>472</v>
      </c>
      <c r="Z1621" t="s">
        <v>603</v>
      </c>
      <c r="AA1621" t="s">
        <v>920</v>
      </c>
      <c r="AB1621" t="s">
        <v>315</v>
      </c>
      <c r="AC1621" t="s">
        <v>380</v>
      </c>
      <c r="AD1621" t="s">
        <v>477</v>
      </c>
      <c r="AE1621" t="s">
        <v>1636</v>
      </c>
      <c r="AF1621" t="s">
        <v>357</v>
      </c>
      <c r="AG1621" t="s">
        <v>309</v>
      </c>
      <c r="AH1621" t="s">
        <v>247</v>
      </c>
      <c r="AI1621" t="s">
        <v>690</v>
      </c>
      <c r="AJ1621" t="s">
        <v>297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>
        <v>740333</v>
      </c>
      <c r="B1622">
        <v>90977180</v>
      </c>
      <c r="C1622" t="s">
        <v>270</v>
      </c>
      <c r="D1622" t="s">
        <v>270</v>
      </c>
      <c r="E1622" t="s">
        <v>284</v>
      </c>
      <c r="F1622" t="s">
        <v>248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>
        <v>583949</v>
      </c>
      <c r="B1623">
        <v>90977183</v>
      </c>
      <c r="C1623" t="s">
        <v>391</v>
      </c>
      <c r="D1623" t="s">
        <v>391</v>
      </c>
      <c r="E1623" t="s">
        <v>348</v>
      </c>
      <c r="F1623" t="s">
        <v>173</v>
      </c>
      <c r="G1623" t="s">
        <v>270</v>
      </c>
      <c r="H1623" t="s">
        <v>391</v>
      </c>
      <c r="I1623" t="s">
        <v>176</v>
      </c>
      <c r="J1623" t="s">
        <v>321</v>
      </c>
      <c r="K1623" t="s">
        <v>423</v>
      </c>
      <c r="L1623" t="s">
        <v>381</v>
      </c>
      <c r="M1623" t="s">
        <v>527</v>
      </c>
      <c r="N1623" t="s">
        <v>1637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>
        <v>8109459</v>
      </c>
      <c r="B1624">
        <v>90977185</v>
      </c>
      <c r="C1624" t="s">
        <v>1429</v>
      </c>
      <c r="D1624" t="s">
        <v>1429</v>
      </c>
      <c r="E1624" t="s">
        <v>270</v>
      </c>
      <c r="F1624" t="s">
        <v>1429</v>
      </c>
      <c r="G1624" t="s">
        <v>776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>
        <v>90214</v>
      </c>
      <c r="B1625">
        <v>90977187</v>
      </c>
      <c r="C1625" t="s">
        <v>235</v>
      </c>
      <c r="D1625" t="s">
        <v>270</v>
      </c>
      <c r="E1625" t="s">
        <v>414</v>
      </c>
      <c r="F1625" t="s">
        <v>1638</v>
      </c>
      <c r="G1625" t="s">
        <v>205</v>
      </c>
      <c r="H1625" t="s">
        <v>299</v>
      </c>
      <c r="I1625" t="s">
        <v>188</v>
      </c>
      <c r="J1625" t="s">
        <v>186</v>
      </c>
      <c r="K1625" t="s">
        <v>287</v>
      </c>
      <c r="L1625" t="s">
        <v>229</v>
      </c>
      <c r="M1625" t="s">
        <v>379</v>
      </c>
      <c r="N1625" t="s">
        <v>389</v>
      </c>
      <c r="O1625" t="s">
        <v>296</v>
      </c>
      <c r="P1625" t="s">
        <v>338</v>
      </c>
      <c r="Q1625" t="s">
        <v>317</v>
      </c>
      <c r="R1625" t="s">
        <v>380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>
        <v>8127241</v>
      </c>
      <c r="B1626">
        <v>90977193</v>
      </c>
      <c r="C1626" t="s">
        <v>302</v>
      </c>
      <c r="D1626" t="s">
        <v>270</v>
      </c>
      <c r="E1626" t="s">
        <v>302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>
        <v>8127242</v>
      </c>
      <c r="B1627">
        <v>90977194</v>
      </c>
      <c r="C1627" t="s">
        <v>302</v>
      </c>
      <c r="D1627" t="s">
        <v>270</v>
      </c>
      <c r="E1627" t="s">
        <v>302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>
        <v>771231</v>
      </c>
      <c r="B1628">
        <v>90977208</v>
      </c>
      <c r="C1628" t="s">
        <v>270</v>
      </c>
      <c r="D1628" t="s">
        <v>270</v>
      </c>
      <c r="E1628" t="s">
        <v>298</v>
      </c>
      <c r="F1628" t="s">
        <v>1070</v>
      </c>
      <c r="G1628" t="s">
        <v>352</v>
      </c>
      <c r="H1628" t="s">
        <v>292</v>
      </c>
      <c r="I1628" t="s">
        <v>229</v>
      </c>
      <c r="J1628" t="s">
        <v>238</v>
      </c>
      <c r="K1628" t="s">
        <v>391</v>
      </c>
      <c r="L1628" t="s">
        <v>190</v>
      </c>
      <c r="M1628" t="s">
        <v>254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>
        <v>682945</v>
      </c>
      <c r="B1629">
        <v>90977209</v>
      </c>
      <c r="C1629" t="s">
        <v>270</v>
      </c>
      <c r="D1629" t="s">
        <v>270</v>
      </c>
      <c r="E1629" t="s">
        <v>298</v>
      </c>
      <c r="F1629" t="s">
        <v>229</v>
      </c>
      <c r="G1629" t="s">
        <v>327</v>
      </c>
      <c r="H1629" t="s">
        <v>758</v>
      </c>
      <c r="I1629" t="s">
        <v>448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>
        <v>8013971</v>
      </c>
      <c r="B1630">
        <v>90977214</v>
      </c>
      <c r="C1630" t="s">
        <v>270</v>
      </c>
      <c r="D1630" t="s">
        <v>270</v>
      </c>
      <c r="E1630" t="s">
        <v>298</v>
      </c>
      <c r="F1630" t="s">
        <v>400</v>
      </c>
      <c r="G1630" t="s">
        <v>352</v>
      </c>
      <c r="H1630" t="s">
        <v>321</v>
      </c>
      <c r="I1630" t="s">
        <v>348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>
        <v>8120469</v>
      </c>
      <c r="B1631">
        <v>90977216</v>
      </c>
      <c r="C1631" t="s">
        <v>645</v>
      </c>
      <c r="D1631" t="s">
        <v>645</v>
      </c>
      <c r="E1631" t="s">
        <v>1099</v>
      </c>
      <c r="F1631" t="s">
        <v>270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>
        <v>8120469</v>
      </c>
      <c r="B1632">
        <v>90977235</v>
      </c>
      <c r="C1632" t="s">
        <v>183</v>
      </c>
      <c r="D1632" t="s">
        <v>1099</v>
      </c>
      <c r="E1632" t="s">
        <v>183</v>
      </c>
      <c r="F1632" t="s">
        <v>270</v>
      </c>
      <c r="G1632" t="s">
        <v>1639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>
        <v>499866</v>
      </c>
      <c r="B1633">
        <v>90977241</v>
      </c>
      <c r="C1633" t="s">
        <v>1640</v>
      </c>
      <c r="D1633" t="s">
        <v>1640</v>
      </c>
      <c r="E1633" t="s">
        <v>270</v>
      </c>
      <c r="F1633" t="s">
        <v>1641</v>
      </c>
      <c r="G1633" t="s">
        <v>201</v>
      </c>
      <c r="H1633" t="s">
        <v>452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>
        <v>414242</v>
      </c>
      <c r="B1634">
        <v>90977279</v>
      </c>
      <c r="C1634" t="s">
        <v>383</v>
      </c>
      <c r="D1634" t="s">
        <v>383</v>
      </c>
      <c r="E1634" t="s">
        <v>270</v>
      </c>
      <c r="F1634" t="s">
        <v>298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>
        <v>8127252</v>
      </c>
      <c r="B1635">
        <v>90977306</v>
      </c>
      <c r="C1635" t="s">
        <v>270</v>
      </c>
      <c r="D1635" t="s">
        <v>332</v>
      </c>
      <c r="E1635" t="s">
        <v>270</v>
      </c>
      <c r="F1635" t="s">
        <v>298</v>
      </c>
      <c r="G1635" t="s">
        <v>372</v>
      </c>
      <c r="H1635" t="s">
        <v>202</v>
      </c>
      <c r="I1635" t="s">
        <v>352</v>
      </c>
      <c r="J1635" t="s">
        <v>201</v>
      </c>
      <c r="K1635" t="s">
        <v>301</v>
      </c>
      <c r="L1635" t="s">
        <v>287</v>
      </c>
      <c r="M1635" t="s">
        <v>327</v>
      </c>
      <c r="N1635" t="s">
        <v>321</v>
      </c>
      <c r="O1635" t="s">
        <v>229</v>
      </c>
      <c r="P1635" t="s">
        <v>186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>
        <v>405527</v>
      </c>
      <c r="B1636">
        <v>90977324</v>
      </c>
      <c r="C1636" t="s">
        <v>383</v>
      </c>
      <c r="D1636" t="s">
        <v>383</v>
      </c>
      <c r="E1636" t="s">
        <v>348</v>
      </c>
      <c r="F1636" t="s">
        <v>757</v>
      </c>
      <c r="G1636" t="s">
        <v>270</v>
      </c>
      <c r="H1636" t="s">
        <v>321</v>
      </c>
      <c r="I1636" t="s">
        <v>423</v>
      </c>
      <c r="J1636" t="s">
        <v>289</v>
      </c>
      <c r="K1636" t="s">
        <v>446</v>
      </c>
      <c r="L1636" t="s">
        <v>309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>
        <v>364679</v>
      </c>
      <c r="B1637">
        <v>90977328</v>
      </c>
      <c r="C1637" t="s">
        <v>270</v>
      </c>
      <c r="D1637" t="s">
        <v>184</v>
      </c>
      <c r="E1637" t="s">
        <v>270</v>
      </c>
      <c r="F1637" t="s">
        <v>298</v>
      </c>
      <c r="G1637" t="s">
        <v>189</v>
      </c>
      <c r="H1637" t="s">
        <v>355</v>
      </c>
      <c r="I1637" t="s">
        <v>287</v>
      </c>
      <c r="J1637" t="s">
        <v>391</v>
      </c>
      <c r="K1637" t="s">
        <v>229</v>
      </c>
      <c r="L1637" t="s">
        <v>304</v>
      </c>
      <c r="M1637" t="s">
        <v>238</v>
      </c>
      <c r="N1637" t="s">
        <v>362</v>
      </c>
      <c r="O1637" t="s">
        <v>1642</v>
      </c>
      <c r="P1637" t="s">
        <v>603</v>
      </c>
      <c r="Q1637" t="s">
        <v>604</v>
      </c>
      <c r="R1637" t="s">
        <v>292</v>
      </c>
      <c r="S1637" t="s">
        <v>389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>
        <v>8127259</v>
      </c>
      <c r="B1638">
        <v>90977361</v>
      </c>
      <c r="C1638" t="s">
        <v>859</v>
      </c>
      <c r="D1638" t="s">
        <v>452</v>
      </c>
      <c r="E1638" t="s">
        <v>859</v>
      </c>
      <c r="F1638" t="s">
        <v>229</v>
      </c>
      <c r="G1638" t="s">
        <v>270</v>
      </c>
      <c r="H1638" t="s">
        <v>235</v>
      </c>
      <c r="I1638" t="s">
        <v>188</v>
      </c>
      <c r="J1638" t="s">
        <v>229</v>
      </c>
      <c r="K1638" t="s">
        <v>1381</v>
      </c>
      <c r="L1638" t="s">
        <v>1643</v>
      </c>
      <c r="M1638" t="s">
        <v>710</v>
      </c>
      <c r="N1638" t="s">
        <v>1644</v>
      </c>
      <c r="O1638" t="s">
        <v>446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>
        <v>166733</v>
      </c>
      <c r="B1639">
        <v>90977436</v>
      </c>
      <c r="C1639" t="s">
        <v>263</v>
      </c>
      <c r="D1639" t="s">
        <v>270</v>
      </c>
      <c r="E1639" t="s">
        <v>1645</v>
      </c>
      <c r="F1639" t="s">
        <v>373</v>
      </c>
      <c r="G1639" t="s">
        <v>1174</v>
      </c>
      <c r="H1639" t="s">
        <v>675</v>
      </c>
      <c r="I1639" t="s">
        <v>352</v>
      </c>
      <c r="J1639" t="s">
        <v>1007</v>
      </c>
      <c r="K1639" t="s">
        <v>1646</v>
      </c>
      <c r="L1639" t="s">
        <v>201</v>
      </c>
      <c r="M1639" t="s">
        <v>325</v>
      </c>
      <c r="N1639" t="s">
        <v>186</v>
      </c>
      <c r="O1639" t="s">
        <v>699</v>
      </c>
      <c r="P1639" t="s">
        <v>591</v>
      </c>
      <c r="Q1639" t="s">
        <v>338</v>
      </c>
      <c r="R1639" t="s">
        <v>593</v>
      </c>
      <c r="S1639" t="s">
        <v>560</v>
      </c>
      <c r="T1639" t="s">
        <v>296</v>
      </c>
      <c r="U1639" t="s">
        <v>215</v>
      </c>
      <c r="V1639" t="s">
        <v>281</v>
      </c>
      <c r="W1639" t="s">
        <v>403</v>
      </c>
      <c r="X1639" t="s">
        <v>337</v>
      </c>
      <c r="Y1639" t="s">
        <v>382</v>
      </c>
      <c r="Z1639" t="s">
        <v>293</v>
      </c>
      <c r="AA1639" t="s">
        <v>985</v>
      </c>
      <c r="AB1639" t="s">
        <v>466</v>
      </c>
      <c r="AC1639" t="s">
        <v>283</v>
      </c>
      <c r="AD1639" t="s">
        <v>280</v>
      </c>
      <c r="AE1639" t="s">
        <v>381</v>
      </c>
      <c r="AF1639" t="s">
        <v>287</v>
      </c>
      <c r="AG1639" t="s">
        <v>954</v>
      </c>
      <c r="AH1639" t="s">
        <v>279</v>
      </c>
      <c r="AI1639" t="s">
        <v>362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>
        <v>793431</v>
      </c>
      <c r="B1640">
        <v>90977457</v>
      </c>
      <c r="C1640" t="s">
        <v>642</v>
      </c>
      <c r="D1640" t="s">
        <v>642</v>
      </c>
      <c r="E1640" t="s">
        <v>270</v>
      </c>
      <c r="F1640" t="s">
        <v>837</v>
      </c>
      <c r="G1640" t="s">
        <v>1090</v>
      </c>
      <c r="H1640" t="s">
        <v>325</v>
      </c>
      <c r="I1640" t="s">
        <v>643</v>
      </c>
      <c r="J1640" t="s">
        <v>423</v>
      </c>
      <c r="K1640" t="s">
        <v>1545</v>
      </c>
      <c r="L1640" t="s">
        <v>296</v>
      </c>
      <c r="M1640" t="s">
        <v>639</v>
      </c>
      <c r="N1640" t="s">
        <v>249</v>
      </c>
      <c r="O1640" t="s">
        <v>904</v>
      </c>
      <c r="P1640" t="s">
        <v>379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>
        <v>712424</v>
      </c>
      <c r="B1641">
        <v>90977500</v>
      </c>
      <c r="C1641" t="s">
        <v>235</v>
      </c>
      <c r="D1641" t="s">
        <v>270</v>
      </c>
      <c r="E1641" t="s">
        <v>601</v>
      </c>
      <c r="F1641" t="s">
        <v>201</v>
      </c>
      <c r="G1641" t="s">
        <v>334</v>
      </c>
      <c r="H1641" t="s">
        <v>205</v>
      </c>
      <c r="I1641" t="s">
        <v>1647</v>
      </c>
      <c r="J1641" t="s">
        <v>296</v>
      </c>
      <c r="K1641" t="s">
        <v>188</v>
      </c>
      <c r="L1641" t="s">
        <v>327</v>
      </c>
      <c r="M1641" t="s">
        <v>251</v>
      </c>
      <c r="N1641" t="s">
        <v>238</v>
      </c>
      <c r="O1641" t="s">
        <v>1435</v>
      </c>
      <c r="P1641" t="s">
        <v>850</v>
      </c>
      <c r="Q1641" t="s">
        <v>1648</v>
      </c>
      <c r="R1641" t="s">
        <v>1455</v>
      </c>
      <c r="S1641" t="s">
        <v>610</v>
      </c>
      <c r="T1641" t="s">
        <v>968</v>
      </c>
      <c r="U1641" t="s">
        <v>712</v>
      </c>
      <c r="V1641" t="s">
        <v>1649</v>
      </c>
      <c r="W1641" t="s">
        <v>416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>
        <v>528114</v>
      </c>
      <c r="B1642">
        <v>90977510</v>
      </c>
      <c r="C1642" t="s">
        <v>270</v>
      </c>
      <c r="D1642" t="s">
        <v>270</v>
      </c>
      <c r="E1642" t="s">
        <v>414</v>
      </c>
      <c r="F1642" t="s">
        <v>298</v>
      </c>
      <c r="G1642" t="s">
        <v>202</v>
      </c>
      <c r="H1642" t="s">
        <v>399</v>
      </c>
      <c r="I1642" t="s">
        <v>184</v>
      </c>
      <c r="J1642" t="s">
        <v>352</v>
      </c>
      <c r="K1642" t="s">
        <v>300</v>
      </c>
      <c r="L1642" t="s">
        <v>301</v>
      </c>
      <c r="M1642" t="s">
        <v>320</v>
      </c>
      <c r="N1642" t="s">
        <v>196</v>
      </c>
      <c r="O1642" t="s">
        <v>351</v>
      </c>
      <c r="P1642" t="s">
        <v>304</v>
      </c>
      <c r="Q1642" t="s">
        <v>287</v>
      </c>
      <c r="R1642" t="s">
        <v>254</v>
      </c>
      <c r="S1642" t="s">
        <v>602</v>
      </c>
      <c r="T1642" t="s">
        <v>327</v>
      </c>
      <c r="U1642" t="s">
        <v>289</v>
      </c>
      <c r="V1642" t="s">
        <v>359</v>
      </c>
      <c r="W1642" t="s">
        <v>329</v>
      </c>
      <c r="X1642" t="s">
        <v>310</v>
      </c>
      <c r="Y1642" t="s">
        <v>508</v>
      </c>
      <c r="Z1642" t="s">
        <v>315</v>
      </c>
      <c r="AA1642" t="s">
        <v>653</v>
      </c>
      <c r="AB1642" t="s">
        <v>292</v>
      </c>
      <c r="AC1642" t="s">
        <v>405</v>
      </c>
      <c r="AD1642" t="s">
        <v>638</v>
      </c>
      <c r="AE1642" t="s">
        <v>1138</v>
      </c>
      <c r="AF1642" t="s">
        <v>858</v>
      </c>
      <c r="AG1642" t="s">
        <v>834</v>
      </c>
      <c r="AH1642" t="s">
        <v>1030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>
        <v>648395</v>
      </c>
      <c r="B1643">
        <v>90977516</v>
      </c>
      <c r="C1643" t="s">
        <v>235</v>
      </c>
      <c r="D1643" t="s">
        <v>332</v>
      </c>
      <c r="E1643" t="s">
        <v>270</v>
      </c>
      <c r="F1643" t="s">
        <v>298</v>
      </c>
      <c r="G1643" t="s">
        <v>400</v>
      </c>
      <c r="H1643" t="s">
        <v>201</v>
      </c>
      <c r="I1643" t="s">
        <v>352</v>
      </c>
      <c r="J1643" t="s">
        <v>309</v>
      </c>
      <c r="K1643" t="s">
        <v>329</v>
      </c>
      <c r="L1643" t="s">
        <v>314</v>
      </c>
      <c r="M1643" t="s">
        <v>287</v>
      </c>
      <c r="N1643" t="s">
        <v>229</v>
      </c>
      <c r="O1643" t="s">
        <v>342</v>
      </c>
      <c r="P1643" t="s">
        <v>291</v>
      </c>
      <c r="Q1643" t="s">
        <v>488</v>
      </c>
      <c r="R1643" t="s">
        <v>188</v>
      </c>
      <c r="S1643" t="s">
        <v>238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>
        <v>707415</v>
      </c>
      <c r="B1644">
        <v>90977544</v>
      </c>
      <c r="C1644" t="s">
        <v>543</v>
      </c>
      <c r="D1644" t="s">
        <v>543</v>
      </c>
      <c r="E1644" t="s">
        <v>270</v>
      </c>
      <c r="F1644" t="s">
        <v>1228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>
        <v>449106</v>
      </c>
      <c r="B1645">
        <v>90977588</v>
      </c>
      <c r="C1645" t="s">
        <v>298</v>
      </c>
      <c r="D1645" t="s">
        <v>270</v>
      </c>
      <c r="E1645" t="s">
        <v>298</v>
      </c>
      <c r="F1645" t="s">
        <v>838</v>
      </c>
      <c r="G1645" t="s">
        <v>412</v>
      </c>
      <c r="H1645" t="s">
        <v>325</v>
      </c>
      <c r="I1645" t="s">
        <v>441</v>
      </c>
      <c r="J1645" t="s">
        <v>637</v>
      </c>
      <c r="K1645" t="s">
        <v>884</v>
      </c>
      <c r="L1645" t="s">
        <v>379</v>
      </c>
      <c r="M1645" t="s">
        <v>254</v>
      </c>
      <c r="N1645" t="s">
        <v>235</v>
      </c>
      <c r="O1645" t="s">
        <v>320</v>
      </c>
      <c r="P1645" t="s">
        <v>196</v>
      </c>
      <c r="Q1645" t="s">
        <v>287</v>
      </c>
      <c r="R1645" t="s">
        <v>351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>
        <v>80415</v>
      </c>
      <c r="B1646">
        <v>90977714</v>
      </c>
      <c r="C1646" t="s">
        <v>270</v>
      </c>
      <c r="D1646" t="s">
        <v>202</v>
      </c>
      <c r="E1646" t="s">
        <v>270</v>
      </c>
      <c r="F1646" t="s">
        <v>298</v>
      </c>
      <c r="G1646" t="s">
        <v>189</v>
      </c>
      <c r="H1646" t="s">
        <v>299</v>
      </c>
      <c r="I1646" t="s">
        <v>1033</v>
      </c>
      <c r="J1646" t="s">
        <v>296</v>
      </c>
      <c r="K1646" t="s">
        <v>597</v>
      </c>
      <c r="L1646" t="s">
        <v>281</v>
      </c>
      <c r="M1646" t="s">
        <v>495</v>
      </c>
      <c r="N1646" t="s">
        <v>327</v>
      </c>
      <c r="O1646" t="s">
        <v>220</v>
      </c>
      <c r="P1646" t="s">
        <v>691</v>
      </c>
      <c r="Q1646" t="s">
        <v>337</v>
      </c>
      <c r="R1646" t="s">
        <v>303</v>
      </c>
      <c r="S1646" t="s">
        <v>468</v>
      </c>
      <c r="T1646" t="s">
        <v>569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>
        <v>580424</v>
      </c>
      <c r="B1647">
        <v>90977786</v>
      </c>
      <c r="C1647" t="s">
        <v>473</v>
      </c>
      <c r="D1647" t="s">
        <v>473</v>
      </c>
      <c r="E1647" t="s">
        <v>270</v>
      </c>
      <c r="F1647" t="s">
        <v>473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>
        <v>8127325</v>
      </c>
      <c r="B1648">
        <v>90977801</v>
      </c>
      <c r="C1648" t="s">
        <v>270</v>
      </c>
      <c r="D1648" t="s">
        <v>270</v>
      </c>
      <c r="E1648" t="s">
        <v>1166</v>
      </c>
      <c r="F1648" t="s">
        <v>653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>
        <v>567727</v>
      </c>
      <c r="B1649">
        <v>90977826</v>
      </c>
      <c r="C1649" t="s">
        <v>270</v>
      </c>
      <c r="D1649" t="s">
        <v>270</v>
      </c>
      <c r="E1649" t="s">
        <v>202</v>
      </c>
      <c r="F1649" t="s">
        <v>298</v>
      </c>
      <c r="G1649" t="s">
        <v>189</v>
      </c>
      <c r="H1649" t="s">
        <v>301</v>
      </c>
      <c r="I1649" t="s">
        <v>352</v>
      </c>
      <c r="J1649" t="s">
        <v>287</v>
      </c>
      <c r="K1649" t="s">
        <v>291</v>
      </c>
      <c r="L1649" t="s">
        <v>381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>
        <v>520364</v>
      </c>
      <c r="B1650">
        <v>90977839</v>
      </c>
      <c r="C1650" t="s">
        <v>270</v>
      </c>
      <c r="D1650" t="s">
        <v>270</v>
      </c>
      <c r="E1650" t="s">
        <v>1293</v>
      </c>
      <c r="F1650" t="s">
        <v>202</v>
      </c>
      <c r="G1650" t="s">
        <v>203</v>
      </c>
      <c r="H1650" t="s">
        <v>318</v>
      </c>
      <c r="I1650" t="s">
        <v>189</v>
      </c>
      <c r="J1650" t="s">
        <v>981</v>
      </c>
      <c r="K1650" t="s">
        <v>277</v>
      </c>
      <c r="L1650" t="s">
        <v>592</v>
      </c>
      <c r="M1650" t="s">
        <v>389</v>
      </c>
      <c r="N1650" t="s">
        <v>1650</v>
      </c>
      <c r="O1650" t="s">
        <v>247</v>
      </c>
      <c r="P1650" t="s">
        <v>322</v>
      </c>
      <c r="Q1650" t="s">
        <v>329</v>
      </c>
      <c r="R1650" t="s">
        <v>301</v>
      </c>
      <c r="S1650" t="s">
        <v>465</v>
      </c>
      <c r="T1650" t="s">
        <v>289</v>
      </c>
      <c r="U1650" t="s">
        <v>348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>
        <v>8029480</v>
      </c>
      <c r="B1651">
        <v>90977846</v>
      </c>
      <c r="C1651" t="s">
        <v>270</v>
      </c>
      <c r="D1651" t="s">
        <v>270</v>
      </c>
      <c r="E1651" t="s">
        <v>1651</v>
      </c>
      <c r="F1651" t="s">
        <v>344</v>
      </c>
      <c r="G1651" t="s">
        <v>304</v>
      </c>
      <c r="H1651" t="s">
        <v>446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>
        <v>8117018</v>
      </c>
      <c r="B1652">
        <v>90977916</v>
      </c>
      <c r="C1652" t="s">
        <v>270</v>
      </c>
      <c r="D1652" t="s">
        <v>270</v>
      </c>
      <c r="E1652" t="s">
        <v>298</v>
      </c>
      <c r="F1652" t="s">
        <v>194</v>
      </c>
      <c r="G1652" t="s">
        <v>193</v>
      </c>
      <c r="H1652" t="s">
        <v>300</v>
      </c>
      <c r="I1652" t="s">
        <v>333</v>
      </c>
      <c r="J1652" t="s">
        <v>301</v>
      </c>
      <c r="K1652" t="s">
        <v>457</v>
      </c>
      <c r="L1652" t="s">
        <v>277</v>
      </c>
      <c r="M1652" t="s">
        <v>1652</v>
      </c>
      <c r="N1652" t="s">
        <v>1039</v>
      </c>
      <c r="O1652" t="s">
        <v>312</v>
      </c>
      <c r="P1652" t="s">
        <v>195</v>
      </c>
      <c r="Q1652" t="s">
        <v>1090</v>
      </c>
      <c r="R1652" t="s">
        <v>488</v>
      </c>
      <c r="S1652" t="s">
        <v>279</v>
      </c>
      <c r="T1652" t="s">
        <v>389</v>
      </c>
      <c r="U1652" t="s">
        <v>289</v>
      </c>
      <c r="V1652" t="s">
        <v>484</v>
      </c>
      <c r="W1652" t="s">
        <v>329</v>
      </c>
      <c r="X1652" t="s">
        <v>292</v>
      </c>
      <c r="Y1652" t="s">
        <v>803</v>
      </c>
      <c r="Z1652" t="s">
        <v>918</v>
      </c>
      <c r="AA1652" t="s">
        <v>1146</v>
      </c>
      <c r="AB1652" t="s">
        <v>919</v>
      </c>
      <c r="AC1652" t="s">
        <v>439</v>
      </c>
      <c r="AD1652" t="s">
        <v>1411</v>
      </c>
      <c r="AE1652" t="s">
        <v>535</v>
      </c>
      <c r="AF1652" t="s">
        <v>764</v>
      </c>
      <c r="AG1652" t="s">
        <v>320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>
        <v>8075665</v>
      </c>
      <c r="B1653">
        <v>90978007</v>
      </c>
      <c r="C1653" t="s">
        <v>270</v>
      </c>
      <c r="D1653" t="s">
        <v>270</v>
      </c>
      <c r="E1653" t="s">
        <v>321</v>
      </c>
      <c r="F1653" t="s">
        <v>229</v>
      </c>
      <c r="G1653" t="s">
        <v>309</v>
      </c>
      <c r="H1653" t="s">
        <v>446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>
        <v>330400</v>
      </c>
      <c r="B1654">
        <v>90978028</v>
      </c>
      <c r="C1654" t="s">
        <v>383</v>
      </c>
      <c r="D1654" t="s">
        <v>383</v>
      </c>
      <c r="E1654" t="s">
        <v>270</v>
      </c>
      <c r="F1654" t="s">
        <v>1385</v>
      </c>
      <c r="G1654" t="s">
        <v>1517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>
        <v>8116381</v>
      </c>
      <c r="B1655">
        <v>90978187</v>
      </c>
      <c r="C1655" t="s">
        <v>270</v>
      </c>
      <c r="D1655" t="s">
        <v>270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>
        <v>330400</v>
      </c>
      <c r="B1656">
        <v>90978285</v>
      </c>
      <c r="C1656" t="s">
        <v>270</v>
      </c>
      <c r="D1656" t="s">
        <v>270</v>
      </c>
      <c r="E1656" t="s">
        <v>348</v>
      </c>
      <c r="F1656" t="s">
        <v>270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>
        <v>740333</v>
      </c>
      <c r="B1657">
        <v>90978322</v>
      </c>
      <c r="C1657" t="s">
        <v>270</v>
      </c>
      <c r="D1657" t="s">
        <v>270</v>
      </c>
      <c r="E1657" t="s">
        <v>298</v>
      </c>
      <c r="F1657" t="s">
        <v>352</v>
      </c>
      <c r="G1657" t="s">
        <v>189</v>
      </c>
      <c r="H1657" t="s">
        <v>247</v>
      </c>
      <c r="I1657" t="s">
        <v>355</v>
      </c>
      <c r="J1657" t="s">
        <v>287</v>
      </c>
      <c r="K1657" t="s">
        <v>238</v>
      </c>
      <c r="L1657" t="s">
        <v>284</v>
      </c>
      <c r="M1657" t="s">
        <v>248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>
        <v>8079383</v>
      </c>
      <c r="B1658">
        <v>90978357</v>
      </c>
      <c r="C1658" t="s">
        <v>270</v>
      </c>
      <c r="D1658" t="s">
        <v>270</v>
      </c>
      <c r="E1658" t="s">
        <v>355</v>
      </c>
      <c r="F1658" t="s">
        <v>1383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>
        <v>8062984</v>
      </c>
      <c r="B1659">
        <v>90978363</v>
      </c>
      <c r="C1659" t="s">
        <v>624</v>
      </c>
      <c r="D1659" t="s">
        <v>198</v>
      </c>
      <c r="E1659" t="s">
        <v>624</v>
      </c>
      <c r="F1659" t="s">
        <v>176</v>
      </c>
      <c r="G1659" t="s">
        <v>1653</v>
      </c>
      <c r="H1659" t="s">
        <v>1357</v>
      </c>
      <c r="I1659" t="s">
        <v>619</v>
      </c>
      <c r="J1659" t="s">
        <v>918</v>
      </c>
      <c r="K1659" t="s">
        <v>627</v>
      </c>
      <c r="L1659" t="s">
        <v>919</v>
      </c>
      <c r="M1659" t="s">
        <v>270</v>
      </c>
      <c r="N1659" t="s">
        <v>504</v>
      </c>
      <c r="O1659" t="s">
        <v>229</v>
      </c>
      <c r="P1659" t="s">
        <v>205</v>
      </c>
      <c r="Q1659" t="s">
        <v>289</v>
      </c>
      <c r="R1659" t="s">
        <v>1654</v>
      </c>
      <c r="S1659" t="s">
        <v>446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>
        <v>637893</v>
      </c>
      <c r="B1660">
        <v>90978369</v>
      </c>
      <c r="C1660" t="s">
        <v>332</v>
      </c>
      <c r="D1660" t="s">
        <v>332</v>
      </c>
      <c r="E1660" t="s">
        <v>298</v>
      </c>
      <c r="F1660" t="s">
        <v>202</v>
      </c>
      <c r="G1660" t="s">
        <v>270</v>
      </c>
      <c r="H1660" t="s">
        <v>189</v>
      </c>
      <c r="I1660" t="s">
        <v>352</v>
      </c>
      <c r="J1660" t="s">
        <v>229</v>
      </c>
      <c r="K1660" t="s">
        <v>391</v>
      </c>
      <c r="L1660" t="s">
        <v>186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>
        <v>541970</v>
      </c>
      <c r="B1661">
        <v>90978372</v>
      </c>
      <c r="C1661" t="s">
        <v>270</v>
      </c>
      <c r="D1661" t="s">
        <v>270</v>
      </c>
      <c r="E1661" t="s">
        <v>298</v>
      </c>
      <c r="F1661" t="s">
        <v>352</v>
      </c>
      <c r="G1661" t="s">
        <v>201</v>
      </c>
      <c r="H1661" t="s">
        <v>323</v>
      </c>
      <c r="I1661" t="s">
        <v>355</v>
      </c>
      <c r="J1661" t="s">
        <v>247</v>
      </c>
      <c r="K1661" t="s">
        <v>248</v>
      </c>
      <c r="L1661" t="s">
        <v>1436</v>
      </c>
      <c r="M1661" t="s">
        <v>284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>
        <v>315736</v>
      </c>
      <c r="B1662">
        <v>90978377</v>
      </c>
      <c r="C1662" t="s">
        <v>270</v>
      </c>
      <c r="D1662" t="s">
        <v>270</v>
      </c>
      <c r="E1662" t="s">
        <v>298</v>
      </c>
      <c r="F1662" t="s">
        <v>943</v>
      </c>
      <c r="G1662" t="s">
        <v>342</v>
      </c>
      <c r="H1662" t="s">
        <v>296</v>
      </c>
      <c r="I1662" t="s">
        <v>211</v>
      </c>
      <c r="J1662" t="s">
        <v>310</v>
      </c>
      <c r="K1662" t="s">
        <v>926</v>
      </c>
      <c r="L1662" t="s">
        <v>238</v>
      </c>
      <c r="M1662" t="s">
        <v>229</v>
      </c>
      <c r="N1662" t="s">
        <v>687</v>
      </c>
      <c r="O1662" t="s">
        <v>199</v>
      </c>
      <c r="P1662" t="s">
        <v>307</v>
      </c>
      <c r="Q1662" t="s">
        <v>533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>
        <v>223540</v>
      </c>
      <c r="B1663">
        <v>90978448</v>
      </c>
      <c r="C1663" t="s">
        <v>270</v>
      </c>
      <c r="D1663" t="s">
        <v>270</v>
      </c>
      <c r="E1663" t="s">
        <v>298</v>
      </c>
      <c r="F1663" t="s">
        <v>304</v>
      </c>
      <c r="G1663" t="s">
        <v>446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>
        <v>726240</v>
      </c>
      <c r="B1664">
        <v>90978604</v>
      </c>
      <c r="C1664" t="s">
        <v>270</v>
      </c>
      <c r="D1664" t="s">
        <v>270</v>
      </c>
      <c r="E1664" t="s">
        <v>202</v>
      </c>
      <c r="F1664" t="s">
        <v>400</v>
      </c>
      <c r="G1664" t="s">
        <v>298</v>
      </c>
      <c r="H1664" t="s">
        <v>201</v>
      </c>
      <c r="I1664" t="s">
        <v>189</v>
      </c>
      <c r="J1664" t="s">
        <v>301</v>
      </c>
      <c r="K1664" t="s">
        <v>309</v>
      </c>
      <c r="L1664" t="s">
        <v>304</v>
      </c>
      <c r="M1664" t="s">
        <v>351</v>
      </c>
      <c r="N1664" t="s">
        <v>287</v>
      </c>
      <c r="O1664" t="s">
        <v>296</v>
      </c>
      <c r="P1664" t="s">
        <v>325</v>
      </c>
      <c r="Q1664" t="s">
        <v>281</v>
      </c>
      <c r="R1664" t="s">
        <v>355</v>
      </c>
      <c r="S1664" t="s">
        <v>248</v>
      </c>
      <c r="T1664" t="s">
        <v>284</v>
      </c>
      <c r="U1664" t="s">
        <v>764</v>
      </c>
      <c r="V1664" t="s">
        <v>344</v>
      </c>
      <c r="W1664" t="s">
        <v>1655</v>
      </c>
      <c r="X1664" t="s">
        <v>307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>
        <v>502219</v>
      </c>
      <c r="B1665">
        <v>90978702</v>
      </c>
      <c r="C1665" t="s">
        <v>270</v>
      </c>
      <c r="D1665" t="s">
        <v>270</v>
      </c>
      <c r="E1665" t="s">
        <v>399</v>
      </c>
      <c r="F1665" t="s">
        <v>255</v>
      </c>
      <c r="G1665" t="s">
        <v>291</v>
      </c>
      <c r="H1665" t="s">
        <v>689</v>
      </c>
      <c r="I1665" t="s">
        <v>296</v>
      </c>
      <c r="J1665" t="s">
        <v>371</v>
      </c>
      <c r="K1665" t="s">
        <v>292</v>
      </c>
      <c r="L1665" t="s">
        <v>379</v>
      </c>
      <c r="M1665" t="s">
        <v>238</v>
      </c>
      <c r="N1665" t="s">
        <v>340</v>
      </c>
      <c r="O1665" t="s">
        <v>454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>
        <v>8127427</v>
      </c>
      <c r="B1666">
        <v>90978703</v>
      </c>
      <c r="C1666" t="s">
        <v>198</v>
      </c>
      <c r="D1666" t="s">
        <v>220</v>
      </c>
      <c r="E1666" t="s">
        <v>270</v>
      </c>
      <c r="F1666" t="s">
        <v>944</v>
      </c>
      <c r="G1666" t="s">
        <v>229</v>
      </c>
      <c r="H1666" t="s">
        <v>609</v>
      </c>
      <c r="I1666" t="s">
        <v>235</v>
      </c>
      <c r="J1666" t="s">
        <v>772</v>
      </c>
      <c r="K1666" t="s">
        <v>351</v>
      </c>
      <c r="L1666" t="s">
        <v>647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>
        <v>93914</v>
      </c>
      <c r="B1667">
        <v>90978732</v>
      </c>
      <c r="C1667" t="s">
        <v>270</v>
      </c>
      <c r="D1667" t="s">
        <v>270</v>
      </c>
      <c r="E1667" t="s">
        <v>400</v>
      </c>
      <c r="F1667" t="s">
        <v>205</v>
      </c>
      <c r="G1667" t="s">
        <v>189</v>
      </c>
      <c r="H1667" t="s">
        <v>296</v>
      </c>
      <c r="I1667" t="s">
        <v>1656</v>
      </c>
      <c r="J1667" t="s">
        <v>254</v>
      </c>
      <c r="K1667" t="s">
        <v>351</v>
      </c>
      <c r="L1667" t="s">
        <v>229</v>
      </c>
      <c r="M1667" t="s">
        <v>238</v>
      </c>
      <c r="N1667" t="s">
        <v>317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>
        <v>670434</v>
      </c>
      <c r="B1668">
        <v>90978749</v>
      </c>
      <c r="C1668" t="s">
        <v>270</v>
      </c>
      <c r="D1668" t="s">
        <v>332</v>
      </c>
      <c r="E1668" t="s">
        <v>270</v>
      </c>
      <c r="F1668" t="s">
        <v>298</v>
      </c>
      <c r="G1668" t="s">
        <v>352</v>
      </c>
      <c r="H1668" t="s">
        <v>468</v>
      </c>
      <c r="I1668" t="s">
        <v>348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>
        <v>100239</v>
      </c>
      <c r="B1669">
        <v>90978822</v>
      </c>
      <c r="C1669" t="s">
        <v>238</v>
      </c>
      <c r="D1669" t="s">
        <v>332</v>
      </c>
      <c r="E1669" t="s">
        <v>270</v>
      </c>
      <c r="F1669" t="s">
        <v>298</v>
      </c>
      <c r="G1669" t="s">
        <v>193</v>
      </c>
      <c r="H1669" t="s">
        <v>260</v>
      </c>
      <c r="I1669" t="s">
        <v>301</v>
      </c>
      <c r="J1669" t="s">
        <v>323</v>
      </c>
      <c r="K1669" t="s">
        <v>379</v>
      </c>
      <c r="L1669" t="s">
        <v>380</v>
      </c>
      <c r="M1669" t="s">
        <v>283</v>
      </c>
      <c r="N1669" t="s">
        <v>562</v>
      </c>
      <c r="O1669" t="s">
        <v>330</v>
      </c>
      <c r="P1669" t="s">
        <v>344</v>
      </c>
      <c r="Q1669" t="s">
        <v>229</v>
      </c>
      <c r="R1669" t="s">
        <v>287</v>
      </c>
      <c r="S1669" t="s">
        <v>535</v>
      </c>
      <c r="T1669" t="s">
        <v>315</v>
      </c>
      <c r="U1669" t="s">
        <v>292</v>
      </c>
      <c r="V1669" t="s">
        <v>337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>
        <v>191997</v>
      </c>
      <c r="B1670">
        <v>90978841</v>
      </c>
      <c r="C1670" t="s">
        <v>235</v>
      </c>
      <c r="D1670" t="s">
        <v>867</v>
      </c>
      <c r="E1670" t="s">
        <v>270</v>
      </c>
      <c r="F1670" t="s">
        <v>1657</v>
      </c>
      <c r="G1670" t="s">
        <v>299</v>
      </c>
      <c r="H1670" t="s">
        <v>287</v>
      </c>
      <c r="I1670" t="s">
        <v>229</v>
      </c>
      <c r="J1670" t="s">
        <v>344</v>
      </c>
      <c r="K1670" t="s">
        <v>325</v>
      </c>
      <c r="L1670" t="s">
        <v>381</v>
      </c>
      <c r="M1670" t="s">
        <v>310</v>
      </c>
      <c r="N1670" t="s">
        <v>348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>
        <v>585000</v>
      </c>
      <c r="B1671">
        <v>90978892</v>
      </c>
      <c r="C1671" t="s">
        <v>270</v>
      </c>
      <c r="D1671" t="s">
        <v>270</v>
      </c>
      <c r="E1671" t="s">
        <v>1112</v>
      </c>
      <c r="F1671" t="s">
        <v>1293</v>
      </c>
      <c r="G1671" t="s">
        <v>273</v>
      </c>
      <c r="H1671" t="s">
        <v>828</v>
      </c>
      <c r="I1671" t="s">
        <v>271</v>
      </c>
      <c r="J1671" t="s">
        <v>184</v>
      </c>
      <c r="K1671" t="s">
        <v>312</v>
      </c>
      <c r="L1671" t="s">
        <v>335</v>
      </c>
      <c r="M1671" t="s">
        <v>425</v>
      </c>
      <c r="N1671" t="s">
        <v>229</v>
      </c>
      <c r="O1671" t="s">
        <v>439</v>
      </c>
      <c r="P1671" t="s">
        <v>314</v>
      </c>
      <c r="Q1671" t="s">
        <v>1026</v>
      </c>
      <c r="R1671" t="s">
        <v>420</v>
      </c>
      <c r="S1671" t="s">
        <v>1658</v>
      </c>
      <c r="T1671" t="s">
        <v>619</v>
      </c>
      <c r="U1671" t="s">
        <v>1659</v>
      </c>
      <c r="V1671" t="s">
        <v>1660</v>
      </c>
      <c r="W1671" t="s">
        <v>628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>
        <v>543733</v>
      </c>
      <c r="B1672">
        <v>90978930</v>
      </c>
      <c r="C1672" t="s">
        <v>365</v>
      </c>
      <c r="D1672" t="s">
        <v>365</v>
      </c>
      <c r="E1672" t="s">
        <v>270</v>
      </c>
      <c r="F1672" t="s">
        <v>371</v>
      </c>
      <c r="G1672" t="s">
        <v>478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>
        <v>8127455</v>
      </c>
      <c r="B1673">
        <v>90978936</v>
      </c>
      <c r="C1673" t="s">
        <v>1104</v>
      </c>
      <c r="D1673" t="s">
        <v>1104</v>
      </c>
      <c r="E1673" t="s">
        <v>270</v>
      </c>
      <c r="F1673" t="s">
        <v>298</v>
      </c>
      <c r="G1673" t="s">
        <v>1661</v>
      </c>
      <c r="H1673" t="s">
        <v>186</v>
      </c>
      <c r="I1673" t="s">
        <v>238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>
        <v>8048307</v>
      </c>
      <c r="B1674">
        <v>90978942</v>
      </c>
      <c r="C1674" t="s">
        <v>383</v>
      </c>
      <c r="D1674" t="s">
        <v>383</v>
      </c>
      <c r="E1674" t="s">
        <v>270</v>
      </c>
      <c r="F1674" t="s">
        <v>203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>
        <v>8117347</v>
      </c>
      <c r="B1675">
        <v>90978970</v>
      </c>
      <c r="C1675" t="s">
        <v>400</v>
      </c>
      <c r="D1675" t="s">
        <v>270</v>
      </c>
      <c r="E1675" t="s">
        <v>400</v>
      </c>
      <c r="F1675" t="s">
        <v>575</v>
      </c>
      <c r="G1675" t="s">
        <v>1288</v>
      </c>
      <c r="H1675" t="s">
        <v>1170</v>
      </c>
      <c r="I1675" t="s">
        <v>280</v>
      </c>
      <c r="J1675" t="s">
        <v>342</v>
      </c>
      <c r="K1675" t="s">
        <v>355</v>
      </c>
      <c r="L1675" t="s">
        <v>287</v>
      </c>
      <c r="M1675" t="s">
        <v>1662</v>
      </c>
      <c r="N1675" t="s">
        <v>379</v>
      </c>
      <c r="O1675" t="s">
        <v>308</v>
      </c>
      <c r="P1675" t="s">
        <v>292</v>
      </c>
      <c r="Q1675" t="s">
        <v>1663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>
        <v>663100</v>
      </c>
      <c r="B1676">
        <v>90979005</v>
      </c>
      <c r="C1676" t="s">
        <v>1664</v>
      </c>
      <c r="D1676" t="s">
        <v>1664</v>
      </c>
      <c r="E1676" t="s">
        <v>270</v>
      </c>
      <c r="F1676" t="s">
        <v>691</v>
      </c>
      <c r="G1676" t="s">
        <v>179</v>
      </c>
      <c r="H1676" t="s">
        <v>1665</v>
      </c>
      <c r="I1676" t="s">
        <v>320</v>
      </c>
      <c r="J1676" t="s">
        <v>342</v>
      </c>
      <c r="K1676" t="s">
        <v>472</v>
      </c>
      <c r="L1676" t="s">
        <v>196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>
        <v>8037659</v>
      </c>
      <c r="B1677">
        <v>90979025</v>
      </c>
      <c r="C1677" t="s">
        <v>270</v>
      </c>
      <c r="D1677" t="s">
        <v>298</v>
      </c>
      <c r="E1677" t="s">
        <v>202</v>
      </c>
      <c r="F1677" t="s">
        <v>352</v>
      </c>
      <c r="G1677" t="s">
        <v>321</v>
      </c>
      <c r="H1677" t="s">
        <v>348</v>
      </c>
      <c r="I1677" t="s">
        <v>562</v>
      </c>
      <c r="J1677" t="s">
        <v>302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>
        <v>117043</v>
      </c>
      <c r="B1678">
        <v>90979075</v>
      </c>
      <c r="C1678" t="s">
        <v>270</v>
      </c>
      <c r="D1678" t="s">
        <v>270</v>
      </c>
      <c r="E1678" t="s">
        <v>399</v>
      </c>
      <c r="F1678" t="s">
        <v>706</v>
      </c>
      <c r="G1678" t="s">
        <v>676</v>
      </c>
      <c r="H1678" t="s">
        <v>538</v>
      </c>
      <c r="I1678" t="s">
        <v>329</v>
      </c>
      <c r="J1678" t="s">
        <v>355</v>
      </c>
      <c r="K1678" t="s">
        <v>287</v>
      </c>
      <c r="L1678" t="s">
        <v>304</v>
      </c>
      <c r="M1678" t="s">
        <v>344</v>
      </c>
      <c r="N1678" t="s">
        <v>247</v>
      </c>
      <c r="O1678" t="s">
        <v>477</v>
      </c>
      <c r="P1678" t="s">
        <v>600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>
        <v>8031717</v>
      </c>
      <c r="B1679">
        <v>90979184</v>
      </c>
      <c r="C1679" t="s">
        <v>332</v>
      </c>
      <c r="D1679" t="s">
        <v>332</v>
      </c>
      <c r="E1679" t="s">
        <v>270</v>
      </c>
      <c r="F1679" t="s">
        <v>414</v>
      </c>
      <c r="G1679" t="s">
        <v>298</v>
      </c>
      <c r="H1679" t="s">
        <v>205</v>
      </c>
      <c r="I1679" t="s">
        <v>397</v>
      </c>
      <c r="J1679" t="s">
        <v>301</v>
      </c>
      <c r="K1679" t="s">
        <v>300</v>
      </c>
      <c r="L1679" t="s">
        <v>279</v>
      </c>
      <c r="M1679" t="s">
        <v>351</v>
      </c>
      <c r="N1679" t="s">
        <v>289</v>
      </c>
      <c r="O1679" t="s">
        <v>329</v>
      </c>
      <c r="P1679" t="s">
        <v>238</v>
      </c>
      <c r="Q1679" t="s">
        <v>465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>
        <v>8114132</v>
      </c>
      <c r="B1680">
        <v>90979222</v>
      </c>
      <c r="C1680" t="s">
        <v>270</v>
      </c>
      <c r="D1680" t="s">
        <v>270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>
        <v>716325</v>
      </c>
      <c r="B1681">
        <v>90979224</v>
      </c>
      <c r="C1681" t="s">
        <v>270</v>
      </c>
      <c r="D1681" t="s">
        <v>270</v>
      </c>
      <c r="E1681" t="s">
        <v>202</v>
      </c>
      <c r="F1681" t="s">
        <v>298</v>
      </c>
      <c r="G1681" t="s">
        <v>352</v>
      </c>
      <c r="H1681" t="s">
        <v>229</v>
      </c>
      <c r="I1681" t="s">
        <v>287</v>
      </c>
      <c r="J1681" t="s">
        <v>645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>
        <v>8112852</v>
      </c>
      <c r="B1682">
        <v>90979226</v>
      </c>
      <c r="C1682" t="s">
        <v>270</v>
      </c>
      <c r="D1682" t="s">
        <v>270</v>
      </c>
      <c r="E1682" t="s">
        <v>192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>
        <v>8061517</v>
      </c>
      <c r="B1683">
        <v>90979227</v>
      </c>
      <c r="C1683" t="s">
        <v>270</v>
      </c>
      <c r="D1683" t="s">
        <v>270</v>
      </c>
      <c r="E1683" t="s">
        <v>355</v>
      </c>
      <c r="F1683" t="s">
        <v>314</v>
      </c>
      <c r="G1683" t="s">
        <v>1383</v>
      </c>
      <c r="H1683" t="s">
        <v>446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>
        <v>8127491</v>
      </c>
      <c r="B1684">
        <v>90979234</v>
      </c>
      <c r="C1684" t="s">
        <v>270</v>
      </c>
      <c r="D1684" t="s">
        <v>270</v>
      </c>
      <c r="E1684" t="s">
        <v>298</v>
      </c>
      <c r="F1684" t="s">
        <v>400</v>
      </c>
      <c r="G1684" t="s">
        <v>352</v>
      </c>
      <c r="H1684" t="s">
        <v>189</v>
      </c>
      <c r="I1684" t="s">
        <v>401</v>
      </c>
      <c r="J1684" t="s">
        <v>1090</v>
      </c>
      <c r="K1684" t="s">
        <v>342</v>
      </c>
      <c r="L1684" t="s">
        <v>391</v>
      </c>
      <c r="M1684" t="s">
        <v>287</v>
      </c>
      <c r="N1684" t="s">
        <v>284</v>
      </c>
      <c r="O1684" t="s">
        <v>465</v>
      </c>
      <c r="P1684" t="s">
        <v>504</v>
      </c>
      <c r="Q1684" t="s">
        <v>1608</v>
      </c>
      <c r="R1684" t="s">
        <v>380</v>
      </c>
      <c r="S1684" t="s">
        <v>1666</v>
      </c>
      <c r="T1684" t="s">
        <v>379</v>
      </c>
      <c r="U1684" t="s">
        <v>405</v>
      </c>
      <c r="V1684" t="s">
        <v>491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>
        <v>69354</v>
      </c>
      <c r="B1685">
        <v>90979252</v>
      </c>
      <c r="C1685" t="s">
        <v>270</v>
      </c>
      <c r="D1685" t="s">
        <v>270</v>
      </c>
      <c r="E1685" t="s">
        <v>440</v>
      </c>
      <c r="F1685" t="s">
        <v>346</v>
      </c>
      <c r="G1685" t="s">
        <v>199</v>
      </c>
      <c r="H1685" t="s">
        <v>301</v>
      </c>
      <c r="I1685" t="s">
        <v>379</v>
      </c>
      <c r="J1685" t="s">
        <v>314</v>
      </c>
      <c r="K1685" t="s">
        <v>407</v>
      </c>
      <c r="L1685" t="s">
        <v>320</v>
      </c>
      <c r="M1685" t="s">
        <v>325</v>
      </c>
      <c r="N1685" t="s">
        <v>287</v>
      </c>
      <c r="O1685" t="s">
        <v>329</v>
      </c>
      <c r="P1685" t="s">
        <v>772</v>
      </c>
      <c r="Q1685" t="s">
        <v>448</v>
      </c>
      <c r="R1685" t="s">
        <v>296</v>
      </c>
      <c r="S1685" t="s">
        <v>315</v>
      </c>
      <c r="T1685" t="s">
        <v>524</v>
      </c>
      <c r="U1685" t="s">
        <v>279</v>
      </c>
      <c r="V1685" t="s">
        <v>606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>
        <v>592641</v>
      </c>
      <c r="B1686">
        <v>90979267</v>
      </c>
      <c r="C1686" t="s">
        <v>270</v>
      </c>
      <c r="D1686" t="s">
        <v>270</v>
      </c>
      <c r="E1686" t="s">
        <v>843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>
        <v>8127506</v>
      </c>
      <c r="B1687">
        <v>90979343</v>
      </c>
      <c r="C1687" t="s">
        <v>270</v>
      </c>
      <c r="D1687" t="s">
        <v>332</v>
      </c>
      <c r="E1687" t="s">
        <v>270</v>
      </c>
      <c r="F1687" t="s">
        <v>298</v>
      </c>
      <c r="G1687" t="s">
        <v>689</v>
      </c>
      <c r="H1687" t="s">
        <v>186</v>
      </c>
      <c r="I1687" t="s">
        <v>238</v>
      </c>
      <c r="J1687" t="s">
        <v>296</v>
      </c>
      <c r="K1687" t="s">
        <v>416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>
        <v>795431</v>
      </c>
      <c r="B1688">
        <v>90979371</v>
      </c>
      <c r="C1688" t="s">
        <v>270</v>
      </c>
      <c r="D1688" t="s">
        <v>270</v>
      </c>
      <c r="E1688" t="s">
        <v>298</v>
      </c>
      <c r="F1688" t="s">
        <v>352</v>
      </c>
      <c r="G1688" t="s">
        <v>229</v>
      </c>
      <c r="H1688" t="s">
        <v>321</v>
      </c>
      <c r="I1688" t="s">
        <v>328</v>
      </c>
      <c r="J1688" t="s">
        <v>327</v>
      </c>
      <c r="K1688" t="s">
        <v>597</v>
      </c>
      <c r="L1688" t="s">
        <v>296</v>
      </c>
      <c r="M1688" t="s">
        <v>238</v>
      </c>
      <c r="N1688" t="s">
        <v>309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>
        <v>743583</v>
      </c>
      <c r="B1689">
        <v>90979373</v>
      </c>
      <c r="C1689" t="s">
        <v>270</v>
      </c>
      <c r="D1689" t="s">
        <v>270</v>
      </c>
      <c r="E1689" t="s">
        <v>321</v>
      </c>
      <c r="F1689" t="s">
        <v>229</v>
      </c>
      <c r="G1689" t="s">
        <v>327</v>
      </c>
      <c r="H1689" t="s">
        <v>309</v>
      </c>
      <c r="I1689" t="s">
        <v>446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>
        <v>491790</v>
      </c>
      <c r="B1690">
        <v>90979388</v>
      </c>
      <c r="C1690" t="s">
        <v>383</v>
      </c>
      <c r="D1690" t="s">
        <v>383</v>
      </c>
      <c r="E1690" t="s">
        <v>348</v>
      </c>
      <c r="F1690" t="s">
        <v>776</v>
      </c>
      <c r="G1690" t="s">
        <v>270</v>
      </c>
      <c r="H1690" t="s">
        <v>229</v>
      </c>
      <c r="I1690" t="s">
        <v>325</v>
      </c>
      <c r="J1690" t="s">
        <v>446</v>
      </c>
      <c r="K1690" t="s">
        <v>405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>
        <v>501978</v>
      </c>
      <c r="B1691">
        <v>90979449</v>
      </c>
      <c r="C1691" t="s">
        <v>270</v>
      </c>
      <c r="D1691" t="s">
        <v>270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>
        <v>561495</v>
      </c>
      <c r="B1692">
        <v>90979471</v>
      </c>
      <c r="C1692" t="s">
        <v>327</v>
      </c>
      <c r="D1692" t="s">
        <v>327</v>
      </c>
      <c r="E1692" t="s">
        <v>270</v>
      </c>
      <c r="F1692" t="s">
        <v>327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>
        <v>86395</v>
      </c>
      <c r="B1693">
        <v>90979475</v>
      </c>
      <c r="C1693" t="s">
        <v>270</v>
      </c>
      <c r="D1693" t="s">
        <v>270</v>
      </c>
      <c r="E1693" t="s">
        <v>229</v>
      </c>
      <c r="F1693" t="s">
        <v>446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>
        <v>8127524</v>
      </c>
      <c r="B1694">
        <v>90979504</v>
      </c>
      <c r="C1694" t="s">
        <v>270</v>
      </c>
      <c r="D1694" t="s">
        <v>270</v>
      </c>
      <c r="E1694" t="s">
        <v>298</v>
      </c>
      <c r="F1694" t="s">
        <v>201</v>
      </c>
      <c r="G1694" t="s">
        <v>189</v>
      </c>
      <c r="H1694" t="s">
        <v>287</v>
      </c>
      <c r="I1694" t="s">
        <v>391</v>
      </c>
      <c r="J1694" t="s">
        <v>229</v>
      </c>
      <c r="K1694" t="s">
        <v>508</v>
      </c>
      <c r="L1694" t="s">
        <v>1015</v>
      </c>
      <c r="M1694" t="s">
        <v>211</v>
      </c>
      <c r="N1694" t="s">
        <v>199</v>
      </c>
      <c r="O1694" t="s">
        <v>292</v>
      </c>
      <c r="P1694" t="s">
        <v>348</v>
      </c>
      <c r="Q1694" t="s">
        <v>238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>
        <v>195761</v>
      </c>
      <c r="B1695">
        <v>90979516</v>
      </c>
      <c r="C1695" t="s">
        <v>270</v>
      </c>
      <c r="D1695" t="s">
        <v>270</v>
      </c>
      <c r="E1695" t="s">
        <v>298</v>
      </c>
      <c r="F1695" t="s">
        <v>440</v>
      </c>
      <c r="G1695" t="s">
        <v>330</v>
      </c>
      <c r="H1695" t="s">
        <v>329</v>
      </c>
      <c r="I1695" t="s">
        <v>296</v>
      </c>
      <c r="J1695" t="s">
        <v>287</v>
      </c>
      <c r="K1695" t="s">
        <v>328</v>
      </c>
      <c r="L1695" t="s">
        <v>448</v>
      </c>
      <c r="M1695" t="s">
        <v>959</v>
      </c>
      <c r="N1695" t="s">
        <v>320</v>
      </c>
      <c r="O1695" t="s">
        <v>758</v>
      </c>
      <c r="P1695" t="s">
        <v>823</v>
      </c>
      <c r="Q1695" t="s">
        <v>1506</v>
      </c>
      <c r="R1695" t="s">
        <v>871</v>
      </c>
      <c r="S1695" t="s">
        <v>321</v>
      </c>
      <c r="T1695" t="s">
        <v>382</v>
      </c>
      <c r="U1695" t="s">
        <v>186</v>
      </c>
      <c r="V1695" t="s">
        <v>238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>
        <v>494019</v>
      </c>
      <c r="B1696">
        <v>90979540</v>
      </c>
      <c r="C1696" t="s">
        <v>412</v>
      </c>
      <c r="D1696" t="s">
        <v>412</v>
      </c>
      <c r="E1696" t="s">
        <v>348</v>
      </c>
      <c r="F1696" t="s">
        <v>270</v>
      </c>
      <c r="G1696" t="s">
        <v>412</v>
      </c>
      <c r="H1696" t="s">
        <v>321</v>
      </c>
      <c r="I1696" t="s">
        <v>229</v>
      </c>
      <c r="J1696" t="s">
        <v>1538</v>
      </c>
      <c r="K1696" t="s">
        <v>890</v>
      </c>
      <c r="L1696" t="s">
        <v>917</v>
      </c>
      <c r="M1696" t="s">
        <v>626</v>
      </c>
      <c r="N1696" t="s">
        <v>1660</v>
      </c>
      <c r="O1696" t="s">
        <v>628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>
        <v>8127530</v>
      </c>
      <c r="B1697">
        <v>90979556</v>
      </c>
      <c r="C1697" t="s">
        <v>270</v>
      </c>
      <c r="D1697" t="s">
        <v>270</v>
      </c>
      <c r="E1697" t="s">
        <v>298</v>
      </c>
      <c r="F1697" t="s">
        <v>321</v>
      </c>
      <c r="G1697" t="s">
        <v>173</v>
      </c>
      <c r="H1697" t="s">
        <v>267</v>
      </c>
      <c r="I1697" t="s">
        <v>859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>
        <v>8127537</v>
      </c>
      <c r="B1698">
        <v>90979589</v>
      </c>
      <c r="C1698" t="s">
        <v>183</v>
      </c>
      <c r="D1698" t="s">
        <v>183</v>
      </c>
      <c r="E1698" t="s">
        <v>270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>
        <v>8127547</v>
      </c>
      <c r="B1699">
        <v>90979658</v>
      </c>
      <c r="C1699" t="s">
        <v>270</v>
      </c>
      <c r="D1699" t="s">
        <v>298</v>
      </c>
      <c r="E1699" t="s">
        <v>342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>
        <v>521644</v>
      </c>
      <c r="B1700">
        <v>90979660</v>
      </c>
      <c r="C1700" t="s">
        <v>270</v>
      </c>
      <c r="D1700" t="s">
        <v>270</v>
      </c>
      <c r="E1700" t="s">
        <v>298</v>
      </c>
      <c r="F1700" t="s">
        <v>516</v>
      </c>
      <c r="G1700" t="s">
        <v>304</v>
      </c>
      <c r="H1700" t="s">
        <v>238</v>
      </c>
      <c r="I1700" t="s">
        <v>342</v>
      </c>
      <c r="J1700" t="s">
        <v>371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>
        <v>626992</v>
      </c>
      <c r="B1701">
        <v>90979670</v>
      </c>
      <c r="C1701" t="s">
        <v>263</v>
      </c>
      <c r="D1701" t="s">
        <v>1667</v>
      </c>
      <c r="E1701" t="s">
        <v>373</v>
      </c>
      <c r="F1701" t="s">
        <v>270</v>
      </c>
      <c r="G1701" t="s">
        <v>343</v>
      </c>
      <c r="H1701" t="s">
        <v>1094</v>
      </c>
      <c r="I1701" t="s">
        <v>1628</v>
      </c>
      <c r="J1701" t="s">
        <v>573</v>
      </c>
      <c r="K1701" t="s">
        <v>218</v>
      </c>
      <c r="L1701" t="s">
        <v>374</v>
      </c>
      <c r="M1701" t="s">
        <v>376</v>
      </c>
      <c r="N1701" t="s">
        <v>279</v>
      </c>
      <c r="O1701" t="s">
        <v>474</v>
      </c>
      <c r="P1701" t="s">
        <v>1523</v>
      </c>
      <c r="Q1701" t="s">
        <v>1668</v>
      </c>
      <c r="R1701" t="s">
        <v>983</v>
      </c>
      <c r="S1701" t="s">
        <v>192</v>
      </c>
      <c r="T1701" t="s">
        <v>307</v>
      </c>
      <c r="U1701" t="s">
        <v>956</v>
      </c>
      <c r="V1701" t="s">
        <v>344</v>
      </c>
      <c r="W1701" t="s">
        <v>407</v>
      </c>
      <c r="X1701" t="s">
        <v>508</v>
      </c>
      <c r="Y1701" t="s">
        <v>653</v>
      </c>
      <c r="Z1701" t="s">
        <v>527</v>
      </c>
      <c r="AA1701" t="s">
        <v>405</v>
      </c>
      <c r="AB1701" t="s">
        <v>379</v>
      </c>
      <c r="AC1701" t="s">
        <v>329</v>
      </c>
      <c r="AD1701" t="s">
        <v>593</v>
      </c>
      <c r="AE1701" t="s">
        <v>786</v>
      </c>
      <c r="AF1701" t="s">
        <v>1554</v>
      </c>
      <c r="AG1701" t="s">
        <v>843</v>
      </c>
      <c r="AH1701" t="s">
        <v>574</v>
      </c>
      <c r="AI1701" t="s">
        <v>540</v>
      </c>
      <c r="AJ1701" t="s">
        <v>186</v>
      </c>
      <c r="AK1701" t="s">
        <v>215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>
        <v>8127552</v>
      </c>
      <c r="B1702">
        <v>90979708</v>
      </c>
      <c r="C1702" t="s">
        <v>1669</v>
      </c>
      <c r="D1702" t="s">
        <v>1670</v>
      </c>
      <c r="E1702" t="s">
        <v>270</v>
      </c>
      <c r="F1702" t="s">
        <v>1671</v>
      </c>
      <c r="G1702" t="s">
        <v>619</v>
      </c>
      <c r="H1702" t="s">
        <v>229</v>
      </c>
      <c r="I1702" t="s">
        <v>301</v>
      </c>
      <c r="J1702" t="s">
        <v>287</v>
      </c>
      <c r="K1702" t="s">
        <v>351</v>
      </c>
      <c r="L1702" t="s">
        <v>1672</v>
      </c>
      <c r="M1702" t="s">
        <v>1673</v>
      </c>
      <c r="N1702" t="s">
        <v>1410</v>
      </c>
      <c r="O1702" t="s">
        <v>1674</v>
      </c>
      <c r="P1702" t="s">
        <v>379</v>
      </c>
      <c r="Q1702" t="s">
        <v>761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>
        <v>388239</v>
      </c>
      <c r="B1703">
        <v>90979765</v>
      </c>
      <c r="C1703" t="s">
        <v>270</v>
      </c>
      <c r="D1703" t="s">
        <v>270</v>
      </c>
      <c r="E1703" t="s">
        <v>298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>
        <v>8041978</v>
      </c>
      <c r="B1704">
        <v>90979778</v>
      </c>
      <c r="C1704" t="s">
        <v>270</v>
      </c>
      <c r="D1704" t="s">
        <v>332</v>
      </c>
      <c r="E1704" t="s">
        <v>270</v>
      </c>
      <c r="F1704" t="s">
        <v>273</v>
      </c>
      <c r="G1704" t="s">
        <v>271</v>
      </c>
      <c r="H1704" t="s">
        <v>1293</v>
      </c>
      <c r="I1704" t="s">
        <v>260</v>
      </c>
      <c r="J1704" t="s">
        <v>443</v>
      </c>
      <c r="K1704" t="s">
        <v>320</v>
      </c>
      <c r="L1704" t="s">
        <v>196</v>
      </c>
      <c r="M1704" t="s">
        <v>300</v>
      </c>
      <c r="N1704" t="s">
        <v>301</v>
      </c>
      <c r="O1704" t="s">
        <v>321</v>
      </c>
      <c r="P1704" t="s">
        <v>322</v>
      </c>
      <c r="Q1704" t="s">
        <v>329</v>
      </c>
      <c r="R1704" t="s">
        <v>229</v>
      </c>
      <c r="S1704" t="s">
        <v>325</v>
      </c>
      <c r="T1704" t="s">
        <v>484</v>
      </c>
      <c r="U1704" t="s">
        <v>448</v>
      </c>
      <c r="V1704" t="s">
        <v>304</v>
      </c>
      <c r="W1704" t="s">
        <v>381</v>
      </c>
      <c r="X1704" t="s">
        <v>472</v>
      </c>
      <c r="Y1704" t="s">
        <v>719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>
        <v>117043</v>
      </c>
      <c r="B1705">
        <v>90979783</v>
      </c>
      <c r="C1705" t="s">
        <v>270</v>
      </c>
      <c r="D1705" t="s">
        <v>270</v>
      </c>
      <c r="E1705" t="s">
        <v>348</v>
      </c>
      <c r="F1705" t="s">
        <v>270</v>
      </c>
      <c r="G1705" t="s">
        <v>399</v>
      </c>
      <c r="H1705" t="s">
        <v>676</v>
      </c>
      <c r="I1705" t="s">
        <v>287</v>
      </c>
      <c r="J1705" t="s">
        <v>355</v>
      </c>
      <c r="K1705" t="s">
        <v>738</v>
      </c>
      <c r="L1705" t="s">
        <v>538</v>
      </c>
      <c r="M1705" t="s">
        <v>344</v>
      </c>
      <c r="N1705" t="s">
        <v>304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>
        <v>8010732</v>
      </c>
      <c r="B1706">
        <v>90979785</v>
      </c>
      <c r="C1706" t="s">
        <v>238</v>
      </c>
      <c r="D1706" t="s">
        <v>270</v>
      </c>
      <c r="E1706" t="s">
        <v>298</v>
      </c>
      <c r="F1706" t="s">
        <v>352</v>
      </c>
      <c r="G1706" t="s">
        <v>238</v>
      </c>
      <c r="H1706" t="s">
        <v>296</v>
      </c>
      <c r="I1706" t="s">
        <v>764</v>
      </c>
      <c r="J1706" t="s">
        <v>348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>
        <v>8047802</v>
      </c>
      <c r="B1707">
        <v>90979842</v>
      </c>
      <c r="C1707" t="s">
        <v>270</v>
      </c>
      <c r="D1707" t="s">
        <v>332</v>
      </c>
      <c r="E1707" t="s">
        <v>270</v>
      </c>
      <c r="F1707" t="s">
        <v>298</v>
      </c>
      <c r="G1707" t="s">
        <v>229</v>
      </c>
      <c r="H1707" t="s">
        <v>198</v>
      </c>
      <c r="I1707" t="s">
        <v>199</v>
      </c>
      <c r="J1707" t="s">
        <v>186</v>
      </c>
      <c r="K1707" t="s">
        <v>238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>
        <v>204323</v>
      </c>
      <c r="B1708">
        <v>90979868</v>
      </c>
      <c r="C1708" t="s">
        <v>270</v>
      </c>
      <c r="D1708" t="s">
        <v>332</v>
      </c>
      <c r="E1708" t="s">
        <v>270</v>
      </c>
      <c r="F1708" t="s">
        <v>298</v>
      </c>
      <c r="G1708" t="s">
        <v>205</v>
      </c>
      <c r="H1708" t="s">
        <v>352</v>
      </c>
      <c r="I1708" t="s">
        <v>189</v>
      </c>
      <c r="J1708" t="s">
        <v>290</v>
      </c>
      <c r="K1708" t="s">
        <v>1608</v>
      </c>
      <c r="L1708" t="s">
        <v>287</v>
      </c>
      <c r="M1708" t="s">
        <v>329</v>
      </c>
      <c r="N1708" t="s">
        <v>465</v>
      </c>
      <c r="O1708" t="s">
        <v>677</v>
      </c>
      <c r="P1708" t="s">
        <v>186</v>
      </c>
      <c r="Q1708" t="s">
        <v>466</v>
      </c>
      <c r="R1708" t="s">
        <v>254</v>
      </c>
      <c r="S1708" t="s">
        <v>348</v>
      </c>
      <c r="T1708" t="s">
        <v>423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>
        <v>482389</v>
      </c>
      <c r="B1709">
        <v>90979874</v>
      </c>
      <c r="C1709" t="s">
        <v>859</v>
      </c>
      <c r="D1709" t="s">
        <v>859</v>
      </c>
      <c r="E1709" t="s">
        <v>348</v>
      </c>
      <c r="F1709" t="s">
        <v>383</v>
      </c>
      <c r="G1709" t="s">
        <v>270</v>
      </c>
      <c r="H1709" t="s">
        <v>472</v>
      </c>
      <c r="I1709" t="s">
        <v>283</v>
      </c>
      <c r="J1709" t="s">
        <v>381</v>
      </c>
      <c r="K1709" t="s">
        <v>521</v>
      </c>
      <c r="L1709" t="s">
        <v>289</v>
      </c>
      <c r="M1709" t="s">
        <v>1675</v>
      </c>
      <c r="N1709" t="s">
        <v>263</v>
      </c>
      <c r="O1709" t="s">
        <v>859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>
        <v>8127580</v>
      </c>
      <c r="B1710">
        <v>90979896</v>
      </c>
      <c r="C1710" t="s">
        <v>238</v>
      </c>
      <c r="D1710" t="s">
        <v>270</v>
      </c>
      <c r="E1710" t="s">
        <v>298</v>
      </c>
      <c r="F1710" t="s">
        <v>1055</v>
      </c>
      <c r="G1710" t="s">
        <v>321</v>
      </c>
      <c r="H1710" t="s">
        <v>186</v>
      </c>
      <c r="I1710" t="s">
        <v>560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>
        <v>808624</v>
      </c>
      <c r="B1711">
        <v>90979898</v>
      </c>
      <c r="C1711" t="s">
        <v>270</v>
      </c>
      <c r="D1711" t="s">
        <v>332</v>
      </c>
      <c r="E1711" t="s">
        <v>270</v>
      </c>
      <c r="F1711" t="s">
        <v>298</v>
      </c>
      <c r="G1711" t="s">
        <v>465</v>
      </c>
      <c r="H1711" t="s">
        <v>229</v>
      </c>
      <c r="I1711" t="s">
        <v>348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>
        <v>8127585</v>
      </c>
      <c r="B1712">
        <v>90979939</v>
      </c>
      <c r="C1712" t="s">
        <v>270</v>
      </c>
      <c r="D1712" t="s">
        <v>270</v>
      </c>
      <c r="E1712" t="s">
        <v>348</v>
      </c>
      <c r="F1712" t="s">
        <v>270</v>
      </c>
      <c r="G1712" t="s">
        <v>321</v>
      </c>
      <c r="H1712" t="s">
        <v>229</v>
      </c>
      <c r="I1712" t="s">
        <v>287</v>
      </c>
      <c r="J1712" t="s">
        <v>309</v>
      </c>
      <c r="K1712" t="s">
        <v>405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>
        <v>713598</v>
      </c>
      <c r="B1713">
        <v>90979947</v>
      </c>
      <c r="C1713" t="s">
        <v>270</v>
      </c>
      <c r="D1713" t="s">
        <v>270</v>
      </c>
      <c r="E1713" t="s">
        <v>348</v>
      </c>
      <c r="F1713" t="s">
        <v>270</v>
      </c>
      <c r="G1713" t="s">
        <v>571</v>
      </c>
      <c r="H1713" t="s">
        <v>229</v>
      </c>
      <c r="I1713" t="s">
        <v>287</v>
      </c>
      <c r="J1713" t="s">
        <v>313</v>
      </c>
      <c r="K1713" t="s">
        <v>1429</v>
      </c>
      <c r="L1713" t="s">
        <v>254</v>
      </c>
      <c r="M1713" t="s">
        <v>405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>
        <v>790711</v>
      </c>
      <c r="B1714">
        <v>90979957</v>
      </c>
      <c r="C1714" t="s">
        <v>270</v>
      </c>
      <c r="D1714" t="s">
        <v>270</v>
      </c>
      <c r="E1714" t="s">
        <v>186</v>
      </c>
      <c r="F1714" t="s">
        <v>229</v>
      </c>
      <c r="G1714" t="s">
        <v>446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>
        <v>431403</v>
      </c>
      <c r="B1715">
        <v>90980045</v>
      </c>
      <c r="C1715" t="s">
        <v>365</v>
      </c>
      <c r="D1715" t="s">
        <v>365</v>
      </c>
      <c r="E1715" t="s">
        <v>270</v>
      </c>
      <c r="F1715" t="s">
        <v>229</v>
      </c>
      <c r="G1715" t="s">
        <v>446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>
        <v>644285</v>
      </c>
      <c r="B1716">
        <v>90980048</v>
      </c>
      <c r="C1716" t="s">
        <v>270</v>
      </c>
      <c r="D1716" t="s">
        <v>298</v>
      </c>
      <c r="E1716" t="s">
        <v>202</v>
      </c>
      <c r="F1716" t="s">
        <v>352</v>
      </c>
      <c r="G1716" t="s">
        <v>335</v>
      </c>
      <c r="H1716" t="s">
        <v>229</v>
      </c>
      <c r="I1716" t="s">
        <v>321</v>
      </c>
      <c r="J1716" t="s">
        <v>362</v>
      </c>
      <c r="K1716" t="s">
        <v>328</v>
      </c>
      <c r="L1716" t="s">
        <v>287</v>
      </c>
      <c r="M1716" t="s">
        <v>304</v>
      </c>
      <c r="N1716" t="s">
        <v>188</v>
      </c>
      <c r="O1716" t="s">
        <v>302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>
        <v>8127462</v>
      </c>
      <c r="B1717">
        <v>90980062</v>
      </c>
      <c r="C1717" t="s">
        <v>235</v>
      </c>
      <c r="D1717" t="s">
        <v>270</v>
      </c>
      <c r="E1717" t="s">
        <v>373</v>
      </c>
      <c r="F1717" t="s">
        <v>298</v>
      </c>
      <c r="G1717" t="s">
        <v>726</v>
      </c>
      <c r="H1717" t="s">
        <v>352</v>
      </c>
      <c r="I1717" t="s">
        <v>553</v>
      </c>
      <c r="J1717" t="s">
        <v>440</v>
      </c>
      <c r="K1717" t="s">
        <v>299</v>
      </c>
      <c r="L1717" t="s">
        <v>591</v>
      </c>
      <c r="M1717" t="s">
        <v>376</v>
      </c>
      <c r="N1717" t="s">
        <v>338</v>
      </c>
      <c r="O1717" t="s">
        <v>249</v>
      </c>
      <c r="P1717" t="s">
        <v>381</v>
      </c>
      <c r="Q1717" t="s">
        <v>281</v>
      </c>
      <c r="R1717" t="s">
        <v>593</v>
      </c>
      <c r="S1717" t="s">
        <v>215</v>
      </c>
      <c r="T1717" t="s">
        <v>325</v>
      </c>
      <c r="U1717" t="s">
        <v>442</v>
      </c>
      <c r="V1717" t="s">
        <v>355</v>
      </c>
      <c r="W1717" t="s">
        <v>328</v>
      </c>
      <c r="X1717" t="s">
        <v>344</v>
      </c>
      <c r="Y1717" t="s">
        <v>422</v>
      </c>
      <c r="Z1717" t="s">
        <v>339</v>
      </c>
      <c r="AA1717" t="s">
        <v>342</v>
      </c>
      <c r="AB1717" t="s">
        <v>308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>
        <v>8116051</v>
      </c>
      <c r="B1718">
        <v>90980066</v>
      </c>
      <c r="C1718" t="s">
        <v>270</v>
      </c>
      <c r="D1718" t="s">
        <v>270</v>
      </c>
      <c r="E1718" t="s">
        <v>298</v>
      </c>
      <c r="F1718" t="s">
        <v>506</v>
      </c>
      <c r="G1718" t="s">
        <v>738</v>
      </c>
      <c r="H1718" t="s">
        <v>196</v>
      </c>
      <c r="I1718" t="s">
        <v>320</v>
      </c>
      <c r="J1718" t="s">
        <v>619</v>
      </c>
      <c r="K1718" t="s">
        <v>768</v>
      </c>
      <c r="L1718" t="s">
        <v>602</v>
      </c>
      <c r="M1718" t="s">
        <v>344</v>
      </c>
      <c r="N1718" t="s">
        <v>304</v>
      </c>
      <c r="O1718" t="s">
        <v>362</v>
      </c>
      <c r="P1718" t="s">
        <v>329</v>
      </c>
      <c r="Q1718" t="s">
        <v>287</v>
      </c>
      <c r="R1718" t="s">
        <v>653</v>
      </c>
      <c r="S1718" t="s">
        <v>405</v>
      </c>
      <c r="T1718" t="s">
        <v>472</v>
      </c>
      <c r="U1718" t="s">
        <v>238</v>
      </c>
      <c r="V1718" t="s">
        <v>390</v>
      </c>
      <c r="W1718" t="s">
        <v>834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>
        <v>576814</v>
      </c>
      <c r="B1719">
        <v>90980070</v>
      </c>
      <c r="C1719" t="s">
        <v>270</v>
      </c>
      <c r="D1719" t="s">
        <v>270</v>
      </c>
      <c r="E1719" t="s">
        <v>383</v>
      </c>
      <c r="F1719" t="s">
        <v>327</v>
      </c>
      <c r="G1719" t="s">
        <v>843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>
        <v>8041457</v>
      </c>
      <c r="B1720">
        <v>90980101</v>
      </c>
      <c r="C1720" t="s">
        <v>270</v>
      </c>
      <c r="D1720" t="s">
        <v>270</v>
      </c>
      <c r="E1720" t="s">
        <v>298</v>
      </c>
      <c r="F1720" t="s">
        <v>202</v>
      </c>
      <c r="G1720" t="s">
        <v>352</v>
      </c>
      <c r="H1720" t="s">
        <v>201</v>
      </c>
      <c r="I1720" t="s">
        <v>318</v>
      </c>
      <c r="J1720" t="s">
        <v>342</v>
      </c>
      <c r="K1720" t="s">
        <v>322</v>
      </c>
      <c r="L1720" t="s">
        <v>186</v>
      </c>
      <c r="M1720" t="s">
        <v>1025</v>
      </c>
      <c r="N1720" t="s">
        <v>1676</v>
      </c>
      <c r="O1720" t="s">
        <v>390</v>
      </c>
      <c r="P1720" t="s">
        <v>948</v>
      </c>
      <c r="Q1720" t="s">
        <v>211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>
        <v>528437</v>
      </c>
      <c r="B1721">
        <v>90980103</v>
      </c>
      <c r="C1721" t="s">
        <v>383</v>
      </c>
      <c r="D1721" t="s">
        <v>383</v>
      </c>
      <c r="E1721" t="s">
        <v>270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>
        <v>312686</v>
      </c>
      <c r="B1722">
        <v>90980111</v>
      </c>
      <c r="C1722" t="s">
        <v>1534</v>
      </c>
      <c r="D1722" t="s">
        <v>1534</v>
      </c>
      <c r="E1722" t="s">
        <v>270</v>
      </c>
      <c r="F1722" t="s">
        <v>173</v>
      </c>
      <c r="G1722" t="s">
        <v>248</v>
      </c>
      <c r="H1722" t="s">
        <v>486</v>
      </c>
      <c r="I1722" t="s">
        <v>446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>
        <v>8069672</v>
      </c>
      <c r="B1723">
        <v>90980152</v>
      </c>
      <c r="C1723" t="s">
        <v>270</v>
      </c>
      <c r="D1723" t="s">
        <v>270</v>
      </c>
      <c r="E1723" t="s">
        <v>298</v>
      </c>
      <c r="F1723" t="s">
        <v>189</v>
      </c>
      <c r="G1723" t="s">
        <v>368</v>
      </c>
      <c r="H1723" t="s">
        <v>238</v>
      </c>
      <c r="I1723" t="s">
        <v>229</v>
      </c>
      <c r="J1723" t="s">
        <v>287</v>
      </c>
      <c r="K1723" t="s">
        <v>315</v>
      </c>
      <c r="L1723" t="s">
        <v>279</v>
      </c>
      <c r="M1723" t="s">
        <v>379</v>
      </c>
      <c r="N1723" t="s">
        <v>344</v>
      </c>
      <c r="O1723" t="s">
        <v>348</v>
      </c>
      <c r="P1723" t="s">
        <v>476</v>
      </c>
      <c r="Q1723" t="s">
        <v>322</v>
      </c>
      <c r="R1723" t="s">
        <v>192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>
        <v>8126870</v>
      </c>
      <c r="B1724">
        <v>90980154</v>
      </c>
      <c r="C1724" t="s">
        <v>270</v>
      </c>
      <c r="D1724" t="s">
        <v>270</v>
      </c>
      <c r="E1724" t="s">
        <v>351</v>
      </c>
      <c r="F1724" t="s">
        <v>574</v>
      </c>
      <c r="G1724" t="s">
        <v>1677</v>
      </c>
      <c r="H1724" t="s">
        <v>540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>
        <v>348616</v>
      </c>
      <c r="B1725">
        <v>90980166</v>
      </c>
      <c r="C1725" t="s">
        <v>270</v>
      </c>
      <c r="D1725" t="s">
        <v>270</v>
      </c>
      <c r="E1725" t="s">
        <v>298</v>
      </c>
      <c r="F1725" t="s">
        <v>352</v>
      </c>
      <c r="G1725" t="s">
        <v>287</v>
      </c>
      <c r="H1725" t="s">
        <v>289</v>
      </c>
      <c r="I1725" t="s">
        <v>229</v>
      </c>
      <c r="J1725" t="s">
        <v>321</v>
      </c>
      <c r="K1725" t="s">
        <v>199</v>
      </c>
      <c r="L1725" t="s">
        <v>1678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>
        <v>658940</v>
      </c>
      <c r="B1726">
        <v>90980200</v>
      </c>
      <c r="C1726" t="s">
        <v>270</v>
      </c>
      <c r="D1726" t="s">
        <v>270</v>
      </c>
      <c r="E1726" t="s">
        <v>298</v>
      </c>
      <c r="F1726" t="s">
        <v>1000</v>
      </c>
      <c r="G1726" t="s">
        <v>1043</v>
      </c>
      <c r="H1726" t="s">
        <v>238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>
        <v>462358</v>
      </c>
      <c r="B1727">
        <v>90980207</v>
      </c>
      <c r="C1727" t="s">
        <v>1154</v>
      </c>
      <c r="D1727" t="s">
        <v>1154</v>
      </c>
      <c r="E1727" t="s">
        <v>270</v>
      </c>
      <c r="F1727" t="s">
        <v>373</v>
      </c>
      <c r="G1727" t="s">
        <v>1155</v>
      </c>
      <c r="H1727" t="s">
        <v>413</v>
      </c>
      <c r="I1727" t="s">
        <v>414</v>
      </c>
      <c r="J1727" t="s">
        <v>1679</v>
      </c>
      <c r="K1727" t="s">
        <v>201</v>
      </c>
      <c r="L1727" t="s">
        <v>726</v>
      </c>
      <c r="M1727" t="s">
        <v>352</v>
      </c>
      <c r="N1727" t="s">
        <v>680</v>
      </c>
      <c r="O1727" t="s">
        <v>300</v>
      </c>
      <c r="P1727" t="s">
        <v>301</v>
      </c>
      <c r="Q1727" t="s">
        <v>315</v>
      </c>
      <c r="R1727" t="s">
        <v>279</v>
      </c>
      <c r="S1727" t="s">
        <v>328</v>
      </c>
      <c r="T1727" t="s">
        <v>338</v>
      </c>
      <c r="U1727" t="s">
        <v>281</v>
      </c>
      <c r="V1727" t="s">
        <v>287</v>
      </c>
      <c r="W1727" t="s">
        <v>983</v>
      </c>
      <c r="X1727" t="s">
        <v>323</v>
      </c>
      <c r="Y1727" t="s">
        <v>247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>
        <v>762733</v>
      </c>
      <c r="B1728">
        <v>90980210</v>
      </c>
      <c r="C1728" t="s">
        <v>238</v>
      </c>
      <c r="D1728" t="s">
        <v>270</v>
      </c>
      <c r="E1728" t="s">
        <v>298</v>
      </c>
      <c r="F1728" t="s">
        <v>1680</v>
      </c>
      <c r="G1728" t="s">
        <v>238</v>
      </c>
      <c r="H1728" t="s">
        <v>327</v>
      </c>
      <c r="I1728" t="s">
        <v>229</v>
      </c>
      <c r="J1728" t="s">
        <v>471</v>
      </c>
      <c r="K1728" t="s">
        <v>292</v>
      </c>
      <c r="L1728" t="s">
        <v>310</v>
      </c>
      <c r="M1728" t="s">
        <v>287</v>
      </c>
      <c r="N1728" t="s">
        <v>325</v>
      </c>
      <c r="O1728" t="s">
        <v>329</v>
      </c>
      <c r="P1728" t="s">
        <v>793</v>
      </c>
      <c r="Q1728" t="s">
        <v>540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>
        <v>8098495</v>
      </c>
      <c r="B1729">
        <v>90980211</v>
      </c>
      <c r="C1729" t="s">
        <v>1104</v>
      </c>
      <c r="D1729" t="s">
        <v>1104</v>
      </c>
      <c r="E1729" t="s">
        <v>270</v>
      </c>
      <c r="F1729" t="s">
        <v>1105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>
        <v>70809</v>
      </c>
      <c r="B1730">
        <v>90980250</v>
      </c>
      <c r="C1730" t="s">
        <v>596</v>
      </c>
      <c r="D1730" t="s">
        <v>663</v>
      </c>
      <c r="E1730" t="s">
        <v>270</v>
      </c>
      <c r="F1730" t="s">
        <v>323</v>
      </c>
      <c r="G1730" t="s">
        <v>338</v>
      </c>
      <c r="H1730" t="s">
        <v>344</v>
      </c>
      <c r="I1730" t="s">
        <v>229</v>
      </c>
      <c r="J1730" t="s">
        <v>188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>
        <v>8017074</v>
      </c>
      <c r="B1731">
        <v>90980257</v>
      </c>
      <c r="C1731" t="s">
        <v>270</v>
      </c>
      <c r="D1731" t="s">
        <v>298</v>
      </c>
      <c r="E1731" t="s">
        <v>238</v>
      </c>
      <c r="F1731" t="s">
        <v>348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>
        <v>8005490</v>
      </c>
      <c r="B1732">
        <v>90980264</v>
      </c>
      <c r="C1732" t="s">
        <v>270</v>
      </c>
      <c r="D1732" t="s">
        <v>270</v>
      </c>
      <c r="E1732" t="s">
        <v>298</v>
      </c>
      <c r="F1732" t="s">
        <v>186</v>
      </c>
      <c r="G1732" t="s">
        <v>329</v>
      </c>
      <c r="H1732" t="s">
        <v>238</v>
      </c>
      <c r="I1732" t="s">
        <v>211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>
        <v>191086</v>
      </c>
      <c r="B1733">
        <v>90980435</v>
      </c>
      <c r="C1733" t="s">
        <v>412</v>
      </c>
      <c r="D1733" t="s">
        <v>270</v>
      </c>
      <c r="E1733" t="s">
        <v>298</v>
      </c>
      <c r="F1733" t="s">
        <v>352</v>
      </c>
      <c r="G1733" t="s">
        <v>834</v>
      </c>
      <c r="H1733" t="s">
        <v>391</v>
      </c>
      <c r="I1733" t="s">
        <v>321</v>
      </c>
      <c r="J1733" t="s">
        <v>287</v>
      </c>
      <c r="K1733" t="s">
        <v>248</v>
      </c>
      <c r="L1733" t="s">
        <v>466</v>
      </c>
      <c r="M1733" t="s">
        <v>337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>
        <v>218761</v>
      </c>
      <c r="B1734">
        <v>90980442</v>
      </c>
      <c r="C1734" t="s">
        <v>598</v>
      </c>
      <c r="D1734" t="s">
        <v>270</v>
      </c>
      <c r="E1734" t="s">
        <v>298</v>
      </c>
      <c r="F1734" t="s">
        <v>352</v>
      </c>
      <c r="G1734" t="s">
        <v>328</v>
      </c>
      <c r="H1734" t="s">
        <v>486</v>
      </c>
      <c r="I1734" t="s">
        <v>229</v>
      </c>
      <c r="J1734" t="s">
        <v>287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>
        <v>773321</v>
      </c>
      <c r="B1735">
        <v>90980465</v>
      </c>
      <c r="C1735" t="s">
        <v>270</v>
      </c>
      <c r="D1735" t="s">
        <v>332</v>
      </c>
      <c r="E1735" t="s">
        <v>270</v>
      </c>
      <c r="F1735" t="s">
        <v>298</v>
      </c>
      <c r="G1735" t="s">
        <v>189</v>
      </c>
      <c r="H1735" t="s">
        <v>352</v>
      </c>
      <c r="I1735" t="s">
        <v>459</v>
      </c>
      <c r="J1735" t="s">
        <v>215</v>
      </c>
      <c r="K1735" t="s">
        <v>313</v>
      </c>
      <c r="L1735" t="s">
        <v>287</v>
      </c>
      <c r="M1735" t="s">
        <v>329</v>
      </c>
      <c r="N1735" t="s">
        <v>328</v>
      </c>
      <c r="O1735" t="s">
        <v>1411</v>
      </c>
      <c r="P1735" t="s">
        <v>1681</v>
      </c>
      <c r="Q1735" t="s">
        <v>296</v>
      </c>
      <c r="R1735" t="s">
        <v>342</v>
      </c>
      <c r="S1735" t="s">
        <v>291</v>
      </c>
      <c r="T1735" t="s">
        <v>597</v>
      </c>
      <c r="U1735" t="s">
        <v>229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>
        <v>734298</v>
      </c>
      <c r="B1736">
        <v>90980489</v>
      </c>
      <c r="C1736" t="s">
        <v>238</v>
      </c>
      <c r="D1736" t="s">
        <v>332</v>
      </c>
      <c r="E1736" t="s">
        <v>270</v>
      </c>
      <c r="F1736" t="s">
        <v>298</v>
      </c>
      <c r="G1736" t="s">
        <v>186</v>
      </c>
      <c r="H1736" t="s">
        <v>291</v>
      </c>
      <c r="I1736" t="s">
        <v>238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>
        <v>8127670</v>
      </c>
      <c r="B1737">
        <v>90980522</v>
      </c>
      <c r="C1737" t="s">
        <v>270</v>
      </c>
      <c r="D1737" t="s">
        <v>270</v>
      </c>
      <c r="E1737" t="s">
        <v>298</v>
      </c>
      <c r="F1737" t="s">
        <v>334</v>
      </c>
      <c r="G1737" t="s">
        <v>287</v>
      </c>
      <c r="H1737" t="s">
        <v>186</v>
      </c>
      <c r="I1737" t="s">
        <v>229</v>
      </c>
      <c r="J1737" t="s">
        <v>238</v>
      </c>
      <c r="K1737" t="s">
        <v>379</v>
      </c>
      <c r="L1737" t="s">
        <v>306</v>
      </c>
      <c r="M1737" t="s">
        <v>292</v>
      </c>
      <c r="N1737" t="s">
        <v>211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>
        <v>409284</v>
      </c>
      <c r="B1738">
        <v>90980625</v>
      </c>
      <c r="C1738" t="s">
        <v>184</v>
      </c>
      <c r="D1738" t="s">
        <v>332</v>
      </c>
      <c r="E1738" t="s">
        <v>270</v>
      </c>
      <c r="F1738" t="s">
        <v>396</v>
      </c>
      <c r="G1738" t="s">
        <v>352</v>
      </c>
      <c r="H1738" t="s">
        <v>238</v>
      </c>
      <c r="I1738" t="s">
        <v>1682</v>
      </c>
      <c r="J1738" t="s">
        <v>309</v>
      </c>
      <c r="K1738" t="s">
        <v>465</v>
      </c>
      <c r="L1738" t="s">
        <v>229</v>
      </c>
      <c r="M1738" t="s">
        <v>279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>
        <v>363135</v>
      </c>
      <c r="B1739">
        <v>90980662</v>
      </c>
      <c r="C1739" t="s">
        <v>332</v>
      </c>
      <c r="D1739" t="s">
        <v>332</v>
      </c>
      <c r="E1739" t="s">
        <v>298</v>
      </c>
      <c r="F1739" t="s">
        <v>270</v>
      </c>
      <c r="G1739" t="s">
        <v>287</v>
      </c>
      <c r="H1739" t="s">
        <v>279</v>
      </c>
      <c r="I1739" t="s">
        <v>238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>
        <v>8078123</v>
      </c>
      <c r="B1740">
        <v>90980712</v>
      </c>
      <c r="C1740" t="s">
        <v>1683</v>
      </c>
      <c r="D1740" t="s">
        <v>1684</v>
      </c>
      <c r="E1740" t="s">
        <v>270</v>
      </c>
      <c r="F1740" t="s">
        <v>1573</v>
      </c>
      <c r="G1740" t="s">
        <v>1685</v>
      </c>
      <c r="H1740" t="s">
        <v>1686</v>
      </c>
      <c r="I1740" t="s">
        <v>1687</v>
      </c>
      <c r="J1740" t="s">
        <v>1688</v>
      </c>
      <c r="K1740" t="s">
        <v>287</v>
      </c>
      <c r="L1740" t="s">
        <v>254</v>
      </c>
      <c r="M1740" t="s">
        <v>362</v>
      </c>
      <c r="N1740" t="s">
        <v>898</v>
      </c>
      <c r="O1740" t="s">
        <v>379</v>
      </c>
      <c r="P1740" t="s">
        <v>325</v>
      </c>
      <c r="Q1740" t="s">
        <v>405</v>
      </c>
      <c r="R1740" t="s">
        <v>712</v>
      </c>
      <c r="S1740" t="s">
        <v>380</v>
      </c>
      <c r="T1740" t="s">
        <v>508</v>
      </c>
      <c r="U1740" t="s">
        <v>1689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>
        <v>8127684</v>
      </c>
      <c r="B1741">
        <v>90980761</v>
      </c>
      <c r="C1741" t="s">
        <v>383</v>
      </c>
      <c r="D1741" t="s">
        <v>383</v>
      </c>
      <c r="E1741" t="s">
        <v>348</v>
      </c>
      <c r="F1741" t="s">
        <v>307</v>
      </c>
      <c r="G1741" t="s">
        <v>270</v>
      </c>
      <c r="H1741" t="s">
        <v>329</v>
      </c>
      <c r="I1741" t="s">
        <v>1590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>
        <v>470721</v>
      </c>
      <c r="B1742">
        <v>90980764</v>
      </c>
      <c r="C1742" t="s">
        <v>183</v>
      </c>
      <c r="D1742" t="s">
        <v>183</v>
      </c>
      <c r="E1742" t="s">
        <v>270</v>
      </c>
      <c r="F1742" t="s">
        <v>183</v>
      </c>
      <c r="G1742" t="s">
        <v>1429</v>
      </c>
      <c r="H1742" t="s">
        <v>173</v>
      </c>
      <c r="I1742" t="s">
        <v>1385</v>
      </c>
      <c r="J1742" t="s">
        <v>1429</v>
      </c>
      <c r="K1742" t="s">
        <v>383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>
        <v>8127707</v>
      </c>
      <c r="B1743">
        <v>90980784</v>
      </c>
      <c r="C1743" t="s">
        <v>184</v>
      </c>
      <c r="D1743" t="s">
        <v>184</v>
      </c>
      <c r="E1743" t="s">
        <v>271</v>
      </c>
      <c r="F1743" t="s">
        <v>1690</v>
      </c>
      <c r="G1743" t="s">
        <v>1691</v>
      </c>
      <c r="H1743" t="s">
        <v>1692</v>
      </c>
      <c r="I1743" t="s">
        <v>270</v>
      </c>
      <c r="J1743" t="s">
        <v>189</v>
      </c>
      <c r="K1743" t="s">
        <v>205</v>
      </c>
      <c r="L1743" t="s">
        <v>201</v>
      </c>
      <c r="M1743" t="s">
        <v>906</v>
      </c>
      <c r="N1743" t="s">
        <v>352</v>
      </c>
      <c r="O1743" t="s">
        <v>218</v>
      </c>
      <c r="P1743" t="s">
        <v>844</v>
      </c>
      <c r="Q1743" t="s">
        <v>695</v>
      </c>
      <c r="R1743" t="s">
        <v>337</v>
      </c>
      <c r="S1743" t="s">
        <v>186</v>
      </c>
      <c r="T1743" t="s">
        <v>544</v>
      </c>
      <c r="U1743" t="s">
        <v>424</v>
      </c>
      <c r="V1743" t="s">
        <v>908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>
        <v>8127712</v>
      </c>
      <c r="B1744">
        <v>90980885</v>
      </c>
      <c r="C1744" t="s">
        <v>270</v>
      </c>
      <c r="D1744" t="s">
        <v>270</v>
      </c>
      <c r="E1744" t="s">
        <v>342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>
        <v>8127713</v>
      </c>
      <c r="B1745">
        <v>90980905</v>
      </c>
      <c r="C1745" t="s">
        <v>270</v>
      </c>
      <c r="D1745" t="s">
        <v>332</v>
      </c>
      <c r="E1745" t="s">
        <v>270</v>
      </c>
      <c r="F1745" t="s">
        <v>298</v>
      </c>
      <c r="G1745" t="s">
        <v>201</v>
      </c>
      <c r="H1745" t="s">
        <v>574</v>
      </c>
      <c r="I1745" t="s">
        <v>540</v>
      </c>
      <c r="J1745" t="s">
        <v>199</v>
      </c>
      <c r="K1745" t="s">
        <v>1530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>
        <v>8109223</v>
      </c>
      <c r="B1746">
        <v>90980941</v>
      </c>
      <c r="C1746" t="s">
        <v>383</v>
      </c>
      <c r="D1746" t="s">
        <v>383</v>
      </c>
      <c r="E1746" t="s">
        <v>270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>
        <v>8127718</v>
      </c>
      <c r="B1747">
        <v>90980978</v>
      </c>
      <c r="C1747" t="s">
        <v>270</v>
      </c>
      <c r="D1747" t="s">
        <v>332</v>
      </c>
      <c r="E1747" t="s">
        <v>270</v>
      </c>
      <c r="F1747" t="s">
        <v>298</v>
      </c>
      <c r="G1747" t="s">
        <v>202</v>
      </c>
      <c r="H1747" t="s">
        <v>387</v>
      </c>
      <c r="I1747" t="s">
        <v>201</v>
      </c>
      <c r="J1747" t="s">
        <v>352</v>
      </c>
      <c r="K1747" t="s">
        <v>300</v>
      </c>
      <c r="L1747" t="s">
        <v>188</v>
      </c>
      <c r="M1747" t="s">
        <v>355</v>
      </c>
      <c r="N1747" t="s">
        <v>389</v>
      </c>
      <c r="O1747" t="s">
        <v>325</v>
      </c>
      <c r="P1747" t="s">
        <v>415</v>
      </c>
      <c r="Q1747" t="s">
        <v>538</v>
      </c>
      <c r="R1747" t="s">
        <v>326</v>
      </c>
      <c r="S1747" t="s">
        <v>255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>
        <v>145692</v>
      </c>
      <c r="B1748">
        <v>90980988</v>
      </c>
      <c r="C1748" t="s">
        <v>904</v>
      </c>
      <c r="D1748" t="s">
        <v>184</v>
      </c>
      <c r="E1748" t="s">
        <v>271</v>
      </c>
      <c r="F1748" t="s">
        <v>298</v>
      </c>
      <c r="G1748" t="s">
        <v>270</v>
      </c>
      <c r="H1748" t="s">
        <v>440</v>
      </c>
      <c r="I1748" t="s">
        <v>1381</v>
      </c>
      <c r="J1748" t="s">
        <v>296</v>
      </c>
      <c r="K1748" t="s">
        <v>758</v>
      </c>
      <c r="L1748" t="s">
        <v>405</v>
      </c>
      <c r="M1748" t="s">
        <v>325</v>
      </c>
      <c r="N1748" t="s">
        <v>320</v>
      </c>
      <c r="O1748" t="s">
        <v>504</v>
      </c>
      <c r="P1748" t="s">
        <v>474</v>
      </c>
      <c r="Q1748" t="s">
        <v>337</v>
      </c>
      <c r="R1748" t="s">
        <v>355</v>
      </c>
      <c r="S1748" t="s">
        <v>411</v>
      </c>
      <c r="T1748" t="s">
        <v>323</v>
      </c>
      <c r="U1748" t="s">
        <v>329</v>
      </c>
      <c r="V1748" t="s">
        <v>1043</v>
      </c>
      <c r="W1748" t="s">
        <v>511</v>
      </c>
      <c r="X1748" t="s">
        <v>326</v>
      </c>
      <c r="Y1748" t="s">
        <v>1044</v>
      </c>
      <c r="Z1748" t="s">
        <v>1000</v>
      </c>
      <c r="AA1748" t="s">
        <v>519</v>
      </c>
      <c r="AB1748" t="s">
        <v>1630</v>
      </c>
      <c r="AC1748" t="s">
        <v>1693</v>
      </c>
      <c r="AD1748" t="s">
        <v>902</v>
      </c>
      <c r="AE1748" t="s">
        <v>338</v>
      </c>
      <c r="AF1748" t="s">
        <v>186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>
        <v>8107920</v>
      </c>
      <c r="B1749">
        <v>90980990</v>
      </c>
      <c r="C1749" t="s">
        <v>859</v>
      </c>
      <c r="D1749" t="s">
        <v>859</v>
      </c>
      <c r="E1749" t="s">
        <v>270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>
        <v>798960</v>
      </c>
      <c r="B1750">
        <v>90980991</v>
      </c>
      <c r="C1750" t="s">
        <v>270</v>
      </c>
      <c r="D1750" t="s">
        <v>270</v>
      </c>
      <c r="E1750" t="s">
        <v>1293</v>
      </c>
      <c r="F1750" t="s">
        <v>271</v>
      </c>
      <c r="G1750" t="s">
        <v>332</v>
      </c>
      <c r="H1750" t="s">
        <v>273</v>
      </c>
      <c r="I1750" t="s">
        <v>300</v>
      </c>
      <c r="J1750" t="s">
        <v>352</v>
      </c>
      <c r="K1750" t="s">
        <v>553</v>
      </c>
      <c r="L1750" t="s">
        <v>401</v>
      </c>
      <c r="M1750" t="s">
        <v>201</v>
      </c>
      <c r="N1750" t="s">
        <v>417</v>
      </c>
      <c r="O1750" t="s">
        <v>312</v>
      </c>
      <c r="P1750" t="s">
        <v>254</v>
      </c>
      <c r="Q1750" t="s">
        <v>944</v>
      </c>
      <c r="R1750" t="s">
        <v>439</v>
      </c>
      <c r="S1750" t="s">
        <v>287</v>
      </c>
      <c r="T1750" t="s">
        <v>291</v>
      </c>
      <c r="U1750" t="s">
        <v>381</v>
      </c>
      <c r="V1750" t="s">
        <v>229</v>
      </c>
      <c r="W1750" t="s">
        <v>1694</v>
      </c>
      <c r="X1750" t="s">
        <v>1035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>
        <v>625870</v>
      </c>
      <c r="B1751">
        <v>90980999</v>
      </c>
      <c r="C1751" t="s">
        <v>191</v>
      </c>
      <c r="D1751" t="s">
        <v>191</v>
      </c>
      <c r="E1751" t="s">
        <v>270</v>
      </c>
      <c r="F1751" t="s">
        <v>298</v>
      </c>
      <c r="G1751" t="s">
        <v>173</v>
      </c>
      <c r="H1751" t="s">
        <v>238</v>
      </c>
      <c r="I1751" t="s">
        <v>348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>
        <v>8032232</v>
      </c>
      <c r="B1752">
        <v>90981209</v>
      </c>
      <c r="C1752" t="s">
        <v>270</v>
      </c>
      <c r="D1752" t="s">
        <v>270</v>
      </c>
      <c r="E1752" t="s">
        <v>537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>
        <v>8127758</v>
      </c>
      <c r="B1753">
        <v>90981314</v>
      </c>
      <c r="C1753" t="s">
        <v>270</v>
      </c>
      <c r="D1753" t="s">
        <v>332</v>
      </c>
      <c r="E1753" t="s">
        <v>270</v>
      </c>
      <c r="F1753" t="s">
        <v>298</v>
      </c>
      <c r="G1753" t="s">
        <v>202</v>
      </c>
      <c r="H1753" t="s">
        <v>763</v>
      </c>
      <c r="I1753" t="s">
        <v>601</v>
      </c>
      <c r="J1753" t="s">
        <v>301</v>
      </c>
      <c r="K1753" t="s">
        <v>271</v>
      </c>
      <c r="L1753" t="s">
        <v>189</v>
      </c>
      <c r="M1753" t="s">
        <v>352</v>
      </c>
      <c r="N1753" t="s">
        <v>201</v>
      </c>
      <c r="O1753" t="s">
        <v>184</v>
      </c>
      <c r="P1753" t="s">
        <v>229</v>
      </c>
      <c r="Q1753" t="s">
        <v>287</v>
      </c>
      <c r="R1753" t="s">
        <v>355</v>
      </c>
      <c r="S1753" t="s">
        <v>296</v>
      </c>
      <c r="T1753" t="s">
        <v>778</v>
      </c>
      <c r="U1753" t="s">
        <v>1035</v>
      </c>
      <c r="V1753" t="s">
        <v>249</v>
      </c>
      <c r="W1753" t="s">
        <v>338</v>
      </c>
      <c r="X1753" t="s">
        <v>215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>
        <v>8127762</v>
      </c>
      <c r="B1754">
        <v>90981323</v>
      </c>
      <c r="C1754" t="s">
        <v>270</v>
      </c>
      <c r="D1754" t="s">
        <v>270</v>
      </c>
      <c r="E1754" t="s">
        <v>348</v>
      </c>
      <c r="F1754" t="s">
        <v>270</v>
      </c>
      <c r="G1754" t="s">
        <v>229</v>
      </c>
      <c r="H1754" t="s">
        <v>254</v>
      </c>
      <c r="I1754" t="s">
        <v>379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>
        <v>75271</v>
      </c>
      <c r="B1755">
        <v>90981383</v>
      </c>
      <c r="C1755" t="s">
        <v>215</v>
      </c>
      <c r="D1755" t="s">
        <v>270</v>
      </c>
      <c r="E1755" t="s">
        <v>373</v>
      </c>
      <c r="F1755" t="s">
        <v>1293</v>
      </c>
      <c r="G1755" t="s">
        <v>726</v>
      </c>
      <c r="H1755" t="s">
        <v>1381</v>
      </c>
      <c r="I1755" t="s">
        <v>205</v>
      </c>
      <c r="J1755" t="s">
        <v>1468</v>
      </c>
      <c r="K1755" t="s">
        <v>675</v>
      </c>
      <c r="L1755" t="s">
        <v>281</v>
      </c>
      <c r="M1755" t="s">
        <v>376</v>
      </c>
      <c r="N1755" t="s">
        <v>196</v>
      </c>
      <c r="O1755" t="s">
        <v>351</v>
      </c>
      <c r="P1755" t="s">
        <v>199</v>
      </c>
      <c r="Q1755" t="s">
        <v>544</v>
      </c>
      <c r="R1755" t="s">
        <v>344</v>
      </c>
      <c r="S1755" t="s">
        <v>287</v>
      </c>
      <c r="T1755" t="s">
        <v>305</v>
      </c>
      <c r="U1755" t="s">
        <v>521</v>
      </c>
      <c r="V1755" t="s">
        <v>215</v>
      </c>
      <c r="W1755" t="s">
        <v>355</v>
      </c>
      <c r="X1755" t="s">
        <v>1411</v>
      </c>
      <c r="Y1755" t="s">
        <v>206</v>
      </c>
      <c r="Z1755" t="s">
        <v>519</v>
      </c>
      <c r="AA1755" t="s">
        <v>290</v>
      </c>
      <c r="AB1755" t="s">
        <v>325</v>
      </c>
      <c r="AC1755" t="s">
        <v>362</v>
      </c>
      <c r="AD1755" t="s">
        <v>593</v>
      </c>
      <c r="AE1755" t="s">
        <v>531</v>
      </c>
      <c r="AF1755" t="s">
        <v>508</v>
      </c>
      <c r="AG1755" t="s">
        <v>292</v>
      </c>
      <c r="AH1755" t="s">
        <v>405</v>
      </c>
      <c r="AI1755" t="s">
        <v>920</v>
      </c>
      <c r="AJ1755" t="s">
        <v>456</v>
      </c>
      <c r="AK1755" t="s">
        <v>364</v>
      </c>
      <c r="AL1755" t="s">
        <v>238</v>
      </c>
      <c r="AM1755" t="s">
        <v>171</v>
      </c>
      <c r="AN1755" t="s">
        <v>1695</v>
      </c>
      <c r="AO1755" t="s">
        <v>532</v>
      </c>
      <c r="AP1755" t="s">
        <v>263</v>
      </c>
    </row>
    <row r="1756" spans="1:42">
      <c r="A1756">
        <v>324739</v>
      </c>
      <c r="B1756">
        <v>90981477</v>
      </c>
      <c r="C1756" t="s">
        <v>270</v>
      </c>
      <c r="D1756" t="s">
        <v>270</v>
      </c>
      <c r="E1756" t="s">
        <v>298</v>
      </c>
      <c r="F1756" t="s">
        <v>189</v>
      </c>
      <c r="G1756" t="s">
        <v>352</v>
      </c>
      <c r="H1756" t="s">
        <v>759</v>
      </c>
      <c r="I1756" t="s">
        <v>355</v>
      </c>
      <c r="J1756" t="s">
        <v>296</v>
      </c>
      <c r="K1756" t="s">
        <v>904</v>
      </c>
      <c r="L1756" t="s">
        <v>309</v>
      </c>
      <c r="M1756" t="s">
        <v>284</v>
      </c>
      <c r="N1756" t="s">
        <v>281</v>
      </c>
      <c r="O1756" t="s">
        <v>391</v>
      </c>
      <c r="P1756" t="s">
        <v>249</v>
      </c>
      <c r="Q1756" t="s">
        <v>533</v>
      </c>
      <c r="R1756" t="s">
        <v>488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>
        <v>8127787</v>
      </c>
      <c r="B1757">
        <v>90981487</v>
      </c>
      <c r="C1757" t="s">
        <v>270</v>
      </c>
      <c r="D1757" t="s">
        <v>270</v>
      </c>
      <c r="E1757" t="s">
        <v>428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>
        <v>213315</v>
      </c>
      <c r="B1758">
        <v>90981512</v>
      </c>
      <c r="C1758" t="s">
        <v>1429</v>
      </c>
      <c r="D1758" t="s">
        <v>1429</v>
      </c>
      <c r="E1758" t="s">
        <v>270</v>
      </c>
      <c r="F1758" t="s">
        <v>229</v>
      </c>
      <c r="G1758" t="s">
        <v>327</v>
      </c>
      <c r="H1758" t="s">
        <v>906</v>
      </c>
      <c r="I1758" t="s">
        <v>446</v>
      </c>
      <c r="J1758" t="s">
        <v>1592</v>
      </c>
      <c r="K1758" t="s">
        <v>1168</v>
      </c>
      <c r="L1758" t="s">
        <v>1442</v>
      </c>
      <c r="M1758" t="s">
        <v>649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>
        <v>566786</v>
      </c>
      <c r="B1759">
        <v>90981586</v>
      </c>
      <c r="C1759" t="s">
        <v>645</v>
      </c>
      <c r="D1759" t="s">
        <v>645</v>
      </c>
      <c r="E1759" t="s">
        <v>270</v>
      </c>
      <c r="F1759" t="s">
        <v>355</v>
      </c>
      <c r="G1759" t="s">
        <v>1383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>
        <v>555023</v>
      </c>
      <c r="B1760">
        <v>90981603</v>
      </c>
      <c r="C1760" t="s">
        <v>270</v>
      </c>
      <c r="D1760" t="s">
        <v>270</v>
      </c>
      <c r="E1760" t="s">
        <v>348</v>
      </c>
      <c r="F1760" t="s">
        <v>270</v>
      </c>
      <c r="G1760" t="s">
        <v>374</v>
      </c>
      <c r="H1760" t="s">
        <v>373</v>
      </c>
      <c r="I1760" t="s">
        <v>423</v>
      </c>
      <c r="J1760" t="s">
        <v>325</v>
      </c>
      <c r="K1760" t="s">
        <v>308</v>
      </c>
      <c r="L1760" t="s">
        <v>405</v>
      </c>
      <c r="M1760" t="s">
        <v>446</v>
      </c>
      <c r="N1760" t="s">
        <v>292</v>
      </c>
      <c r="O1760" t="s">
        <v>441</v>
      </c>
      <c r="P1760" t="s">
        <v>310</v>
      </c>
      <c r="Q1760" t="s">
        <v>593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>
        <v>146213</v>
      </c>
      <c r="B1761">
        <v>90981631</v>
      </c>
      <c r="C1761" t="s">
        <v>1210</v>
      </c>
      <c r="D1761" t="s">
        <v>184</v>
      </c>
      <c r="E1761" t="s">
        <v>270</v>
      </c>
      <c r="F1761" t="s">
        <v>400</v>
      </c>
      <c r="G1761" t="s">
        <v>1696</v>
      </c>
      <c r="H1761" t="s">
        <v>260</v>
      </c>
      <c r="I1761" t="s">
        <v>642</v>
      </c>
      <c r="J1761" t="s">
        <v>204</v>
      </c>
      <c r="K1761" t="s">
        <v>1210</v>
      </c>
      <c r="L1761" t="s">
        <v>189</v>
      </c>
      <c r="M1761" t="s">
        <v>201</v>
      </c>
      <c r="N1761" t="s">
        <v>397</v>
      </c>
      <c r="O1761" t="s">
        <v>440</v>
      </c>
      <c r="P1761" t="s">
        <v>553</v>
      </c>
      <c r="Q1761" t="s">
        <v>281</v>
      </c>
      <c r="R1761" t="s">
        <v>249</v>
      </c>
      <c r="S1761" t="s">
        <v>1360</v>
      </c>
      <c r="T1761" t="s">
        <v>238</v>
      </c>
      <c r="U1761" t="s">
        <v>296</v>
      </c>
      <c r="V1761" t="s">
        <v>199</v>
      </c>
      <c r="W1761" t="s">
        <v>287</v>
      </c>
      <c r="X1761" t="s">
        <v>328</v>
      </c>
      <c r="Y1761" t="s">
        <v>248</v>
      </c>
      <c r="Z1761" t="s">
        <v>309</v>
      </c>
      <c r="AA1761" t="s">
        <v>379</v>
      </c>
      <c r="AB1761" t="s">
        <v>310</v>
      </c>
      <c r="AC1761" t="s">
        <v>508</v>
      </c>
      <c r="AD1761" t="s">
        <v>380</v>
      </c>
      <c r="AE1761" t="s">
        <v>329</v>
      </c>
      <c r="AF1761" t="s">
        <v>292</v>
      </c>
      <c r="AG1761" t="s">
        <v>317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>
        <v>103782</v>
      </c>
      <c r="B1762">
        <v>90981664</v>
      </c>
      <c r="C1762" t="s">
        <v>185</v>
      </c>
      <c r="D1762" t="s">
        <v>1632</v>
      </c>
      <c r="E1762" t="s">
        <v>270</v>
      </c>
      <c r="F1762" t="s">
        <v>202</v>
      </c>
      <c r="G1762" t="s">
        <v>426</v>
      </c>
      <c r="H1762" t="s">
        <v>1697</v>
      </c>
      <c r="I1762" t="s">
        <v>301</v>
      </c>
      <c r="J1762" t="s">
        <v>300</v>
      </c>
      <c r="K1762" t="s">
        <v>254</v>
      </c>
      <c r="L1762" t="s">
        <v>325</v>
      </c>
      <c r="M1762" t="s">
        <v>359</v>
      </c>
      <c r="N1762" t="s">
        <v>441</v>
      </c>
      <c r="O1762" t="s">
        <v>279</v>
      </c>
      <c r="P1762" t="s">
        <v>229</v>
      </c>
      <c r="Q1762" t="s">
        <v>287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>
        <v>469415</v>
      </c>
      <c r="B1763">
        <v>90981805</v>
      </c>
      <c r="C1763" t="s">
        <v>270</v>
      </c>
      <c r="D1763" t="s">
        <v>270</v>
      </c>
      <c r="E1763" t="s">
        <v>348</v>
      </c>
      <c r="F1763" t="s">
        <v>270</v>
      </c>
      <c r="G1763" t="s">
        <v>344</v>
      </c>
      <c r="H1763" t="s">
        <v>445</v>
      </c>
      <c r="I1763" t="s">
        <v>1630</v>
      </c>
      <c r="J1763" t="s">
        <v>858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>
        <v>131899</v>
      </c>
      <c r="B1764">
        <v>90981828</v>
      </c>
      <c r="C1764" t="s">
        <v>270</v>
      </c>
      <c r="D1764" t="s">
        <v>270</v>
      </c>
      <c r="E1764" t="s">
        <v>273</v>
      </c>
      <c r="F1764" t="s">
        <v>298</v>
      </c>
      <c r="G1764" t="s">
        <v>352</v>
      </c>
      <c r="H1764" t="s">
        <v>322</v>
      </c>
      <c r="I1764" t="s">
        <v>186</v>
      </c>
      <c r="J1764" t="s">
        <v>220</v>
      </c>
      <c r="K1764" t="s">
        <v>1429</v>
      </c>
      <c r="L1764" t="s">
        <v>315</v>
      </c>
      <c r="M1764" t="s">
        <v>292</v>
      </c>
      <c r="N1764" t="s">
        <v>179</v>
      </c>
      <c r="O1764" t="s">
        <v>639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>
        <v>612990</v>
      </c>
      <c r="B1765">
        <v>90981855</v>
      </c>
      <c r="C1765" t="s">
        <v>270</v>
      </c>
      <c r="D1765" t="s">
        <v>348</v>
      </c>
      <c r="E1765" t="s">
        <v>270</v>
      </c>
      <c r="F1765" t="s">
        <v>320</v>
      </c>
      <c r="G1765" t="s">
        <v>196</v>
      </c>
      <c r="H1765" t="s">
        <v>325</v>
      </c>
      <c r="I1765" t="s">
        <v>572</v>
      </c>
      <c r="J1765" t="s">
        <v>315</v>
      </c>
      <c r="K1765" t="s">
        <v>329</v>
      </c>
      <c r="L1765" t="s">
        <v>465</v>
      </c>
      <c r="M1765" t="s">
        <v>448</v>
      </c>
      <c r="N1765" t="s">
        <v>289</v>
      </c>
      <c r="O1765" t="s">
        <v>1060</v>
      </c>
      <c r="P1765" t="s">
        <v>1698</v>
      </c>
      <c r="Q1765" t="s">
        <v>1230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>
        <v>719319</v>
      </c>
      <c r="B1766">
        <v>90981903</v>
      </c>
      <c r="C1766" t="s">
        <v>270</v>
      </c>
      <c r="D1766" t="s">
        <v>270</v>
      </c>
      <c r="E1766" t="s">
        <v>298</v>
      </c>
      <c r="F1766" t="s">
        <v>189</v>
      </c>
      <c r="G1766" t="s">
        <v>186</v>
      </c>
      <c r="H1766" t="s">
        <v>823</v>
      </c>
      <c r="I1766" t="s">
        <v>1276</v>
      </c>
      <c r="J1766" t="s">
        <v>248</v>
      </c>
      <c r="K1766" t="s">
        <v>284</v>
      </c>
      <c r="L1766" t="s">
        <v>238</v>
      </c>
      <c r="M1766" t="s">
        <v>220</v>
      </c>
      <c r="N1766" t="s">
        <v>262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>
        <v>594100</v>
      </c>
      <c r="B1767">
        <v>90981974</v>
      </c>
      <c r="C1767" t="s">
        <v>383</v>
      </c>
      <c r="D1767" t="s">
        <v>383</v>
      </c>
      <c r="E1767" t="s">
        <v>270</v>
      </c>
      <c r="F1767" t="s">
        <v>298</v>
      </c>
      <c r="G1767" t="s">
        <v>344</v>
      </c>
      <c r="H1767" t="s">
        <v>446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>
        <v>714320</v>
      </c>
      <c r="B1768">
        <v>90981981</v>
      </c>
      <c r="C1768" t="s">
        <v>183</v>
      </c>
      <c r="D1768" t="s">
        <v>184</v>
      </c>
      <c r="E1768" t="s">
        <v>270</v>
      </c>
      <c r="F1768" t="s">
        <v>203</v>
      </c>
      <c r="G1768" t="s">
        <v>352</v>
      </c>
      <c r="H1768" t="s">
        <v>201</v>
      </c>
      <c r="I1768" t="s">
        <v>229</v>
      </c>
      <c r="J1768" t="s">
        <v>291</v>
      </c>
      <c r="K1768" t="s">
        <v>238</v>
      </c>
      <c r="L1768" t="s">
        <v>292</v>
      </c>
      <c r="M1768" t="s">
        <v>473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>
        <v>465891</v>
      </c>
      <c r="B1769">
        <v>90981991</v>
      </c>
      <c r="C1769" t="s">
        <v>302</v>
      </c>
      <c r="D1769" t="s">
        <v>270</v>
      </c>
      <c r="E1769" t="s">
        <v>302</v>
      </c>
      <c r="F1769" t="s">
        <v>229</v>
      </c>
      <c r="G1769" t="s">
        <v>304</v>
      </c>
      <c r="H1769" t="s">
        <v>344</v>
      </c>
      <c r="I1769" t="s">
        <v>446</v>
      </c>
      <c r="J1769" t="s">
        <v>1491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>
        <v>623641</v>
      </c>
      <c r="B1770">
        <v>90982047</v>
      </c>
      <c r="C1770" t="s">
        <v>270</v>
      </c>
      <c r="D1770" t="s">
        <v>270</v>
      </c>
      <c r="E1770" t="s">
        <v>298</v>
      </c>
      <c r="F1770" t="s">
        <v>352</v>
      </c>
      <c r="G1770" t="s">
        <v>189</v>
      </c>
      <c r="H1770" t="s">
        <v>201</v>
      </c>
      <c r="I1770" t="s">
        <v>943</v>
      </c>
      <c r="J1770" t="s">
        <v>759</v>
      </c>
      <c r="K1770" t="s">
        <v>642</v>
      </c>
      <c r="L1770" t="s">
        <v>680</v>
      </c>
      <c r="M1770" t="s">
        <v>281</v>
      </c>
      <c r="N1770" t="s">
        <v>284</v>
      </c>
      <c r="O1770" t="s">
        <v>287</v>
      </c>
      <c r="P1770" t="s">
        <v>186</v>
      </c>
      <c r="Q1770" t="s">
        <v>262</v>
      </c>
      <c r="R1770" t="s">
        <v>445</v>
      </c>
      <c r="S1770" t="s">
        <v>283</v>
      </c>
      <c r="T1770" t="s">
        <v>289</v>
      </c>
      <c r="U1770" t="s">
        <v>1607</v>
      </c>
      <c r="V1770" t="s">
        <v>442</v>
      </c>
      <c r="W1770" t="s">
        <v>1699</v>
      </c>
      <c r="X1770" t="s">
        <v>326</v>
      </c>
      <c r="Y1770" t="s">
        <v>381</v>
      </c>
      <c r="Z1770" t="s">
        <v>291</v>
      </c>
      <c r="AA1770" t="s">
        <v>1700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>
        <v>334753</v>
      </c>
      <c r="B1771">
        <v>90982062</v>
      </c>
      <c r="C1771" t="s">
        <v>249</v>
      </c>
      <c r="D1771" t="s">
        <v>1701</v>
      </c>
      <c r="E1771" t="s">
        <v>1702</v>
      </c>
      <c r="F1771" t="s">
        <v>373</v>
      </c>
      <c r="G1771" t="s">
        <v>1293</v>
      </c>
      <c r="H1771" t="s">
        <v>270</v>
      </c>
      <c r="I1771" t="s">
        <v>413</v>
      </c>
      <c r="J1771" t="s">
        <v>202</v>
      </c>
      <c r="K1771" t="s">
        <v>301</v>
      </c>
      <c r="L1771" t="s">
        <v>300</v>
      </c>
      <c r="M1771" t="s">
        <v>1703</v>
      </c>
      <c r="N1771" t="s">
        <v>189</v>
      </c>
      <c r="O1771" t="s">
        <v>1704</v>
      </c>
      <c r="P1771" t="s">
        <v>201</v>
      </c>
      <c r="Q1771" t="s">
        <v>219</v>
      </c>
      <c r="R1771" t="s">
        <v>726</v>
      </c>
      <c r="S1771" t="s">
        <v>346</v>
      </c>
      <c r="T1771" t="s">
        <v>1705</v>
      </c>
      <c r="U1771" t="s">
        <v>1706</v>
      </c>
      <c r="V1771" t="s">
        <v>339</v>
      </c>
      <c r="W1771" t="s">
        <v>249</v>
      </c>
      <c r="X1771" t="s">
        <v>287</v>
      </c>
      <c r="Y1771" t="s">
        <v>445</v>
      </c>
      <c r="Z1771" t="s">
        <v>338</v>
      </c>
      <c r="AA1771" t="s">
        <v>281</v>
      </c>
      <c r="AB1771" t="s">
        <v>309</v>
      </c>
      <c r="AC1771" t="s">
        <v>215</v>
      </c>
      <c r="AD1771" t="s">
        <v>337</v>
      </c>
      <c r="AE1771" t="s">
        <v>279</v>
      </c>
      <c r="AF1771" t="s">
        <v>296</v>
      </c>
      <c r="AG1771" t="s">
        <v>292</v>
      </c>
      <c r="AH1771" t="s">
        <v>325</v>
      </c>
      <c r="AI1771" t="s">
        <v>285</v>
      </c>
      <c r="AJ1771" t="s">
        <v>382</v>
      </c>
      <c r="AK1771" t="s">
        <v>293</v>
      </c>
      <c r="AL1771" t="s">
        <v>986</v>
      </c>
      <c r="AM1771" t="s">
        <v>304</v>
      </c>
      <c r="AN1771" t="s">
        <v>344</v>
      </c>
      <c r="AO1771" t="s">
        <v>340</v>
      </c>
      <c r="AP1771" t="s">
        <v>196</v>
      </c>
    </row>
    <row r="1772" spans="1:42">
      <c r="A1772">
        <v>213315</v>
      </c>
      <c r="B1772">
        <v>90982064</v>
      </c>
      <c r="C1772" t="s">
        <v>270</v>
      </c>
      <c r="D1772" t="s">
        <v>270</v>
      </c>
      <c r="E1772" t="s">
        <v>1707</v>
      </c>
      <c r="F1772" t="s">
        <v>1708</v>
      </c>
      <c r="G1772" t="s">
        <v>296</v>
      </c>
      <c r="H1772" t="s">
        <v>229</v>
      </c>
      <c r="I1772" t="s">
        <v>834</v>
      </c>
      <c r="J1772" t="s">
        <v>472</v>
      </c>
      <c r="K1772" t="s">
        <v>745</v>
      </c>
      <c r="L1772" t="s">
        <v>1429</v>
      </c>
      <c r="M1772" t="s">
        <v>327</v>
      </c>
      <c r="N1772" t="s">
        <v>639</v>
      </c>
      <c r="O1772" t="s">
        <v>843</v>
      </c>
      <c r="P1772" t="s">
        <v>858</v>
      </c>
      <c r="Q1772" t="s">
        <v>1441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>
        <v>731815</v>
      </c>
      <c r="B1773">
        <v>90982127</v>
      </c>
      <c r="C1773" t="s">
        <v>1534</v>
      </c>
      <c r="D1773" t="s">
        <v>1534</v>
      </c>
      <c r="E1773" t="s">
        <v>270</v>
      </c>
      <c r="F1773" t="s">
        <v>321</v>
      </c>
      <c r="G1773" t="s">
        <v>229</v>
      </c>
      <c r="H1773" t="s">
        <v>254</v>
      </c>
      <c r="I1773" t="s">
        <v>379</v>
      </c>
      <c r="J1773" t="s">
        <v>1070</v>
      </c>
      <c r="K1773" t="s">
        <v>344</v>
      </c>
      <c r="L1773" t="s">
        <v>446</v>
      </c>
      <c r="M1773" t="s">
        <v>309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>
        <v>8127863</v>
      </c>
      <c r="B1774">
        <v>90982262</v>
      </c>
      <c r="C1774" t="s">
        <v>270</v>
      </c>
      <c r="D1774" t="s">
        <v>332</v>
      </c>
      <c r="E1774" t="s">
        <v>270</v>
      </c>
      <c r="F1774" t="s">
        <v>298</v>
      </c>
      <c r="G1774" t="s">
        <v>352</v>
      </c>
      <c r="H1774" t="s">
        <v>305</v>
      </c>
      <c r="I1774" t="s">
        <v>296</v>
      </c>
      <c r="J1774" t="s">
        <v>229</v>
      </c>
      <c r="K1774" t="s">
        <v>344</v>
      </c>
      <c r="L1774" t="s">
        <v>238</v>
      </c>
      <c r="M1774" t="s">
        <v>597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>
        <v>685966</v>
      </c>
      <c r="B1775">
        <v>90982263</v>
      </c>
      <c r="C1775" t="s">
        <v>270</v>
      </c>
      <c r="D1775" t="s">
        <v>270</v>
      </c>
      <c r="E1775" t="s">
        <v>192</v>
      </c>
      <c r="F1775" t="s">
        <v>327</v>
      </c>
      <c r="G1775" t="s">
        <v>304</v>
      </c>
      <c r="H1775" t="s">
        <v>344</v>
      </c>
      <c r="I1775" t="s">
        <v>446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>
        <v>796876</v>
      </c>
      <c r="B1776">
        <v>90982387</v>
      </c>
      <c r="C1776" t="s">
        <v>302</v>
      </c>
      <c r="D1776" t="s">
        <v>270</v>
      </c>
      <c r="E1776" t="s">
        <v>302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>
        <v>8127881</v>
      </c>
      <c r="B1777">
        <v>90982461</v>
      </c>
      <c r="C1777" t="s">
        <v>331</v>
      </c>
      <c r="D1777" t="s">
        <v>184</v>
      </c>
      <c r="E1777" t="s">
        <v>270</v>
      </c>
      <c r="F1777" t="s">
        <v>202</v>
      </c>
      <c r="G1777" t="s">
        <v>298</v>
      </c>
      <c r="H1777" t="s">
        <v>400</v>
      </c>
      <c r="I1777" t="s">
        <v>343</v>
      </c>
      <c r="J1777" t="s">
        <v>189</v>
      </c>
      <c r="K1777" t="s">
        <v>402</v>
      </c>
      <c r="L1777" t="s">
        <v>642</v>
      </c>
      <c r="M1777" t="s">
        <v>321</v>
      </c>
      <c r="N1777" t="s">
        <v>351</v>
      </c>
      <c r="O1777" t="s">
        <v>320</v>
      </c>
      <c r="P1777" t="s">
        <v>301</v>
      </c>
      <c r="Q1777" t="s">
        <v>300</v>
      </c>
      <c r="R1777" t="s">
        <v>196</v>
      </c>
      <c r="S1777" t="s">
        <v>248</v>
      </c>
      <c r="T1777" t="s">
        <v>389</v>
      </c>
      <c r="U1777" t="s">
        <v>423</v>
      </c>
      <c r="V1777" t="s">
        <v>441</v>
      </c>
      <c r="W1777" t="s">
        <v>309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>
        <v>362072</v>
      </c>
      <c r="B1778">
        <v>90982554</v>
      </c>
      <c r="C1778" t="s">
        <v>493</v>
      </c>
      <c r="D1778" t="s">
        <v>873</v>
      </c>
      <c r="E1778" t="s">
        <v>1709</v>
      </c>
      <c r="F1778" t="s">
        <v>270</v>
      </c>
      <c r="G1778" t="s">
        <v>352</v>
      </c>
      <c r="H1778" t="s">
        <v>791</v>
      </c>
      <c r="I1778" t="s">
        <v>300</v>
      </c>
      <c r="J1778" t="s">
        <v>301</v>
      </c>
      <c r="K1778" t="s">
        <v>493</v>
      </c>
      <c r="L1778" t="s">
        <v>287</v>
      </c>
      <c r="M1778" t="s">
        <v>229</v>
      </c>
      <c r="N1778" t="s">
        <v>407</v>
      </c>
      <c r="O1778" t="s">
        <v>188</v>
      </c>
      <c r="P1778" t="s">
        <v>617</v>
      </c>
      <c r="Q1778" t="s">
        <v>486</v>
      </c>
      <c r="R1778" t="s">
        <v>1411</v>
      </c>
      <c r="S1778" t="s">
        <v>712</v>
      </c>
      <c r="T1778" t="s">
        <v>850</v>
      </c>
      <c r="U1778" t="s">
        <v>362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>
        <v>87408</v>
      </c>
      <c r="B1779">
        <v>90982576</v>
      </c>
      <c r="C1779" t="s">
        <v>270</v>
      </c>
      <c r="D1779" t="s">
        <v>270</v>
      </c>
      <c r="E1779" t="s">
        <v>298</v>
      </c>
      <c r="F1779" t="s">
        <v>262</v>
      </c>
      <c r="G1779" t="s">
        <v>306</v>
      </c>
      <c r="H1779" t="s">
        <v>321</v>
      </c>
      <c r="I1779" t="s">
        <v>287</v>
      </c>
      <c r="J1779" t="s">
        <v>391</v>
      </c>
      <c r="K1779" t="s">
        <v>344</v>
      </c>
      <c r="L1779" t="s">
        <v>1438</v>
      </c>
      <c r="M1779" t="s">
        <v>186</v>
      </c>
      <c r="N1779" t="s">
        <v>229</v>
      </c>
      <c r="O1779" t="s">
        <v>290</v>
      </c>
      <c r="P1779" t="s">
        <v>1710</v>
      </c>
      <c r="Q1779" t="s">
        <v>314</v>
      </c>
      <c r="R1779" t="s">
        <v>1711</v>
      </c>
      <c r="S1779" t="s">
        <v>405</v>
      </c>
      <c r="T1779" t="s">
        <v>292</v>
      </c>
      <c r="U1779" t="s">
        <v>508</v>
      </c>
      <c r="V1779" t="s">
        <v>303</v>
      </c>
      <c r="W1779" t="s">
        <v>329</v>
      </c>
      <c r="X1779" t="s">
        <v>238</v>
      </c>
      <c r="Y1779" t="s">
        <v>563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>
        <v>8037182</v>
      </c>
      <c r="B1780">
        <v>90982609</v>
      </c>
      <c r="C1780" t="s">
        <v>173</v>
      </c>
      <c r="D1780" t="s">
        <v>192</v>
      </c>
      <c r="E1780" t="s">
        <v>270</v>
      </c>
      <c r="F1780" t="s">
        <v>287</v>
      </c>
      <c r="G1780" t="s">
        <v>229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>
        <v>8040923</v>
      </c>
      <c r="B1781">
        <v>90982695</v>
      </c>
      <c r="C1781" t="s">
        <v>270</v>
      </c>
      <c r="D1781" t="s">
        <v>270</v>
      </c>
      <c r="E1781" t="s">
        <v>1293</v>
      </c>
      <c r="F1781" t="s">
        <v>202</v>
      </c>
      <c r="G1781" t="s">
        <v>244</v>
      </c>
      <c r="H1781" t="s">
        <v>296</v>
      </c>
      <c r="I1781" t="s">
        <v>229</v>
      </c>
      <c r="J1781" t="s">
        <v>287</v>
      </c>
      <c r="K1781" t="s">
        <v>325</v>
      </c>
      <c r="L1781" t="s">
        <v>468</v>
      </c>
      <c r="M1781" t="s">
        <v>1318</v>
      </c>
      <c r="N1781" t="s">
        <v>291</v>
      </c>
      <c r="O1781" t="s">
        <v>1411</v>
      </c>
      <c r="P1781" t="s">
        <v>192</v>
      </c>
      <c r="Q1781" t="s">
        <v>379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>
        <v>637735</v>
      </c>
      <c r="B1782">
        <v>90982697</v>
      </c>
      <c r="C1782" t="s">
        <v>270</v>
      </c>
      <c r="D1782" t="s">
        <v>270</v>
      </c>
      <c r="E1782" t="s">
        <v>355</v>
      </c>
      <c r="F1782" t="s">
        <v>321</v>
      </c>
      <c r="G1782" t="s">
        <v>423</v>
      </c>
      <c r="H1782" t="s">
        <v>304</v>
      </c>
      <c r="I1782" t="s">
        <v>229</v>
      </c>
      <c r="J1782" t="s">
        <v>309</v>
      </c>
      <c r="K1782" t="s">
        <v>1383</v>
      </c>
      <c r="L1782" t="s">
        <v>446</v>
      </c>
      <c r="M1782" t="s">
        <v>380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>
        <v>8127905</v>
      </c>
      <c r="B1783">
        <v>90982703</v>
      </c>
      <c r="C1783" t="s">
        <v>184</v>
      </c>
      <c r="D1783" t="s">
        <v>184</v>
      </c>
      <c r="E1783" t="s">
        <v>270</v>
      </c>
      <c r="F1783" t="s">
        <v>203</v>
      </c>
      <c r="G1783" t="s">
        <v>179</v>
      </c>
      <c r="H1783" t="s">
        <v>948</v>
      </c>
      <c r="I1783" t="s">
        <v>238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>
        <v>470721</v>
      </c>
      <c r="B1784">
        <v>90982728</v>
      </c>
      <c r="C1784" t="s">
        <v>270</v>
      </c>
      <c r="D1784" t="s">
        <v>270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>
        <v>8127915</v>
      </c>
      <c r="B1785">
        <v>90982795</v>
      </c>
      <c r="C1785" t="s">
        <v>270</v>
      </c>
      <c r="D1785" t="s">
        <v>270</v>
      </c>
      <c r="E1785" t="s">
        <v>298</v>
      </c>
      <c r="F1785" t="s">
        <v>238</v>
      </c>
      <c r="G1785" t="s">
        <v>296</v>
      </c>
      <c r="H1785" t="s">
        <v>639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>
        <v>8091270</v>
      </c>
      <c r="B1786">
        <v>90982817</v>
      </c>
      <c r="C1786" t="s">
        <v>270</v>
      </c>
      <c r="D1786" t="s">
        <v>270</v>
      </c>
      <c r="E1786" t="s">
        <v>348</v>
      </c>
      <c r="F1786" t="s">
        <v>270</v>
      </c>
      <c r="G1786" t="s">
        <v>364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>
        <v>8088070</v>
      </c>
      <c r="B1787">
        <v>90982821</v>
      </c>
      <c r="C1787" t="s">
        <v>270</v>
      </c>
      <c r="D1787" t="s">
        <v>270</v>
      </c>
      <c r="E1787" t="s">
        <v>202</v>
      </c>
      <c r="F1787" t="s">
        <v>400</v>
      </c>
      <c r="G1787" t="s">
        <v>318</v>
      </c>
      <c r="H1787" t="s">
        <v>327</v>
      </c>
      <c r="I1787" t="s">
        <v>321</v>
      </c>
      <c r="J1787" t="s">
        <v>287</v>
      </c>
      <c r="K1787" t="s">
        <v>229</v>
      </c>
      <c r="L1787" t="s">
        <v>309</v>
      </c>
      <c r="M1787" t="s">
        <v>322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>
        <v>454330</v>
      </c>
      <c r="B1788">
        <v>90982840</v>
      </c>
      <c r="C1788" t="s">
        <v>776</v>
      </c>
      <c r="D1788" t="s">
        <v>776</v>
      </c>
      <c r="E1788" t="s">
        <v>270</v>
      </c>
      <c r="F1788" t="s">
        <v>206</v>
      </c>
      <c r="G1788" t="s">
        <v>229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>
        <v>211967</v>
      </c>
      <c r="B1789">
        <v>90982843</v>
      </c>
      <c r="C1789" t="s">
        <v>270</v>
      </c>
      <c r="D1789" t="s">
        <v>270</v>
      </c>
      <c r="E1789" t="s">
        <v>298</v>
      </c>
      <c r="F1789" t="s">
        <v>352</v>
      </c>
      <c r="G1789" t="s">
        <v>325</v>
      </c>
      <c r="H1789" t="s">
        <v>287</v>
      </c>
      <c r="I1789" t="s">
        <v>1160</v>
      </c>
      <c r="J1789" t="s">
        <v>485</v>
      </c>
      <c r="K1789" t="s">
        <v>248</v>
      </c>
      <c r="L1789" t="s">
        <v>310</v>
      </c>
      <c r="M1789" t="s">
        <v>281</v>
      </c>
      <c r="N1789" t="s">
        <v>215</v>
      </c>
      <c r="O1789" t="s">
        <v>296</v>
      </c>
      <c r="P1789" t="s">
        <v>284</v>
      </c>
      <c r="Q1789" t="s">
        <v>597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>
        <v>8049084</v>
      </c>
      <c r="B1790">
        <v>90982844</v>
      </c>
      <c r="C1790" t="s">
        <v>270</v>
      </c>
      <c r="D1790" t="s">
        <v>270</v>
      </c>
      <c r="E1790" t="s">
        <v>298</v>
      </c>
      <c r="F1790" t="s">
        <v>352</v>
      </c>
      <c r="G1790" t="s">
        <v>318</v>
      </c>
      <c r="H1790" t="s">
        <v>188</v>
      </c>
      <c r="I1790" t="s">
        <v>355</v>
      </c>
      <c r="J1790" t="s">
        <v>329</v>
      </c>
      <c r="K1790" t="s">
        <v>321</v>
      </c>
      <c r="L1790" t="s">
        <v>186</v>
      </c>
      <c r="M1790" t="s">
        <v>238</v>
      </c>
      <c r="N1790" t="s">
        <v>348</v>
      </c>
      <c r="O1790" t="s">
        <v>229</v>
      </c>
      <c r="P1790" t="s">
        <v>344</v>
      </c>
      <c r="Q1790" t="s">
        <v>287</v>
      </c>
      <c r="R1790" t="s">
        <v>309</v>
      </c>
      <c r="S1790" t="s">
        <v>296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>
        <v>8086943</v>
      </c>
      <c r="B1791">
        <v>90982859</v>
      </c>
      <c r="C1791" t="s">
        <v>365</v>
      </c>
      <c r="D1791" t="s">
        <v>270</v>
      </c>
      <c r="E1791" t="s">
        <v>298</v>
      </c>
      <c r="F1791" t="s">
        <v>202</v>
      </c>
      <c r="G1791" t="s">
        <v>1712</v>
      </c>
      <c r="H1791" t="s">
        <v>1713</v>
      </c>
      <c r="I1791" t="s">
        <v>188</v>
      </c>
      <c r="J1791" t="s">
        <v>186</v>
      </c>
      <c r="K1791" t="s">
        <v>247</v>
      </c>
      <c r="L1791" t="s">
        <v>329</v>
      </c>
      <c r="M1791" t="s">
        <v>355</v>
      </c>
      <c r="N1791" t="s">
        <v>484</v>
      </c>
      <c r="O1791" t="s">
        <v>249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>
        <v>806074</v>
      </c>
      <c r="B1792">
        <v>90982879</v>
      </c>
      <c r="C1792" t="s">
        <v>270</v>
      </c>
      <c r="D1792" t="s">
        <v>332</v>
      </c>
      <c r="E1792" t="s">
        <v>270</v>
      </c>
      <c r="F1792" t="s">
        <v>202</v>
      </c>
      <c r="G1792" t="s">
        <v>1293</v>
      </c>
      <c r="H1792" t="s">
        <v>205</v>
      </c>
      <c r="I1792" t="s">
        <v>201</v>
      </c>
      <c r="J1792" t="s">
        <v>544</v>
      </c>
      <c r="K1792" t="s">
        <v>229</v>
      </c>
      <c r="L1792" t="s">
        <v>304</v>
      </c>
      <c r="M1792" t="s">
        <v>649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>
        <v>8031717</v>
      </c>
      <c r="B1793">
        <v>90982891</v>
      </c>
      <c r="C1793" t="s">
        <v>235</v>
      </c>
      <c r="D1793" t="s">
        <v>332</v>
      </c>
      <c r="E1793" t="s">
        <v>270</v>
      </c>
      <c r="F1793" t="s">
        <v>414</v>
      </c>
      <c r="G1793" t="s">
        <v>272</v>
      </c>
      <c r="H1793" t="s">
        <v>300</v>
      </c>
      <c r="I1793" t="s">
        <v>400</v>
      </c>
      <c r="J1793" t="s">
        <v>301</v>
      </c>
      <c r="K1793" t="s">
        <v>1293</v>
      </c>
      <c r="L1793" t="s">
        <v>277</v>
      </c>
      <c r="M1793" t="s">
        <v>205</v>
      </c>
      <c r="N1793" t="s">
        <v>397</v>
      </c>
      <c r="O1793" t="s">
        <v>417</v>
      </c>
      <c r="P1793" t="s">
        <v>321</v>
      </c>
      <c r="Q1793" t="s">
        <v>229</v>
      </c>
      <c r="R1793" t="s">
        <v>286</v>
      </c>
      <c r="S1793" t="s">
        <v>186</v>
      </c>
      <c r="T1793" t="s">
        <v>359</v>
      </c>
      <c r="U1793" t="s">
        <v>329</v>
      </c>
      <c r="V1793" t="s">
        <v>389</v>
      </c>
      <c r="W1793" t="s">
        <v>803</v>
      </c>
      <c r="X1793" t="s">
        <v>563</v>
      </c>
      <c r="Y1793" t="s">
        <v>626</v>
      </c>
      <c r="Z1793" t="s">
        <v>620</v>
      </c>
      <c r="AA1793" t="s">
        <v>628</v>
      </c>
      <c r="AB1793" t="s">
        <v>351</v>
      </c>
      <c r="AC1793" t="s">
        <v>379</v>
      </c>
      <c r="AD1793" t="s">
        <v>857</v>
      </c>
      <c r="AE1793" t="s">
        <v>973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>
        <v>337767</v>
      </c>
      <c r="B1794">
        <v>90982897</v>
      </c>
      <c r="C1794" t="s">
        <v>270</v>
      </c>
      <c r="D1794" t="s">
        <v>1714</v>
      </c>
      <c r="E1794" t="s">
        <v>270</v>
      </c>
      <c r="F1794" t="s">
        <v>298</v>
      </c>
      <c r="G1794" t="s">
        <v>202</v>
      </c>
      <c r="H1794" t="s">
        <v>1715</v>
      </c>
      <c r="I1794" t="s">
        <v>1716</v>
      </c>
      <c r="J1794" t="s">
        <v>306</v>
      </c>
      <c r="K1794" t="s">
        <v>322</v>
      </c>
      <c r="L1794" t="s">
        <v>309</v>
      </c>
      <c r="M1794" t="s">
        <v>1717</v>
      </c>
      <c r="N1794" t="s">
        <v>1718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>
        <v>412255</v>
      </c>
      <c r="B1795">
        <v>90982900</v>
      </c>
      <c r="C1795" t="s">
        <v>270</v>
      </c>
      <c r="D1795" t="s">
        <v>270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>
        <v>8017435</v>
      </c>
      <c r="B1796">
        <v>90982902</v>
      </c>
      <c r="C1796" t="s">
        <v>1667</v>
      </c>
      <c r="D1796" t="s">
        <v>1719</v>
      </c>
      <c r="E1796" t="s">
        <v>270</v>
      </c>
      <c r="F1796" t="s">
        <v>186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>
        <v>469142</v>
      </c>
      <c r="B1797">
        <v>90982916</v>
      </c>
      <c r="C1797" t="s">
        <v>1720</v>
      </c>
      <c r="D1797" t="s">
        <v>1720</v>
      </c>
      <c r="E1797" t="s">
        <v>1127</v>
      </c>
      <c r="F1797" t="s">
        <v>270</v>
      </c>
      <c r="G1797" t="s">
        <v>229</v>
      </c>
      <c r="H1797" t="s">
        <v>327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>
        <v>635717</v>
      </c>
      <c r="B1798">
        <v>90982946</v>
      </c>
      <c r="C1798" t="s">
        <v>571</v>
      </c>
      <c r="D1798" t="s">
        <v>571</v>
      </c>
      <c r="E1798" t="s">
        <v>270</v>
      </c>
      <c r="F1798" t="s">
        <v>571</v>
      </c>
      <c r="G1798" t="s">
        <v>229</v>
      </c>
      <c r="H1798" t="s">
        <v>446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>
        <v>700744</v>
      </c>
      <c r="B1799">
        <v>90982956</v>
      </c>
      <c r="C1799" t="s">
        <v>270</v>
      </c>
      <c r="D1799" t="s">
        <v>270</v>
      </c>
      <c r="E1799" t="s">
        <v>298</v>
      </c>
      <c r="F1799" t="s">
        <v>202</v>
      </c>
      <c r="G1799" t="s">
        <v>201</v>
      </c>
      <c r="H1799" t="s">
        <v>1721</v>
      </c>
      <c r="I1799" t="s">
        <v>309</v>
      </c>
      <c r="J1799" t="s">
        <v>322</v>
      </c>
      <c r="K1799" t="s">
        <v>211</v>
      </c>
      <c r="L1799" t="s">
        <v>321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>
        <v>526136</v>
      </c>
      <c r="B1800">
        <v>90982981</v>
      </c>
      <c r="C1800" t="s">
        <v>270</v>
      </c>
      <c r="D1800" t="s">
        <v>270</v>
      </c>
      <c r="E1800" t="s">
        <v>1293</v>
      </c>
      <c r="F1800" t="s">
        <v>504</v>
      </c>
      <c r="G1800" t="s">
        <v>1234</v>
      </c>
      <c r="H1800" t="s">
        <v>471</v>
      </c>
      <c r="I1800" t="s">
        <v>238</v>
      </c>
      <c r="J1800" t="s">
        <v>292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>
        <v>8108435</v>
      </c>
      <c r="B1801">
        <v>90983014</v>
      </c>
      <c r="C1801" t="s">
        <v>270</v>
      </c>
      <c r="D1801" t="s">
        <v>270</v>
      </c>
      <c r="E1801" t="s">
        <v>298</v>
      </c>
      <c r="F1801" t="s">
        <v>1722</v>
      </c>
      <c r="G1801" t="s">
        <v>321</v>
      </c>
      <c r="H1801" t="s">
        <v>229</v>
      </c>
      <c r="I1801" t="s">
        <v>348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>
        <v>527380</v>
      </c>
      <c r="B1802">
        <v>90983018</v>
      </c>
      <c r="C1802" t="s">
        <v>270</v>
      </c>
      <c r="D1802" t="s">
        <v>270</v>
      </c>
      <c r="E1802" t="s">
        <v>733</v>
      </c>
      <c r="F1802" t="s">
        <v>446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>
        <v>8127963</v>
      </c>
      <c r="B1803">
        <v>90983043</v>
      </c>
      <c r="C1803" t="s">
        <v>270</v>
      </c>
      <c r="D1803" t="s">
        <v>270</v>
      </c>
      <c r="E1803" t="s">
        <v>391</v>
      </c>
      <c r="F1803" t="s">
        <v>171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>
        <v>809944</v>
      </c>
      <c r="B1804">
        <v>90983054</v>
      </c>
      <c r="C1804" t="s">
        <v>270</v>
      </c>
      <c r="D1804" t="s">
        <v>270</v>
      </c>
      <c r="E1804" t="s">
        <v>229</v>
      </c>
      <c r="F1804" t="s">
        <v>423</v>
      </c>
      <c r="G1804" t="s">
        <v>446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>
        <v>8109349</v>
      </c>
      <c r="B1805">
        <v>90983056</v>
      </c>
      <c r="C1805" t="s">
        <v>270</v>
      </c>
      <c r="D1805" t="s">
        <v>270</v>
      </c>
      <c r="E1805" t="s">
        <v>348</v>
      </c>
      <c r="F1805" t="s">
        <v>365</v>
      </c>
      <c r="G1805" t="s">
        <v>270</v>
      </c>
      <c r="H1805" t="s">
        <v>327</v>
      </c>
      <c r="I1805" t="s">
        <v>176</v>
      </c>
      <c r="J1805" t="s">
        <v>329</v>
      </c>
      <c r="K1805" t="s">
        <v>884</v>
      </c>
      <c r="L1805" t="s">
        <v>486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>
        <v>8069548</v>
      </c>
      <c r="B1806">
        <v>90983058</v>
      </c>
      <c r="C1806" t="s">
        <v>270</v>
      </c>
      <c r="D1806" t="s">
        <v>270</v>
      </c>
      <c r="E1806" t="s">
        <v>298</v>
      </c>
      <c r="F1806" t="s">
        <v>318</v>
      </c>
      <c r="G1806" t="s">
        <v>334</v>
      </c>
      <c r="H1806" t="s">
        <v>201</v>
      </c>
      <c r="I1806" t="s">
        <v>279</v>
      </c>
      <c r="J1806" t="s">
        <v>321</v>
      </c>
      <c r="K1806" t="s">
        <v>322</v>
      </c>
      <c r="L1806" t="s">
        <v>355</v>
      </c>
      <c r="M1806" t="s">
        <v>229</v>
      </c>
      <c r="N1806" t="s">
        <v>287</v>
      </c>
      <c r="O1806" t="s">
        <v>348</v>
      </c>
      <c r="P1806" t="s">
        <v>391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>
        <v>8127966</v>
      </c>
      <c r="B1807">
        <v>90983072</v>
      </c>
      <c r="C1807" t="s">
        <v>270</v>
      </c>
      <c r="D1807" t="s">
        <v>270</v>
      </c>
      <c r="E1807" t="s">
        <v>1723</v>
      </c>
      <c r="F1807" t="s">
        <v>331</v>
      </c>
      <c r="G1807" t="s">
        <v>320</v>
      </c>
      <c r="H1807" t="s">
        <v>196</v>
      </c>
      <c r="I1807" t="s">
        <v>189</v>
      </c>
      <c r="J1807" t="s">
        <v>185</v>
      </c>
      <c r="K1807" t="s">
        <v>247</v>
      </c>
      <c r="L1807" t="s">
        <v>287</v>
      </c>
      <c r="M1807" t="s">
        <v>304</v>
      </c>
      <c r="N1807" t="s">
        <v>379</v>
      </c>
      <c r="O1807" t="s">
        <v>405</v>
      </c>
      <c r="P1807" t="s">
        <v>446</v>
      </c>
      <c r="Q1807" t="s">
        <v>1592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>
        <v>810414</v>
      </c>
      <c r="B1808">
        <v>90983075</v>
      </c>
      <c r="C1808" t="s">
        <v>270</v>
      </c>
      <c r="D1808" t="s">
        <v>270</v>
      </c>
      <c r="E1808" t="s">
        <v>373</v>
      </c>
      <c r="F1808" t="s">
        <v>1293</v>
      </c>
      <c r="G1808" t="s">
        <v>184</v>
      </c>
      <c r="H1808" t="s">
        <v>374</v>
      </c>
      <c r="I1808" t="s">
        <v>726</v>
      </c>
      <c r="J1808" t="s">
        <v>277</v>
      </c>
      <c r="K1808" t="s">
        <v>1724</v>
      </c>
      <c r="L1808" t="s">
        <v>1725</v>
      </c>
      <c r="M1808" t="s">
        <v>279</v>
      </c>
      <c r="N1808" t="s">
        <v>376</v>
      </c>
      <c r="O1808" t="s">
        <v>249</v>
      </c>
      <c r="P1808" t="s">
        <v>351</v>
      </c>
      <c r="Q1808" t="s">
        <v>342</v>
      </c>
      <c r="R1808" t="s">
        <v>287</v>
      </c>
      <c r="S1808" t="s">
        <v>859</v>
      </c>
      <c r="T1808" t="s">
        <v>262</v>
      </c>
      <c r="U1808" t="s">
        <v>1533</v>
      </c>
      <c r="V1808" t="s">
        <v>254</v>
      </c>
      <c r="W1808" t="s">
        <v>593</v>
      </c>
      <c r="X1808" t="s">
        <v>379</v>
      </c>
      <c r="Y1808" t="s">
        <v>405</v>
      </c>
      <c r="Z1808" t="s">
        <v>1726</v>
      </c>
      <c r="AA1808" t="s">
        <v>606</v>
      </c>
      <c r="AB1808" t="s">
        <v>1727</v>
      </c>
      <c r="AC1808" t="s">
        <v>1277</v>
      </c>
      <c r="AD1808" t="s">
        <v>211</v>
      </c>
      <c r="AE1808" t="s">
        <v>1728</v>
      </c>
      <c r="AF1808" t="s">
        <v>1729</v>
      </c>
      <c r="AG1808" t="s">
        <v>491</v>
      </c>
      <c r="AH1808" t="s">
        <v>1171</v>
      </c>
      <c r="AI1808" t="s">
        <v>1730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>
        <v>679176</v>
      </c>
      <c r="B1809">
        <v>90983090</v>
      </c>
      <c r="C1809" t="s">
        <v>270</v>
      </c>
      <c r="D1809" t="s">
        <v>270</v>
      </c>
      <c r="E1809" t="s">
        <v>400</v>
      </c>
      <c r="F1809" t="s">
        <v>1293</v>
      </c>
      <c r="G1809" t="s">
        <v>184</v>
      </c>
      <c r="H1809" t="s">
        <v>271</v>
      </c>
      <c r="I1809" t="s">
        <v>273</v>
      </c>
      <c r="J1809" t="s">
        <v>201</v>
      </c>
      <c r="K1809" t="s">
        <v>195</v>
      </c>
      <c r="L1809" t="s">
        <v>260</v>
      </c>
      <c r="M1809" t="s">
        <v>277</v>
      </c>
      <c r="N1809" t="s">
        <v>401</v>
      </c>
      <c r="O1809" t="s">
        <v>440</v>
      </c>
      <c r="P1809" t="s">
        <v>301</v>
      </c>
      <c r="Q1809" t="s">
        <v>249</v>
      </c>
      <c r="R1809" t="s">
        <v>320</v>
      </c>
      <c r="S1809" t="s">
        <v>338</v>
      </c>
      <c r="T1809" t="s">
        <v>403</v>
      </c>
      <c r="U1809" t="s">
        <v>1731</v>
      </c>
      <c r="V1809" t="s">
        <v>389</v>
      </c>
      <c r="W1809" t="s">
        <v>342</v>
      </c>
      <c r="X1809" t="s">
        <v>287</v>
      </c>
      <c r="Y1809" t="s">
        <v>359</v>
      </c>
      <c r="Z1809" t="s">
        <v>304</v>
      </c>
      <c r="AA1809" t="s">
        <v>323</v>
      </c>
      <c r="AB1809" t="s">
        <v>292</v>
      </c>
      <c r="AC1809" t="s">
        <v>527</v>
      </c>
      <c r="AD1809" t="s">
        <v>441</v>
      </c>
      <c r="AE1809" t="s">
        <v>310</v>
      </c>
      <c r="AF1809" t="s">
        <v>211</v>
      </c>
      <c r="AG1809" t="s">
        <v>325</v>
      </c>
      <c r="AH1809" t="s">
        <v>471</v>
      </c>
      <c r="AI1809" t="s">
        <v>179</v>
      </c>
      <c r="AJ1809" t="s">
        <v>220</v>
      </c>
      <c r="AK1809" t="s">
        <v>247</v>
      </c>
      <c r="AL1809" t="s">
        <v>983</v>
      </c>
      <c r="AM1809" t="s">
        <v>360</v>
      </c>
      <c r="AN1809">
        <v>0</v>
      </c>
      <c r="AO1809">
        <v>0</v>
      </c>
      <c r="AP1809">
        <v>0</v>
      </c>
    </row>
    <row r="1810" spans="1:42">
      <c r="A1810">
        <v>340545</v>
      </c>
      <c r="B1810">
        <v>90983092</v>
      </c>
      <c r="C1810" t="s">
        <v>1385</v>
      </c>
      <c r="D1810" t="s">
        <v>1385</v>
      </c>
      <c r="E1810" t="s">
        <v>270</v>
      </c>
      <c r="F1810" t="s">
        <v>327</v>
      </c>
      <c r="G1810" t="s">
        <v>949</v>
      </c>
      <c r="H1810" t="s">
        <v>446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>
        <v>8127973</v>
      </c>
      <c r="B1811">
        <v>90983102</v>
      </c>
      <c r="C1811" t="s">
        <v>185</v>
      </c>
      <c r="D1811" t="s">
        <v>1732</v>
      </c>
      <c r="E1811" t="s">
        <v>366</v>
      </c>
      <c r="F1811" t="s">
        <v>270</v>
      </c>
      <c r="G1811" t="s">
        <v>1557</v>
      </c>
      <c r="H1811" t="s">
        <v>426</v>
      </c>
      <c r="I1811" t="s">
        <v>189</v>
      </c>
      <c r="J1811" t="s">
        <v>201</v>
      </c>
      <c r="K1811" t="s">
        <v>291</v>
      </c>
      <c r="L1811" t="s">
        <v>321</v>
      </c>
      <c r="M1811" t="s">
        <v>287</v>
      </c>
      <c r="N1811" t="s">
        <v>351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>
        <v>774866</v>
      </c>
      <c r="B1812">
        <v>90983121</v>
      </c>
      <c r="C1812" t="s">
        <v>270</v>
      </c>
      <c r="D1812" t="s">
        <v>270</v>
      </c>
      <c r="E1812" t="s">
        <v>1293</v>
      </c>
      <c r="F1812" t="s">
        <v>1557</v>
      </c>
      <c r="G1812" t="s">
        <v>426</v>
      </c>
      <c r="H1812" t="s">
        <v>695</v>
      </c>
      <c r="I1812" t="s">
        <v>249</v>
      </c>
      <c r="J1812" t="s">
        <v>279</v>
      </c>
      <c r="K1812" t="s">
        <v>352</v>
      </c>
      <c r="L1812" t="s">
        <v>201</v>
      </c>
      <c r="M1812" t="s">
        <v>189</v>
      </c>
      <c r="N1812" t="s">
        <v>188</v>
      </c>
      <c r="O1812" t="s">
        <v>327</v>
      </c>
      <c r="P1812" t="s">
        <v>283</v>
      </c>
      <c r="Q1812" t="s">
        <v>315</v>
      </c>
      <c r="R1812" t="s">
        <v>309</v>
      </c>
      <c r="S1812" t="s">
        <v>465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>
        <v>482389</v>
      </c>
      <c r="B1813">
        <v>90983155</v>
      </c>
      <c r="C1813" t="s">
        <v>270</v>
      </c>
      <c r="D1813" t="s">
        <v>270</v>
      </c>
      <c r="E1813" t="s">
        <v>298</v>
      </c>
      <c r="F1813" t="s">
        <v>283</v>
      </c>
      <c r="G1813" t="s">
        <v>1429</v>
      </c>
      <c r="H1813" t="s">
        <v>521</v>
      </c>
      <c r="I1813" t="s">
        <v>1608</v>
      </c>
      <c r="J1813" t="s">
        <v>898</v>
      </c>
      <c r="K1813" t="s">
        <v>348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>
        <v>8006268</v>
      </c>
      <c r="B1814">
        <v>90983168</v>
      </c>
      <c r="C1814" t="s">
        <v>460</v>
      </c>
      <c r="D1814" t="s">
        <v>460</v>
      </c>
      <c r="E1814" t="s">
        <v>270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>
        <v>8127984</v>
      </c>
      <c r="B1815">
        <v>90983174</v>
      </c>
      <c r="C1815" t="s">
        <v>270</v>
      </c>
      <c r="D1815" t="s">
        <v>332</v>
      </c>
      <c r="E1815" t="s">
        <v>270</v>
      </c>
      <c r="F1815" t="s">
        <v>1293</v>
      </c>
      <c r="G1815" t="s">
        <v>352</v>
      </c>
      <c r="H1815" t="s">
        <v>348</v>
      </c>
      <c r="I1815" t="s">
        <v>186</v>
      </c>
      <c r="J1815" t="s">
        <v>391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>
        <v>375907</v>
      </c>
      <c r="B1816">
        <v>90983178</v>
      </c>
      <c r="C1816" t="s">
        <v>1026</v>
      </c>
      <c r="D1816" t="s">
        <v>270</v>
      </c>
      <c r="E1816" t="s">
        <v>1293</v>
      </c>
      <c r="F1816" t="s">
        <v>400</v>
      </c>
      <c r="G1816" t="s">
        <v>273</v>
      </c>
      <c r="H1816" t="s">
        <v>1090</v>
      </c>
      <c r="I1816" t="s">
        <v>312</v>
      </c>
      <c r="J1816" t="s">
        <v>426</v>
      </c>
      <c r="K1816" t="s">
        <v>205</v>
      </c>
      <c r="L1816" t="s">
        <v>189</v>
      </c>
      <c r="M1816" t="s">
        <v>425</v>
      </c>
      <c r="N1816" t="s">
        <v>931</v>
      </c>
      <c r="O1816" t="s">
        <v>401</v>
      </c>
      <c r="P1816" t="s">
        <v>1296</v>
      </c>
      <c r="Q1816" t="s">
        <v>301</v>
      </c>
      <c r="R1816" t="s">
        <v>322</v>
      </c>
      <c r="S1816" t="s">
        <v>407</v>
      </c>
      <c r="T1816" t="s">
        <v>287</v>
      </c>
      <c r="U1816" t="s">
        <v>379</v>
      </c>
      <c r="V1816" t="s">
        <v>249</v>
      </c>
      <c r="W1816" t="s">
        <v>589</v>
      </c>
      <c r="X1816" t="s">
        <v>344</v>
      </c>
      <c r="Y1816" t="s">
        <v>630</v>
      </c>
      <c r="Z1816" t="s">
        <v>292</v>
      </c>
      <c r="AA1816" t="s">
        <v>504</v>
      </c>
      <c r="AB1816" t="s">
        <v>328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>
        <v>787195</v>
      </c>
      <c r="B1817">
        <v>90983180</v>
      </c>
      <c r="C1817" t="s">
        <v>238</v>
      </c>
      <c r="D1817" t="s">
        <v>270</v>
      </c>
      <c r="E1817" t="s">
        <v>298</v>
      </c>
      <c r="F1817" t="s">
        <v>400</v>
      </c>
      <c r="G1817" t="s">
        <v>1305</v>
      </c>
      <c r="H1817" t="s">
        <v>220</v>
      </c>
      <c r="I1817" t="s">
        <v>1733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>
        <v>8127987</v>
      </c>
      <c r="B1818">
        <v>90983183</v>
      </c>
      <c r="C1818" t="s">
        <v>270</v>
      </c>
      <c r="D1818" t="s">
        <v>270</v>
      </c>
      <c r="E1818" t="s">
        <v>686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>
        <v>8112119</v>
      </c>
      <c r="B1819">
        <v>90983185</v>
      </c>
      <c r="C1819" t="s">
        <v>238</v>
      </c>
      <c r="D1819" t="s">
        <v>332</v>
      </c>
      <c r="E1819" t="s">
        <v>270</v>
      </c>
      <c r="F1819" t="s">
        <v>202</v>
      </c>
      <c r="G1819" t="s">
        <v>271</v>
      </c>
      <c r="H1819" t="s">
        <v>1293</v>
      </c>
      <c r="I1819" t="s">
        <v>301</v>
      </c>
      <c r="J1819" t="s">
        <v>401</v>
      </c>
      <c r="K1819" t="s">
        <v>352</v>
      </c>
      <c r="L1819" t="s">
        <v>189</v>
      </c>
      <c r="M1819" t="s">
        <v>201</v>
      </c>
      <c r="N1819" t="s">
        <v>321</v>
      </c>
      <c r="O1819" t="s">
        <v>391</v>
      </c>
      <c r="P1819" t="s">
        <v>857</v>
      </c>
      <c r="Q1819" t="s">
        <v>973</v>
      </c>
      <c r="R1819" t="s">
        <v>338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>
        <v>8127991</v>
      </c>
      <c r="B1820">
        <v>90983199</v>
      </c>
      <c r="C1820" t="s">
        <v>270</v>
      </c>
      <c r="D1820" t="s">
        <v>270</v>
      </c>
      <c r="E1820" t="s">
        <v>298</v>
      </c>
      <c r="F1820" t="s">
        <v>304</v>
      </c>
      <c r="G1820" t="s">
        <v>733</v>
      </c>
      <c r="H1820" t="s">
        <v>446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>
        <v>8127993</v>
      </c>
      <c r="B1821">
        <v>90983204</v>
      </c>
      <c r="C1821" t="s">
        <v>270</v>
      </c>
      <c r="D1821" t="s">
        <v>270</v>
      </c>
      <c r="E1821" t="s">
        <v>530</v>
      </c>
      <c r="F1821" t="s">
        <v>446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>
        <v>442144</v>
      </c>
      <c r="B1822">
        <v>90983205</v>
      </c>
      <c r="C1822" t="s">
        <v>270</v>
      </c>
      <c r="D1822" t="s">
        <v>270</v>
      </c>
      <c r="E1822" t="s">
        <v>712</v>
      </c>
      <c r="F1822" t="s">
        <v>1392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>
        <v>386670</v>
      </c>
      <c r="B1823">
        <v>90983223</v>
      </c>
      <c r="C1823" t="s">
        <v>270</v>
      </c>
      <c r="D1823" t="s">
        <v>270</v>
      </c>
      <c r="E1823" t="s">
        <v>1293</v>
      </c>
      <c r="F1823" t="s">
        <v>414</v>
      </c>
      <c r="G1823" t="s">
        <v>273</v>
      </c>
      <c r="H1823" t="s">
        <v>400</v>
      </c>
      <c r="I1823" t="s">
        <v>352</v>
      </c>
      <c r="J1823" t="s">
        <v>189</v>
      </c>
      <c r="K1823" t="s">
        <v>229</v>
      </c>
      <c r="L1823" t="s">
        <v>289</v>
      </c>
      <c r="M1823" t="s">
        <v>329</v>
      </c>
      <c r="N1823" t="s">
        <v>287</v>
      </c>
      <c r="O1823" t="s">
        <v>309</v>
      </c>
      <c r="P1823" t="s">
        <v>524</v>
      </c>
      <c r="Q1823" t="s">
        <v>292</v>
      </c>
      <c r="R1823" t="s">
        <v>325</v>
      </c>
      <c r="S1823" t="s">
        <v>391</v>
      </c>
      <c r="T1823" t="s">
        <v>591</v>
      </c>
      <c r="U1823" t="s">
        <v>247</v>
      </c>
      <c r="V1823" t="s">
        <v>310</v>
      </c>
      <c r="W1823" t="s">
        <v>508</v>
      </c>
      <c r="X1823" t="s">
        <v>279</v>
      </c>
      <c r="Y1823" t="s">
        <v>291</v>
      </c>
      <c r="Z1823" t="s">
        <v>296</v>
      </c>
      <c r="AA1823" t="s">
        <v>490</v>
      </c>
      <c r="AB1823" t="s">
        <v>760</v>
      </c>
      <c r="AC1823" t="s">
        <v>389</v>
      </c>
      <c r="AD1823" t="s">
        <v>286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>
        <v>8117942</v>
      </c>
      <c r="B1824">
        <v>90983234</v>
      </c>
      <c r="C1824" t="s">
        <v>307</v>
      </c>
      <c r="D1824" t="s">
        <v>1734</v>
      </c>
      <c r="E1824" t="s">
        <v>270</v>
      </c>
      <c r="F1824" t="s">
        <v>301</v>
      </c>
      <c r="G1824" t="s">
        <v>1735</v>
      </c>
      <c r="H1824" t="s">
        <v>440</v>
      </c>
      <c r="I1824" t="s">
        <v>420</v>
      </c>
      <c r="J1824" t="s">
        <v>188</v>
      </c>
      <c r="K1824" t="s">
        <v>323</v>
      </c>
      <c r="L1824" t="s">
        <v>982</v>
      </c>
      <c r="M1824" t="s">
        <v>321</v>
      </c>
      <c r="N1824" t="s">
        <v>309</v>
      </c>
      <c r="O1824" t="s">
        <v>186</v>
      </c>
      <c r="P1824" t="s">
        <v>712</v>
      </c>
      <c r="Q1824" t="s">
        <v>1736</v>
      </c>
      <c r="R1824" t="s">
        <v>1064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>
        <v>453399</v>
      </c>
      <c r="B1825">
        <v>90983253</v>
      </c>
      <c r="C1825" t="s">
        <v>184</v>
      </c>
      <c r="D1825" t="s">
        <v>184</v>
      </c>
      <c r="E1825" t="s">
        <v>270</v>
      </c>
      <c r="F1825" t="s">
        <v>202</v>
      </c>
      <c r="G1825" t="s">
        <v>1293</v>
      </c>
      <c r="H1825" t="s">
        <v>201</v>
      </c>
      <c r="I1825" t="s">
        <v>1568</v>
      </c>
      <c r="J1825" t="s">
        <v>304</v>
      </c>
      <c r="K1825" t="s">
        <v>1737</v>
      </c>
      <c r="L1825" t="s">
        <v>329</v>
      </c>
      <c r="M1825" t="s">
        <v>325</v>
      </c>
      <c r="N1825" t="s">
        <v>229</v>
      </c>
      <c r="O1825" t="s">
        <v>1738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>
        <v>116233</v>
      </c>
      <c r="B1826">
        <v>90983288</v>
      </c>
      <c r="C1826" t="s">
        <v>270</v>
      </c>
      <c r="D1826" t="s">
        <v>332</v>
      </c>
      <c r="E1826" t="s">
        <v>270</v>
      </c>
      <c r="F1826" t="s">
        <v>1293</v>
      </c>
      <c r="G1826" t="s">
        <v>229</v>
      </c>
      <c r="H1826" t="s">
        <v>206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>
        <v>692941</v>
      </c>
      <c r="B1827">
        <v>90983297</v>
      </c>
      <c r="C1827" t="s">
        <v>270</v>
      </c>
      <c r="D1827" t="s">
        <v>270</v>
      </c>
      <c r="E1827" t="s">
        <v>254</v>
      </c>
      <c r="F1827" t="s">
        <v>315</v>
      </c>
      <c r="G1827" t="s">
        <v>229</v>
      </c>
      <c r="H1827" t="s">
        <v>452</v>
      </c>
      <c r="I1827" t="s">
        <v>1411</v>
      </c>
      <c r="J1827" t="s">
        <v>198</v>
      </c>
      <c r="K1827" t="s">
        <v>379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>
        <v>8122757</v>
      </c>
      <c r="B1828">
        <v>90983426</v>
      </c>
      <c r="C1828" t="s">
        <v>645</v>
      </c>
      <c r="D1828" t="s">
        <v>645</v>
      </c>
      <c r="E1828" t="s">
        <v>1045</v>
      </c>
      <c r="F1828" t="s">
        <v>270</v>
      </c>
      <c r="G1828" t="s">
        <v>1739</v>
      </c>
      <c r="H1828" t="s">
        <v>1740</v>
      </c>
      <c r="I1828" t="s">
        <v>1741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>
        <v>390077</v>
      </c>
      <c r="B1829">
        <v>90983459</v>
      </c>
      <c r="C1829" t="s">
        <v>270</v>
      </c>
      <c r="D1829" t="s">
        <v>270</v>
      </c>
      <c r="E1829" t="s">
        <v>443</v>
      </c>
      <c r="F1829" t="s">
        <v>186</v>
      </c>
      <c r="G1829" t="s">
        <v>229</v>
      </c>
      <c r="H1829" t="s">
        <v>287</v>
      </c>
      <c r="I1829" t="s">
        <v>321</v>
      </c>
      <c r="J1829" t="s">
        <v>309</v>
      </c>
      <c r="K1829" t="s">
        <v>322</v>
      </c>
      <c r="L1829" t="s">
        <v>348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>
        <v>431403</v>
      </c>
      <c r="B1830">
        <v>90983701</v>
      </c>
      <c r="C1830" t="s">
        <v>270</v>
      </c>
      <c r="D1830" t="s">
        <v>270</v>
      </c>
      <c r="E1830" t="s">
        <v>1429</v>
      </c>
      <c r="F1830" t="s">
        <v>958</v>
      </c>
      <c r="G1830" t="s">
        <v>287</v>
      </c>
      <c r="H1830" t="s">
        <v>304</v>
      </c>
      <c r="I1830" t="s">
        <v>229</v>
      </c>
      <c r="J1830" t="s">
        <v>1383</v>
      </c>
      <c r="K1830" t="s">
        <v>446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>
        <v>217005</v>
      </c>
      <c r="B1831">
        <v>90983711</v>
      </c>
      <c r="C1831" t="s">
        <v>776</v>
      </c>
      <c r="D1831" t="s">
        <v>776</v>
      </c>
      <c r="E1831" t="s">
        <v>348</v>
      </c>
      <c r="F1831" t="s">
        <v>571</v>
      </c>
      <c r="G1831" t="s">
        <v>270</v>
      </c>
      <c r="H1831" t="s">
        <v>574</v>
      </c>
      <c r="I1831" t="s">
        <v>405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>
        <v>165405</v>
      </c>
      <c r="B1832">
        <v>90983799</v>
      </c>
      <c r="C1832" t="s">
        <v>270</v>
      </c>
      <c r="D1832" t="s">
        <v>332</v>
      </c>
      <c r="E1832" t="s">
        <v>270</v>
      </c>
      <c r="F1832" t="s">
        <v>301</v>
      </c>
      <c r="G1832" t="s">
        <v>273</v>
      </c>
      <c r="H1832" t="s">
        <v>300</v>
      </c>
      <c r="I1832" t="s">
        <v>1293</v>
      </c>
      <c r="J1832" t="s">
        <v>931</v>
      </c>
      <c r="K1832" t="s">
        <v>189</v>
      </c>
      <c r="L1832" t="s">
        <v>352</v>
      </c>
      <c r="M1832" t="s">
        <v>312</v>
      </c>
      <c r="N1832" t="s">
        <v>401</v>
      </c>
      <c r="O1832" t="s">
        <v>391</v>
      </c>
      <c r="P1832" t="s">
        <v>439</v>
      </c>
      <c r="Q1832" t="s">
        <v>511</v>
      </c>
      <c r="R1832" t="s">
        <v>1742</v>
      </c>
      <c r="S1832" t="s">
        <v>389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>
        <v>566512</v>
      </c>
      <c r="B1833">
        <v>90983803</v>
      </c>
      <c r="C1833" t="s">
        <v>229</v>
      </c>
      <c r="D1833" t="s">
        <v>229</v>
      </c>
      <c r="E1833" t="s">
        <v>270</v>
      </c>
      <c r="F1833" t="s">
        <v>446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>
        <v>8023287</v>
      </c>
      <c r="B1834">
        <v>90983839</v>
      </c>
      <c r="C1834" t="s">
        <v>270</v>
      </c>
      <c r="D1834" t="s">
        <v>270</v>
      </c>
      <c r="E1834" t="s">
        <v>301</v>
      </c>
      <c r="F1834" t="s">
        <v>287</v>
      </c>
      <c r="G1834" t="s">
        <v>238</v>
      </c>
      <c r="H1834" t="s">
        <v>186</v>
      </c>
      <c r="I1834" t="s">
        <v>405</v>
      </c>
      <c r="J1834" t="s">
        <v>554</v>
      </c>
      <c r="K1834" t="s">
        <v>294</v>
      </c>
      <c r="L1834" t="s">
        <v>403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>
        <v>8128063</v>
      </c>
      <c r="B1835">
        <v>90983863</v>
      </c>
      <c r="C1835" t="s">
        <v>189</v>
      </c>
      <c r="D1835" t="s">
        <v>272</v>
      </c>
      <c r="E1835" t="s">
        <v>270</v>
      </c>
      <c r="F1835" t="s">
        <v>494</v>
      </c>
      <c r="G1835" t="s">
        <v>201</v>
      </c>
      <c r="H1835" t="s">
        <v>800</v>
      </c>
      <c r="I1835" t="s">
        <v>185</v>
      </c>
      <c r="J1835" t="s">
        <v>324</v>
      </c>
      <c r="K1835" t="s">
        <v>229</v>
      </c>
      <c r="L1835" t="s">
        <v>1742</v>
      </c>
      <c r="M1835" t="s">
        <v>1743</v>
      </c>
      <c r="N1835" t="s">
        <v>329</v>
      </c>
      <c r="O1835" t="s">
        <v>759</v>
      </c>
      <c r="P1835" t="s">
        <v>186</v>
      </c>
      <c r="Q1835" t="s">
        <v>682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>
        <v>8128089</v>
      </c>
      <c r="B1836">
        <v>90984064</v>
      </c>
      <c r="C1836" t="s">
        <v>238</v>
      </c>
      <c r="D1836" t="s">
        <v>332</v>
      </c>
      <c r="E1836" t="s">
        <v>270</v>
      </c>
      <c r="F1836" t="s">
        <v>298</v>
      </c>
      <c r="G1836" t="s">
        <v>352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>
        <v>117224</v>
      </c>
      <c r="B1837">
        <v>90984117</v>
      </c>
      <c r="C1837" t="s">
        <v>383</v>
      </c>
      <c r="D1837" t="s">
        <v>383</v>
      </c>
      <c r="E1837" t="s">
        <v>270</v>
      </c>
      <c r="F1837" t="s">
        <v>186</v>
      </c>
      <c r="G1837" t="s">
        <v>229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>
        <v>8128096</v>
      </c>
      <c r="B1838">
        <v>90984119</v>
      </c>
      <c r="C1838" t="s">
        <v>724</v>
      </c>
      <c r="D1838" t="s">
        <v>1475</v>
      </c>
      <c r="E1838" t="s">
        <v>270</v>
      </c>
      <c r="F1838" t="s">
        <v>229</v>
      </c>
      <c r="G1838" t="s">
        <v>738</v>
      </c>
      <c r="H1838" t="s">
        <v>355</v>
      </c>
      <c r="I1838" t="s">
        <v>563</v>
      </c>
      <c r="J1838" t="s">
        <v>238</v>
      </c>
      <c r="K1838" t="s">
        <v>186</v>
      </c>
      <c r="L1838" t="s">
        <v>348</v>
      </c>
      <c r="M1838" t="s">
        <v>289</v>
      </c>
      <c r="N1838" t="s">
        <v>619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>
        <v>765710</v>
      </c>
      <c r="B1839">
        <v>90984123</v>
      </c>
      <c r="C1839" t="s">
        <v>270</v>
      </c>
      <c r="D1839" t="s">
        <v>270</v>
      </c>
      <c r="E1839" t="s">
        <v>348</v>
      </c>
      <c r="F1839" t="s">
        <v>859</v>
      </c>
      <c r="G1839" t="s">
        <v>270</v>
      </c>
      <c r="H1839" t="s">
        <v>321</v>
      </c>
      <c r="I1839" t="s">
        <v>229</v>
      </c>
      <c r="J1839" t="s">
        <v>325</v>
      </c>
      <c r="K1839" t="s">
        <v>572</v>
      </c>
      <c r="L1839" t="s">
        <v>448</v>
      </c>
      <c r="M1839" t="s">
        <v>314</v>
      </c>
      <c r="N1839" t="s">
        <v>315</v>
      </c>
      <c r="O1839" t="s">
        <v>405</v>
      </c>
      <c r="P1839" t="s">
        <v>309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>
        <v>400049</v>
      </c>
      <c r="B1840">
        <v>90984180</v>
      </c>
      <c r="C1840" t="s">
        <v>1420</v>
      </c>
      <c r="D1840" t="s">
        <v>1744</v>
      </c>
      <c r="E1840" t="s">
        <v>270</v>
      </c>
      <c r="F1840" t="s">
        <v>352</v>
      </c>
      <c r="G1840" t="s">
        <v>407</v>
      </c>
      <c r="H1840" t="s">
        <v>619</v>
      </c>
      <c r="I1840" t="s">
        <v>1745</v>
      </c>
      <c r="J1840" t="s">
        <v>348</v>
      </c>
      <c r="K1840" t="s">
        <v>229</v>
      </c>
      <c r="L1840" t="s">
        <v>329</v>
      </c>
      <c r="M1840" t="s">
        <v>355</v>
      </c>
      <c r="N1840" t="s">
        <v>462</v>
      </c>
      <c r="O1840" t="s">
        <v>733</v>
      </c>
      <c r="P1840" t="s">
        <v>468</v>
      </c>
      <c r="Q1840" t="s">
        <v>304</v>
      </c>
      <c r="R1840" t="s">
        <v>530</v>
      </c>
      <c r="S1840" t="s">
        <v>741</v>
      </c>
      <c r="T1840" t="s">
        <v>344</v>
      </c>
      <c r="U1840" t="s">
        <v>712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>
        <v>519798</v>
      </c>
      <c r="B1841">
        <v>90984200</v>
      </c>
      <c r="C1841" t="s">
        <v>334</v>
      </c>
      <c r="D1841" t="s">
        <v>184</v>
      </c>
      <c r="E1841" t="s">
        <v>271</v>
      </c>
      <c r="F1841" t="s">
        <v>270</v>
      </c>
      <c r="G1841" t="s">
        <v>202</v>
      </c>
      <c r="H1841" t="s">
        <v>366</v>
      </c>
      <c r="I1841" t="s">
        <v>413</v>
      </c>
      <c r="J1841" t="s">
        <v>414</v>
      </c>
      <c r="K1841" t="s">
        <v>272</v>
      </c>
      <c r="L1841" t="s">
        <v>886</v>
      </c>
      <c r="M1841" t="s">
        <v>1293</v>
      </c>
      <c r="N1841" t="s">
        <v>189</v>
      </c>
      <c r="O1841" t="s">
        <v>334</v>
      </c>
      <c r="P1841" t="s">
        <v>201</v>
      </c>
      <c r="Q1841" t="s">
        <v>1746</v>
      </c>
      <c r="R1841" t="s">
        <v>771</v>
      </c>
      <c r="S1841" t="s">
        <v>277</v>
      </c>
      <c r="T1841" t="s">
        <v>301</v>
      </c>
      <c r="U1841" t="s">
        <v>291</v>
      </c>
      <c r="V1841" t="s">
        <v>391</v>
      </c>
      <c r="W1841" t="s">
        <v>287</v>
      </c>
      <c r="X1841" t="s">
        <v>247</v>
      </c>
      <c r="Y1841" t="s">
        <v>323</v>
      </c>
      <c r="Z1841" t="s">
        <v>249</v>
      </c>
      <c r="AA1841" t="s">
        <v>279</v>
      </c>
      <c r="AB1841" t="s">
        <v>338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>
        <v>224311</v>
      </c>
      <c r="B1842">
        <v>90984272</v>
      </c>
      <c r="C1842" t="s">
        <v>270</v>
      </c>
      <c r="D1842" t="s">
        <v>270</v>
      </c>
      <c r="E1842" t="s">
        <v>246</v>
      </c>
      <c r="F1842" t="s">
        <v>1293</v>
      </c>
      <c r="G1842" t="s">
        <v>195</v>
      </c>
      <c r="H1842" t="s">
        <v>1747</v>
      </c>
      <c r="I1842" t="s">
        <v>981</v>
      </c>
      <c r="J1842" t="s">
        <v>328</v>
      </c>
      <c r="K1842" t="s">
        <v>325</v>
      </c>
      <c r="L1842" t="s">
        <v>310</v>
      </c>
      <c r="M1842" t="s">
        <v>326</v>
      </c>
      <c r="N1842" t="s">
        <v>320</v>
      </c>
      <c r="O1842" t="s">
        <v>287</v>
      </c>
      <c r="P1842" t="s">
        <v>379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>
        <v>445933</v>
      </c>
      <c r="B1843">
        <v>90984306</v>
      </c>
      <c r="C1843" t="s">
        <v>270</v>
      </c>
      <c r="D1843" t="s">
        <v>270</v>
      </c>
      <c r="E1843" t="s">
        <v>1502</v>
      </c>
      <c r="F1843" t="s">
        <v>313</v>
      </c>
      <c r="G1843" t="s">
        <v>292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>
        <v>566786</v>
      </c>
      <c r="B1844">
        <v>90984327</v>
      </c>
      <c r="C1844" t="s">
        <v>270</v>
      </c>
      <c r="D1844" t="s">
        <v>270</v>
      </c>
      <c r="E1844" t="s">
        <v>211</v>
      </c>
      <c r="F1844" t="s">
        <v>595</v>
      </c>
      <c r="G1844" t="s">
        <v>355</v>
      </c>
      <c r="H1844" t="s">
        <v>1383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>
        <v>8128114</v>
      </c>
      <c r="B1845">
        <v>90984361</v>
      </c>
      <c r="C1845" t="s">
        <v>270</v>
      </c>
      <c r="D1845" t="s">
        <v>270</v>
      </c>
      <c r="E1845" t="s">
        <v>348</v>
      </c>
      <c r="F1845" t="s">
        <v>1748</v>
      </c>
      <c r="G1845" t="s">
        <v>270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>
        <v>617499</v>
      </c>
      <c r="B1846">
        <v>90984429</v>
      </c>
      <c r="C1846" t="s">
        <v>270</v>
      </c>
      <c r="D1846" t="s">
        <v>270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>
        <v>619192</v>
      </c>
      <c r="B1847">
        <v>90984460</v>
      </c>
      <c r="C1847" t="s">
        <v>270</v>
      </c>
      <c r="D1847" t="s">
        <v>270</v>
      </c>
      <c r="E1847" t="s">
        <v>423</v>
      </c>
      <c r="F1847" t="s">
        <v>229</v>
      </c>
      <c r="G1847" t="s">
        <v>405</v>
      </c>
      <c r="H1847" t="s">
        <v>446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>
        <v>362072</v>
      </c>
      <c r="B1848">
        <v>90984483</v>
      </c>
      <c r="C1848" t="s">
        <v>300</v>
      </c>
      <c r="D1848" t="s">
        <v>300</v>
      </c>
      <c r="E1848" t="s">
        <v>270</v>
      </c>
      <c r="F1848" t="s">
        <v>734</v>
      </c>
      <c r="G1848" t="s">
        <v>352</v>
      </c>
      <c r="H1848" t="s">
        <v>617</v>
      </c>
      <c r="I1848" t="s">
        <v>229</v>
      </c>
      <c r="J1848" t="s">
        <v>407</v>
      </c>
      <c r="K1848" t="s">
        <v>287</v>
      </c>
      <c r="L1848" t="s">
        <v>362</v>
      </c>
      <c r="M1848" t="s">
        <v>486</v>
      </c>
      <c r="N1848" t="s">
        <v>712</v>
      </c>
      <c r="O1848" t="s">
        <v>1189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>
        <v>608542</v>
      </c>
      <c r="B1849">
        <v>90984591</v>
      </c>
      <c r="C1849" t="s">
        <v>1047</v>
      </c>
      <c r="D1849" t="s">
        <v>1076</v>
      </c>
      <c r="E1849" t="s">
        <v>270</v>
      </c>
      <c r="F1849" t="s">
        <v>1049</v>
      </c>
      <c r="G1849" t="s">
        <v>1048</v>
      </c>
      <c r="H1849" t="s">
        <v>1050</v>
      </c>
      <c r="I1849" t="s">
        <v>1749</v>
      </c>
      <c r="J1849" t="s">
        <v>1506</v>
      </c>
      <c r="K1849" t="s">
        <v>1750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>
        <v>642657</v>
      </c>
      <c r="B1850">
        <v>90984713</v>
      </c>
      <c r="C1850" t="s">
        <v>270</v>
      </c>
      <c r="D1850" t="s">
        <v>270</v>
      </c>
      <c r="E1850" t="s">
        <v>1429</v>
      </c>
      <c r="F1850" t="s">
        <v>307</v>
      </c>
      <c r="G1850" t="s">
        <v>192</v>
      </c>
      <c r="H1850" t="s">
        <v>329</v>
      </c>
      <c r="I1850" t="s">
        <v>446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>
        <v>645825</v>
      </c>
      <c r="B1851">
        <v>90984716</v>
      </c>
      <c r="C1851" t="s">
        <v>270</v>
      </c>
      <c r="D1851" t="s">
        <v>270</v>
      </c>
      <c r="E1851" t="s">
        <v>1429</v>
      </c>
      <c r="F1851" t="s">
        <v>587</v>
      </c>
      <c r="G1851" t="s">
        <v>327</v>
      </c>
      <c r="H1851" t="s">
        <v>446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>
        <v>8128153</v>
      </c>
      <c r="B1852">
        <v>90984797</v>
      </c>
      <c r="C1852" t="s">
        <v>270</v>
      </c>
      <c r="D1852" t="s">
        <v>270</v>
      </c>
      <c r="E1852" t="s">
        <v>424</v>
      </c>
      <c r="F1852" t="s">
        <v>1429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>
        <v>313253</v>
      </c>
      <c r="B1853">
        <v>90984835</v>
      </c>
      <c r="C1853" t="s">
        <v>270</v>
      </c>
      <c r="D1853" t="s">
        <v>270</v>
      </c>
      <c r="E1853" t="s">
        <v>348</v>
      </c>
      <c r="F1853" t="s">
        <v>270</v>
      </c>
      <c r="G1853" t="s">
        <v>229</v>
      </c>
      <c r="H1853" t="s">
        <v>325</v>
      </c>
      <c r="I1853" t="s">
        <v>423</v>
      </c>
      <c r="J1853" t="s">
        <v>315</v>
      </c>
      <c r="K1853" t="s">
        <v>465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>
        <v>8054542</v>
      </c>
      <c r="B1854">
        <v>90984888</v>
      </c>
      <c r="C1854" t="s">
        <v>270</v>
      </c>
      <c r="D1854" t="s">
        <v>270</v>
      </c>
      <c r="E1854" t="s">
        <v>348</v>
      </c>
      <c r="F1854" t="s">
        <v>1230</v>
      </c>
      <c r="G1854" t="s">
        <v>270</v>
      </c>
      <c r="H1854" t="s">
        <v>229</v>
      </c>
      <c r="I1854" t="s">
        <v>423</v>
      </c>
      <c r="J1854" t="s">
        <v>355</v>
      </c>
      <c r="K1854" t="s">
        <v>884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>
        <v>8128159</v>
      </c>
      <c r="B1855">
        <v>90984894</v>
      </c>
      <c r="C1855" t="s">
        <v>183</v>
      </c>
      <c r="D1855" t="s">
        <v>184</v>
      </c>
      <c r="E1855" t="s">
        <v>270</v>
      </c>
      <c r="F1855" t="s">
        <v>1029</v>
      </c>
      <c r="G1855" t="s">
        <v>202</v>
      </c>
      <c r="H1855" t="s">
        <v>1293</v>
      </c>
      <c r="I1855" t="s">
        <v>246</v>
      </c>
      <c r="J1855" t="s">
        <v>372</v>
      </c>
      <c r="K1855" t="s">
        <v>855</v>
      </c>
      <c r="L1855" t="s">
        <v>277</v>
      </c>
      <c r="M1855" t="s">
        <v>205</v>
      </c>
      <c r="N1855" t="s">
        <v>218</v>
      </c>
      <c r="O1855" t="s">
        <v>355</v>
      </c>
      <c r="P1855" t="s">
        <v>1264</v>
      </c>
      <c r="Q1855" t="s">
        <v>254</v>
      </c>
      <c r="R1855" t="s">
        <v>321</v>
      </c>
      <c r="S1855" t="s">
        <v>591</v>
      </c>
      <c r="T1855" t="s">
        <v>408</v>
      </c>
      <c r="U1855" t="s">
        <v>186</v>
      </c>
      <c r="V1855" t="s">
        <v>188</v>
      </c>
      <c r="W1855" t="s">
        <v>323</v>
      </c>
      <c r="X1855" t="s">
        <v>247</v>
      </c>
      <c r="Y1855" t="s">
        <v>389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>
        <v>8128166</v>
      </c>
      <c r="B1856">
        <v>90984960</v>
      </c>
      <c r="C1856" t="s">
        <v>270</v>
      </c>
      <c r="D1856" t="s">
        <v>270</v>
      </c>
      <c r="E1856" t="s">
        <v>238</v>
      </c>
      <c r="F1856" t="s">
        <v>298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>
        <v>902359</v>
      </c>
      <c r="B1857">
        <v>90984967</v>
      </c>
      <c r="C1857" t="s">
        <v>238</v>
      </c>
      <c r="D1857" t="s">
        <v>270</v>
      </c>
      <c r="E1857" t="s">
        <v>413</v>
      </c>
      <c r="F1857" t="s">
        <v>1293</v>
      </c>
      <c r="G1857" t="s">
        <v>771</v>
      </c>
      <c r="H1857" t="s">
        <v>229</v>
      </c>
      <c r="I1857" t="s">
        <v>362</v>
      </c>
      <c r="J1857" t="s">
        <v>247</v>
      </c>
      <c r="K1857" t="s">
        <v>355</v>
      </c>
      <c r="L1857" t="s">
        <v>289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>
        <v>181053</v>
      </c>
      <c r="B1858">
        <v>90985044</v>
      </c>
      <c r="C1858" t="s">
        <v>365</v>
      </c>
      <c r="D1858" t="s">
        <v>365</v>
      </c>
      <c r="E1858" t="s">
        <v>348</v>
      </c>
      <c r="F1858" t="s">
        <v>1751</v>
      </c>
      <c r="G1858" t="s">
        <v>270</v>
      </c>
      <c r="H1858" t="s">
        <v>355</v>
      </c>
      <c r="I1858" t="s">
        <v>712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>
        <v>8019985</v>
      </c>
      <c r="B1859">
        <v>90985105</v>
      </c>
      <c r="C1859" t="s">
        <v>270</v>
      </c>
      <c r="D1859" t="s">
        <v>270</v>
      </c>
      <c r="E1859" t="s">
        <v>348</v>
      </c>
      <c r="F1859" t="s">
        <v>270</v>
      </c>
      <c r="G1859" t="s">
        <v>321</v>
      </c>
      <c r="H1859" t="s">
        <v>229</v>
      </c>
      <c r="I1859" t="s">
        <v>405</v>
      </c>
      <c r="J1859" t="s">
        <v>309</v>
      </c>
      <c r="K1859" t="s">
        <v>254</v>
      </c>
      <c r="L1859" t="s">
        <v>296</v>
      </c>
      <c r="M1859" t="s">
        <v>318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>
        <v>684832</v>
      </c>
      <c r="B1860">
        <v>90985112</v>
      </c>
      <c r="C1860" t="s">
        <v>329</v>
      </c>
      <c r="D1860" t="s">
        <v>329</v>
      </c>
      <c r="E1860" t="s">
        <v>270</v>
      </c>
      <c r="F1860" t="s">
        <v>304</v>
      </c>
      <c r="G1860" t="s">
        <v>355</v>
      </c>
      <c r="H1860" t="s">
        <v>423</v>
      </c>
      <c r="I1860" t="s">
        <v>344</v>
      </c>
      <c r="J1860" t="s">
        <v>1383</v>
      </c>
      <c r="K1860" t="s">
        <v>446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>
        <v>8064192</v>
      </c>
      <c r="B1861">
        <v>90985119</v>
      </c>
      <c r="C1861" t="s">
        <v>270</v>
      </c>
      <c r="D1861" t="s">
        <v>270</v>
      </c>
      <c r="E1861" t="s">
        <v>298</v>
      </c>
      <c r="F1861" t="s">
        <v>321</v>
      </c>
      <c r="G1861" t="s">
        <v>309</v>
      </c>
      <c r="H1861" t="s">
        <v>292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>
        <v>8128189</v>
      </c>
      <c r="B1862">
        <v>90985125</v>
      </c>
      <c r="C1862" t="s">
        <v>270</v>
      </c>
      <c r="D1862" t="s">
        <v>270</v>
      </c>
      <c r="E1862" t="s">
        <v>1293</v>
      </c>
      <c r="F1862" t="s">
        <v>352</v>
      </c>
      <c r="G1862" t="s">
        <v>279</v>
      </c>
      <c r="H1862" t="s">
        <v>188</v>
      </c>
      <c r="I1862" t="s">
        <v>321</v>
      </c>
      <c r="J1862" t="s">
        <v>307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>
        <v>331647</v>
      </c>
      <c r="B1863">
        <v>90985138</v>
      </c>
      <c r="C1863" t="s">
        <v>198</v>
      </c>
      <c r="D1863" t="s">
        <v>270</v>
      </c>
      <c r="E1863" t="s">
        <v>1293</v>
      </c>
      <c r="F1863" t="s">
        <v>273</v>
      </c>
      <c r="G1863" t="s">
        <v>202</v>
      </c>
      <c r="H1863" t="s">
        <v>184</v>
      </c>
      <c r="I1863" t="s">
        <v>271</v>
      </c>
      <c r="J1863" t="s">
        <v>189</v>
      </c>
      <c r="K1863" t="s">
        <v>352</v>
      </c>
      <c r="L1863" t="s">
        <v>300</v>
      </c>
      <c r="M1863" t="s">
        <v>1752</v>
      </c>
      <c r="N1863" t="s">
        <v>1727</v>
      </c>
      <c r="O1863" t="s">
        <v>229</v>
      </c>
      <c r="P1863" t="s">
        <v>287</v>
      </c>
      <c r="Q1863" t="s">
        <v>249</v>
      </c>
      <c r="R1863" t="s">
        <v>296</v>
      </c>
      <c r="S1863" t="s">
        <v>485</v>
      </c>
      <c r="T1863" t="s">
        <v>533</v>
      </c>
      <c r="U1863" t="s">
        <v>422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>
        <v>145945</v>
      </c>
      <c r="B1864">
        <v>90985140</v>
      </c>
      <c r="C1864" t="s">
        <v>270</v>
      </c>
      <c r="D1864" t="s">
        <v>270</v>
      </c>
      <c r="E1864" t="s">
        <v>1753</v>
      </c>
      <c r="F1864" t="s">
        <v>1754</v>
      </c>
      <c r="G1864" t="s">
        <v>423</v>
      </c>
      <c r="H1864" t="s">
        <v>229</v>
      </c>
      <c r="I1864" t="s">
        <v>1755</v>
      </c>
      <c r="J1864" t="s">
        <v>348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>
        <v>441790</v>
      </c>
      <c r="B1865">
        <v>90985147</v>
      </c>
      <c r="C1865" t="s">
        <v>270</v>
      </c>
      <c r="D1865" t="s">
        <v>270</v>
      </c>
      <c r="E1865" t="s">
        <v>1293</v>
      </c>
      <c r="F1865" t="s">
        <v>1151</v>
      </c>
      <c r="G1865" t="s">
        <v>229</v>
      </c>
      <c r="H1865" t="s">
        <v>323</v>
      </c>
      <c r="I1865" t="s">
        <v>405</v>
      </c>
      <c r="J1865" t="s">
        <v>238</v>
      </c>
      <c r="K1865" t="s">
        <v>306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>
        <v>8128200</v>
      </c>
      <c r="B1866">
        <v>90985223</v>
      </c>
      <c r="C1866" t="s">
        <v>270</v>
      </c>
      <c r="D1866" t="s">
        <v>270</v>
      </c>
      <c r="E1866" t="s">
        <v>192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>
        <v>382776</v>
      </c>
      <c r="B1867">
        <v>90985226</v>
      </c>
      <c r="C1867" t="s">
        <v>232</v>
      </c>
      <c r="D1867" t="s">
        <v>1597</v>
      </c>
      <c r="E1867" t="s">
        <v>270</v>
      </c>
      <c r="F1867" t="s">
        <v>273</v>
      </c>
      <c r="G1867" t="s">
        <v>629</v>
      </c>
      <c r="H1867" t="s">
        <v>1293</v>
      </c>
      <c r="I1867" t="s">
        <v>202</v>
      </c>
      <c r="J1867" t="s">
        <v>301</v>
      </c>
      <c r="K1867" t="s">
        <v>400</v>
      </c>
      <c r="L1867" t="s">
        <v>184</v>
      </c>
      <c r="M1867" t="s">
        <v>271</v>
      </c>
      <c r="N1867" t="s">
        <v>272</v>
      </c>
      <c r="O1867" t="s">
        <v>201</v>
      </c>
      <c r="P1867" t="s">
        <v>1039</v>
      </c>
      <c r="Q1867" t="s">
        <v>798</v>
      </c>
      <c r="R1867" t="s">
        <v>1756</v>
      </c>
      <c r="S1867" t="s">
        <v>1757</v>
      </c>
      <c r="T1867" t="s">
        <v>329</v>
      </c>
      <c r="U1867" t="s">
        <v>452</v>
      </c>
      <c r="V1867" t="s">
        <v>342</v>
      </c>
      <c r="W1867" t="s">
        <v>1758</v>
      </c>
      <c r="X1867" t="s">
        <v>405</v>
      </c>
      <c r="Y1867" t="s">
        <v>215</v>
      </c>
      <c r="Z1867" t="s">
        <v>249</v>
      </c>
      <c r="AA1867" t="s">
        <v>505</v>
      </c>
      <c r="AB1867" t="s">
        <v>287</v>
      </c>
      <c r="AC1867" t="s">
        <v>327</v>
      </c>
      <c r="AD1867" t="s">
        <v>340</v>
      </c>
      <c r="AE1867" t="s">
        <v>229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>
        <v>103323</v>
      </c>
      <c r="B1868">
        <v>90985229</v>
      </c>
      <c r="C1868" t="s">
        <v>270</v>
      </c>
      <c r="D1868" t="s">
        <v>270</v>
      </c>
      <c r="E1868" t="s">
        <v>1293</v>
      </c>
      <c r="F1868" t="s">
        <v>352</v>
      </c>
      <c r="G1868" t="s">
        <v>334</v>
      </c>
      <c r="H1868" t="s">
        <v>318</v>
      </c>
      <c r="I1868" t="s">
        <v>186</v>
      </c>
      <c r="J1868" t="s">
        <v>465</v>
      </c>
      <c r="K1868" t="s">
        <v>322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>
        <v>150553</v>
      </c>
      <c r="B1869">
        <v>90985243</v>
      </c>
      <c r="C1869" t="s">
        <v>238</v>
      </c>
      <c r="D1869" t="s">
        <v>298</v>
      </c>
      <c r="E1869" t="s">
        <v>270</v>
      </c>
      <c r="F1869" t="s">
        <v>1293</v>
      </c>
      <c r="G1869" t="s">
        <v>193</v>
      </c>
      <c r="H1869" t="s">
        <v>195</v>
      </c>
      <c r="I1869" t="s">
        <v>440</v>
      </c>
      <c r="J1869" t="s">
        <v>300</v>
      </c>
      <c r="K1869" t="s">
        <v>301</v>
      </c>
      <c r="L1869" t="s">
        <v>189</v>
      </c>
      <c r="M1869" t="s">
        <v>553</v>
      </c>
      <c r="N1869" t="s">
        <v>201</v>
      </c>
      <c r="O1869" t="s">
        <v>1754</v>
      </c>
      <c r="P1869" t="s">
        <v>200</v>
      </c>
      <c r="Q1869" t="s">
        <v>260</v>
      </c>
      <c r="R1869" t="s">
        <v>323</v>
      </c>
      <c r="S1869" t="s">
        <v>325</v>
      </c>
      <c r="T1869" t="s">
        <v>535</v>
      </c>
      <c r="U1869" t="s">
        <v>802</v>
      </c>
      <c r="V1869" t="s">
        <v>342</v>
      </c>
      <c r="W1869" t="s">
        <v>287</v>
      </c>
      <c r="X1869" t="s">
        <v>379</v>
      </c>
      <c r="Y1869" t="s">
        <v>292</v>
      </c>
      <c r="Z1869" t="s">
        <v>314</v>
      </c>
      <c r="AA1869" t="s">
        <v>310</v>
      </c>
      <c r="AB1869" t="s">
        <v>985</v>
      </c>
      <c r="AC1869" t="s">
        <v>1759</v>
      </c>
      <c r="AD1869" t="s">
        <v>320</v>
      </c>
      <c r="AE1869" t="s">
        <v>1760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>
        <v>800086</v>
      </c>
      <c r="B1870">
        <v>90985347</v>
      </c>
      <c r="C1870" t="s">
        <v>270</v>
      </c>
      <c r="D1870" t="s">
        <v>270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>
        <v>362257</v>
      </c>
      <c r="B1871">
        <v>90985509</v>
      </c>
      <c r="C1871" t="s">
        <v>270</v>
      </c>
      <c r="D1871" t="s">
        <v>270</v>
      </c>
      <c r="E1871" t="s">
        <v>202</v>
      </c>
      <c r="F1871" t="s">
        <v>1293</v>
      </c>
      <c r="G1871" t="s">
        <v>342</v>
      </c>
      <c r="H1871" t="s">
        <v>948</v>
      </c>
      <c r="I1871" t="s">
        <v>355</v>
      </c>
      <c r="J1871" t="s">
        <v>296</v>
      </c>
      <c r="K1871" t="s">
        <v>254</v>
      </c>
      <c r="L1871" t="s">
        <v>379</v>
      </c>
      <c r="M1871" t="s">
        <v>292</v>
      </c>
      <c r="N1871" t="s">
        <v>1318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>
        <v>391681</v>
      </c>
      <c r="B1872">
        <v>90985513</v>
      </c>
      <c r="C1872" t="s">
        <v>270</v>
      </c>
      <c r="D1872" t="s">
        <v>270</v>
      </c>
      <c r="E1872" t="s">
        <v>348</v>
      </c>
      <c r="F1872" t="s">
        <v>270</v>
      </c>
      <c r="G1872" t="s">
        <v>229</v>
      </c>
      <c r="H1872" t="s">
        <v>296</v>
      </c>
      <c r="I1872" t="s">
        <v>597</v>
      </c>
      <c r="J1872" t="s">
        <v>550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>
        <v>107902</v>
      </c>
      <c r="B1873">
        <v>90985534</v>
      </c>
      <c r="C1873" t="s">
        <v>1761</v>
      </c>
      <c r="D1873" t="s">
        <v>1762</v>
      </c>
      <c r="E1873" t="s">
        <v>270</v>
      </c>
      <c r="F1873" t="s">
        <v>229</v>
      </c>
      <c r="G1873" t="s">
        <v>325</v>
      </c>
      <c r="H1873" t="s">
        <v>287</v>
      </c>
      <c r="I1873" t="s">
        <v>577</v>
      </c>
      <c r="J1873" t="s">
        <v>472</v>
      </c>
      <c r="K1873" t="s">
        <v>310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>
        <v>691857</v>
      </c>
      <c r="B1874">
        <v>90985593</v>
      </c>
      <c r="C1874" t="s">
        <v>270</v>
      </c>
      <c r="D1874" t="s">
        <v>270</v>
      </c>
      <c r="E1874" t="s">
        <v>348</v>
      </c>
      <c r="F1874" t="s">
        <v>270</v>
      </c>
      <c r="G1874" t="s">
        <v>315</v>
      </c>
      <c r="H1874" t="s">
        <v>329</v>
      </c>
      <c r="I1874" t="s">
        <v>344</v>
      </c>
      <c r="J1874" t="s">
        <v>562</v>
      </c>
      <c r="K1874" t="s">
        <v>405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>
        <v>8128232</v>
      </c>
      <c r="B1875">
        <v>90985619</v>
      </c>
      <c r="C1875" t="s">
        <v>270</v>
      </c>
      <c r="D1875" t="s">
        <v>270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>
        <v>8128237</v>
      </c>
      <c r="B1876">
        <v>90985654</v>
      </c>
      <c r="C1876" t="s">
        <v>270</v>
      </c>
      <c r="D1876" t="s">
        <v>270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>
        <v>110764</v>
      </c>
      <c r="B1877">
        <v>90985655</v>
      </c>
      <c r="C1877" t="s">
        <v>1242</v>
      </c>
      <c r="D1877" t="s">
        <v>1242</v>
      </c>
      <c r="E1877" t="s">
        <v>270</v>
      </c>
      <c r="F1877" t="s">
        <v>426</v>
      </c>
      <c r="G1877" t="s">
        <v>189</v>
      </c>
      <c r="H1877" t="s">
        <v>352</v>
      </c>
      <c r="I1877" t="s">
        <v>205</v>
      </c>
      <c r="J1877" t="s">
        <v>262</v>
      </c>
      <c r="K1877" t="s">
        <v>391</v>
      </c>
      <c r="L1877" t="s">
        <v>355</v>
      </c>
      <c r="M1877" t="s">
        <v>325</v>
      </c>
      <c r="N1877" t="s">
        <v>619</v>
      </c>
      <c r="O1877" t="s">
        <v>323</v>
      </c>
      <c r="P1877" t="s">
        <v>290</v>
      </c>
      <c r="Q1877" t="s">
        <v>351</v>
      </c>
      <c r="R1877" t="s">
        <v>247</v>
      </c>
      <c r="S1877" t="s">
        <v>206</v>
      </c>
      <c r="T1877" t="s">
        <v>196</v>
      </c>
      <c r="U1877" t="s">
        <v>249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>
        <v>620929</v>
      </c>
      <c r="B1878">
        <v>90985656</v>
      </c>
      <c r="C1878" t="s">
        <v>270</v>
      </c>
      <c r="D1878" t="s">
        <v>270</v>
      </c>
      <c r="E1878" t="s">
        <v>348</v>
      </c>
      <c r="F1878" t="s">
        <v>270</v>
      </c>
      <c r="G1878" t="s">
        <v>321</v>
      </c>
      <c r="H1878" t="s">
        <v>381</v>
      </c>
      <c r="I1878" t="s">
        <v>229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>
        <v>379766</v>
      </c>
      <c r="B1879">
        <v>90985659</v>
      </c>
      <c r="C1879" t="s">
        <v>270</v>
      </c>
      <c r="D1879" t="s">
        <v>270</v>
      </c>
      <c r="E1879" t="s">
        <v>189</v>
      </c>
      <c r="F1879" t="s">
        <v>238</v>
      </c>
      <c r="G1879" t="s">
        <v>229</v>
      </c>
      <c r="H1879" t="s">
        <v>321</v>
      </c>
      <c r="I1879" t="s">
        <v>802</v>
      </c>
      <c r="J1879" t="s">
        <v>325</v>
      </c>
      <c r="K1879" t="s">
        <v>1411</v>
      </c>
      <c r="L1879" t="s">
        <v>287</v>
      </c>
      <c r="M1879" t="s">
        <v>292</v>
      </c>
      <c r="N1879" t="s">
        <v>355</v>
      </c>
      <c r="O1879" t="s">
        <v>362</v>
      </c>
      <c r="P1879" t="s">
        <v>247</v>
      </c>
      <c r="Q1879" t="s">
        <v>283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>
        <v>8123671</v>
      </c>
      <c r="B1880">
        <v>90985697</v>
      </c>
      <c r="C1880" t="s">
        <v>270</v>
      </c>
      <c r="D1880" t="s">
        <v>270</v>
      </c>
      <c r="E1880" t="s">
        <v>1293</v>
      </c>
      <c r="F1880" t="s">
        <v>318</v>
      </c>
      <c r="G1880" t="s">
        <v>287</v>
      </c>
      <c r="H1880" t="s">
        <v>229</v>
      </c>
      <c r="I1880" t="s">
        <v>1488</v>
      </c>
      <c r="J1880" t="s">
        <v>322</v>
      </c>
      <c r="K1880" t="s">
        <v>1763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>
        <v>8012366</v>
      </c>
      <c r="B1881">
        <v>90985715</v>
      </c>
      <c r="C1881" t="s">
        <v>270</v>
      </c>
      <c r="D1881" t="s">
        <v>270</v>
      </c>
      <c r="E1881" t="s">
        <v>171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>
        <v>8102130</v>
      </c>
      <c r="B1882">
        <v>90985743</v>
      </c>
      <c r="C1882" t="s">
        <v>1429</v>
      </c>
      <c r="D1882" t="s">
        <v>1128</v>
      </c>
      <c r="E1882" t="s">
        <v>1764</v>
      </c>
      <c r="F1882" t="s">
        <v>270</v>
      </c>
      <c r="G1882" t="s">
        <v>300</v>
      </c>
      <c r="H1882" t="s">
        <v>301</v>
      </c>
      <c r="I1882" t="s">
        <v>201</v>
      </c>
      <c r="J1882" t="s">
        <v>189</v>
      </c>
      <c r="K1882" t="s">
        <v>759</v>
      </c>
      <c r="L1882" t="s">
        <v>715</v>
      </c>
      <c r="M1882" t="s">
        <v>674</v>
      </c>
      <c r="N1882" t="s">
        <v>1765</v>
      </c>
      <c r="O1882" t="s">
        <v>304</v>
      </c>
      <c r="P1882" t="s">
        <v>186</v>
      </c>
      <c r="Q1882" t="s">
        <v>292</v>
      </c>
      <c r="R1882" t="s">
        <v>376</v>
      </c>
      <c r="S1882" t="s">
        <v>284</v>
      </c>
      <c r="T1882" t="s">
        <v>593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>
        <v>64947</v>
      </c>
      <c r="B1883">
        <v>90985756</v>
      </c>
      <c r="C1883" t="s">
        <v>238</v>
      </c>
      <c r="D1883" t="s">
        <v>332</v>
      </c>
      <c r="E1883" t="s">
        <v>270</v>
      </c>
      <c r="F1883" t="s">
        <v>202</v>
      </c>
      <c r="G1883" t="s">
        <v>1293</v>
      </c>
      <c r="H1883" t="s">
        <v>260</v>
      </c>
      <c r="I1883" t="s">
        <v>553</v>
      </c>
      <c r="J1883" t="s">
        <v>301</v>
      </c>
      <c r="K1883" t="s">
        <v>300</v>
      </c>
      <c r="L1883" t="s">
        <v>195</v>
      </c>
      <c r="M1883" t="s">
        <v>219</v>
      </c>
      <c r="N1883" t="s">
        <v>1747</v>
      </c>
      <c r="O1883" t="s">
        <v>189</v>
      </c>
      <c r="P1883" t="s">
        <v>201</v>
      </c>
      <c r="Q1883" t="s">
        <v>1452</v>
      </c>
      <c r="R1883" t="s">
        <v>315</v>
      </c>
      <c r="S1883" t="s">
        <v>364</v>
      </c>
      <c r="T1883" t="s">
        <v>296</v>
      </c>
      <c r="U1883" t="s">
        <v>323</v>
      </c>
      <c r="V1883" t="s">
        <v>904</v>
      </c>
      <c r="W1883" t="s">
        <v>325</v>
      </c>
      <c r="X1883" t="s">
        <v>472</v>
      </c>
      <c r="Y1883" t="s">
        <v>287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>
        <v>603216</v>
      </c>
      <c r="B1884">
        <v>90985758</v>
      </c>
      <c r="C1884" t="s">
        <v>270</v>
      </c>
      <c r="D1884" t="s">
        <v>270</v>
      </c>
      <c r="E1884" t="s">
        <v>1293</v>
      </c>
      <c r="F1884" t="s">
        <v>292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>
        <v>656961</v>
      </c>
      <c r="B1885">
        <v>90985759</v>
      </c>
      <c r="C1885" t="s">
        <v>270</v>
      </c>
      <c r="D1885" t="s">
        <v>270</v>
      </c>
      <c r="E1885" t="s">
        <v>1293</v>
      </c>
      <c r="F1885" t="s">
        <v>272</v>
      </c>
      <c r="G1885" t="s">
        <v>184</v>
      </c>
      <c r="H1885" t="s">
        <v>426</v>
      </c>
      <c r="I1885" t="s">
        <v>276</v>
      </c>
      <c r="J1885" t="s">
        <v>1766</v>
      </c>
      <c r="K1885" t="s">
        <v>321</v>
      </c>
      <c r="L1885" t="s">
        <v>229</v>
      </c>
      <c r="M1885" t="s">
        <v>423</v>
      </c>
      <c r="N1885" t="s">
        <v>1767</v>
      </c>
      <c r="O1885" t="s">
        <v>296</v>
      </c>
      <c r="P1885" t="s">
        <v>524</v>
      </c>
      <c r="Q1885" t="s">
        <v>287</v>
      </c>
      <c r="R1885" t="s">
        <v>1760</v>
      </c>
      <c r="S1885" t="s">
        <v>705</v>
      </c>
      <c r="T1885" t="s">
        <v>1768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>
        <v>148158</v>
      </c>
      <c r="B1886">
        <v>90985763</v>
      </c>
      <c r="C1886" t="s">
        <v>184</v>
      </c>
      <c r="D1886" t="s">
        <v>184</v>
      </c>
      <c r="E1886" t="s">
        <v>270</v>
      </c>
      <c r="F1886" t="s">
        <v>271</v>
      </c>
      <c r="G1886" t="s">
        <v>202</v>
      </c>
      <c r="H1886" t="s">
        <v>1293</v>
      </c>
      <c r="I1886" t="s">
        <v>201</v>
      </c>
      <c r="J1886" t="s">
        <v>189</v>
      </c>
      <c r="K1886" t="s">
        <v>489</v>
      </c>
      <c r="L1886" t="s">
        <v>300</v>
      </c>
      <c r="M1886" t="s">
        <v>301</v>
      </c>
      <c r="N1886" t="s">
        <v>323</v>
      </c>
      <c r="O1886" t="s">
        <v>460</v>
      </c>
      <c r="P1886" t="s">
        <v>1769</v>
      </c>
      <c r="Q1886" t="s">
        <v>249</v>
      </c>
      <c r="R1886" t="s">
        <v>179</v>
      </c>
      <c r="S1886" t="s">
        <v>904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>
        <v>470721</v>
      </c>
      <c r="B1887">
        <v>90985764</v>
      </c>
      <c r="C1887" t="s">
        <v>270</v>
      </c>
      <c r="D1887" t="s">
        <v>270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>
        <v>8044998</v>
      </c>
      <c r="B1888">
        <v>90985765</v>
      </c>
      <c r="C1888" t="s">
        <v>270</v>
      </c>
      <c r="D1888" t="s">
        <v>270</v>
      </c>
      <c r="E1888" t="s">
        <v>1082</v>
      </c>
      <c r="F1888" t="s">
        <v>318</v>
      </c>
      <c r="G1888" t="s">
        <v>238</v>
      </c>
      <c r="H1888" t="s">
        <v>391</v>
      </c>
      <c r="I1888" t="s">
        <v>322</v>
      </c>
      <c r="J1888" t="s">
        <v>348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>
        <v>566786</v>
      </c>
      <c r="B1889">
        <v>90985766</v>
      </c>
      <c r="C1889" t="s">
        <v>238</v>
      </c>
      <c r="D1889" t="s">
        <v>270</v>
      </c>
      <c r="E1889" t="s">
        <v>1293</v>
      </c>
      <c r="F1889" t="s">
        <v>273</v>
      </c>
      <c r="G1889" t="s">
        <v>352</v>
      </c>
      <c r="H1889" t="s">
        <v>355</v>
      </c>
      <c r="I1889" t="s">
        <v>186</v>
      </c>
      <c r="J1889" t="s">
        <v>562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>
        <v>607049</v>
      </c>
      <c r="B1890">
        <v>90985768</v>
      </c>
      <c r="C1890" t="s">
        <v>270</v>
      </c>
      <c r="D1890" t="s">
        <v>270</v>
      </c>
      <c r="E1890" t="s">
        <v>318</v>
      </c>
      <c r="F1890" t="s">
        <v>352</v>
      </c>
      <c r="G1890" t="s">
        <v>322</v>
      </c>
      <c r="H1890" t="s">
        <v>304</v>
      </c>
      <c r="I1890" t="s">
        <v>238</v>
      </c>
      <c r="J1890" t="s">
        <v>655</v>
      </c>
      <c r="K1890" t="s">
        <v>871</v>
      </c>
      <c r="L1890" t="s">
        <v>1107</v>
      </c>
      <c r="M1890" t="s">
        <v>188</v>
      </c>
      <c r="N1890" t="s">
        <v>179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>
        <v>8062967</v>
      </c>
      <c r="B1891">
        <v>90985772</v>
      </c>
      <c r="C1891" t="s">
        <v>270</v>
      </c>
      <c r="D1891" t="s">
        <v>270</v>
      </c>
      <c r="E1891" t="s">
        <v>348</v>
      </c>
      <c r="F1891" t="s">
        <v>270</v>
      </c>
      <c r="G1891" t="s">
        <v>229</v>
      </c>
      <c r="H1891" t="s">
        <v>355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>
        <v>8128255</v>
      </c>
      <c r="B1892">
        <v>90985775</v>
      </c>
      <c r="C1892" t="s">
        <v>270</v>
      </c>
      <c r="D1892" t="s">
        <v>270</v>
      </c>
      <c r="E1892" t="s">
        <v>348</v>
      </c>
      <c r="F1892" t="s">
        <v>270</v>
      </c>
      <c r="G1892" t="s">
        <v>423</v>
      </c>
      <c r="H1892" t="s">
        <v>1631</v>
      </c>
      <c r="I1892" t="s">
        <v>858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>
        <v>8019727</v>
      </c>
      <c r="B1893">
        <v>90985780</v>
      </c>
      <c r="C1893" t="s">
        <v>270</v>
      </c>
      <c r="D1893" t="s">
        <v>270</v>
      </c>
      <c r="E1893" t="s">
        <v>348</v>
      </c>
      <c r="F1893" t="s">
        <v>270</v>
      </c>
      <c r="G1893" t="s">
        <v>423</v>
      </c>
      <c r="H1893" t="s">
        <v>321</v>
      </c>
      <c r="I1893" t="s">
        <v>304</v>
      </c>
      <c r="J1893" t="s">
        <v>325</v>
      </c>
      <c r="K1893" t="s">
        <v>508</v>
      </c>
      <c r="L1893" t="s">
        <v>405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>
        <v>8028225</v>
      </c>
      <c r="B1894">
        <v>90985785</v>
      </c>
      <c r="C1894" t="s">
        <v>396</v>
      </c>
      <c r="D1894" t="s">
        <v>332</v>
      </c>
      <c r="E1894" t="s">
        <v>298</v>
      </c>
      <c r="F1894" t="s">
        <v>270</v>
      </c>
      <c r="G1894" t="s">
        <v>1746</v>
      </c>
      <c r="H1894" t="s">
        <v>229</v>
      </c>
      <c r="I1894" t="s">
        <v>423</v>
      </c>
      <c r="J1894" t="s">
        <v>289</v>
      </c>
      <c r="K1894" t="s">
        <v>292</v>
      </c>
      <c r="L1894" t="s">
        <v>238</v>
      </c>
      <c r="M1894" t="s">
        <v>190</v>
      </c>
      <c r="N1894" t="s">
        <v>1441</v>
      </c>
      <c r="O1894" t="s">
        <v>249</v>
      </c>
      <c r="P1894" t="s">
        <v>171</v>
      </c>
      <c r="Q1894" t="s">
        <v>1760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>
        <v>359321</v>
      </c>
      <c r="B1895">
        <v>90985811</v>
      </c>
      <c r="C1895" t="s">
        <v>383</v>
      </c>
      <c r="D1895" t="s">
        <v>383</v>
      </c>
      <c r="E1895" t="s">
        <v>270</v>
      </c>
      <c r="F1895" t="s">
        <v>365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>
        <v>777470</v>
      </c>
      <c r="B1896">
        <v>90985812</v>
      </c>
      <c r="C1896" t="s">
        <v>270</v>
      </c>
      <c r="D1896" t="s">
        <v>270</v>
      </c>
      <c r="E1896" t="s">
        <v>1082</v>
      </c>
      <c r="F1896" t="s">
        <v>443</v>
      </c>
      <c r="G1896" t="s">
        <v>391</v>
      </c>
      <c r="H1896" t="s">
        <v>322</v>
      </c>
      <c r="I1896" t="s">
        <v>505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>
        <v>8087645</v>
      </c>
      <c r="B1897">
        <v>90985819</v>
      </c>
      <c r="C1897" t="s">
        <v>610</v>
      </c>
      <c r="D1897" t="s">
        <v>610</v>
      </c>
      <c r="E1897" t="s">
        <v>351</v>
      </c>
      <c r="F1897" t="s">
        <v>270</v>
      </c>
      <c r="G1897" t="s">
        <v>344</v>
      </c>
      <c r="H1897" t="s">
        <v>315</v>
      </c>
      <c r="I1897" t="s">
        <v>446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>
        <v>69826</v>
      </c>
      <c r="B1898">
        <v>90985823</v>
      </c>
      <c r="C1898" t="s">
        <v>270</v>
      </c>
      <c r="D1898" t="s">
        <v>1371</v>
      </c>
      <c r="E1898" t="s">
        <v>270</v>
      </c>
      <c r="F1898" t="s">
        <v>1293</v>
      </c>
      <c r="G1898" t="s">
        <v>672</v>
      </c>
      <c r="H1898" t="s">
        <v>1368</v>
      </c>
      <c r="I1898" t="s">
        <v>200</v>
      </c>
      <c r="J1898" t="s">
        <v>287</v>
      </c>
      <c r="K1898" t="s">
        <v>254</v>
      </c>
      <c r="L1898" t="s">
        <v>327</v>
      </c>
      <c r="M1898" t="s">
        <v>238</v>
      </c>
      <c r="N1898" t="s">
        <v>495</v>
      </c>
      <c r="O1898" t="s">
        <v>325</v>
      </c>
      <c r="P1898" t="s">
        <v>292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>
        <v>96737</v>
      </c>
      <c r="B1899">
        <v>90985840</v>
      </c>
      <c r="C1899" t="s">
        <v>863</v>
      </c>
      <c r="D1899" t="s">
        <v>219</v>
      </c>
      <c r="E1899" t="s">
        <v>656</v>
      </c>
      <c r="F1899" t="s">
        <v>270</v>
      </c>
      <c r="G1899" t="s">
        <v>201</v>
      </c>
      <c r="H1899" t="s">
        <v>798</v>
      </c>
      <c r="I1899" t="s">
        <v>352</v>
      </c>
      <c r="J1899" t="s">
        <v>675</v>
      </c>
      <c r="K1899" t="s">
        <v>1770</v>
      </c>
      <c r="L1899" t="s">
        <v>301</v>
      </c>
      <c r="M1899" t="s">
        <v>863</v>
      </c>
      <c r="N1899" t="s">
        <v>186</v>
      </c>
      <c r="O1899" t="s">
        <v>188</v>
      </c>
      <c r="P1899" t="s">
        <v>691</v>
      </c>
      <c r="Q1899" t="s">
        <v>1197</v>
      </c>
      <c r="R1899" t="s">
        <v>898</v>
      </c>
      <c r="S1899" t="s">
        <v>279</v>
      </c>
      <c r="T1899" t="s">
        <v>488</v>
      </c>
      <c r="U1899" t="s">
        <v>591</v>
      </c>
      <c r="V1899" t="s">
        <v>1458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>
        <v>524719</v>
      </c>
      <c r="B1900">
        <v>90986043</v>
      </c>
      <c r="C1900" t="s">
        <v>270</v>
      </c>
      <c r="D1900" t="s">
        <v>270</v>
      </c>
      <c r="E1900" t="s">
        <v>321</v>
      </c>
      <c r="F1900" t="s">
        <v>229</v>
      </c>
      <c r="G1900" t="s">
        <v>423</v>
      </c>
      <c r="H1900" t="s">
        <v>446</v>
      </c>
      <c r="I1900" t="s">
        <v>309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>
        <v>365122</v>
      </c>
      <c r="B1901">
        <v>90986062</v>
      </c>
      <c r="C1901" t="s">
        <v>270</v>
      </c>
      <c r="D1901" t="s">
        <v>270</v>
      </c>
      <c r="E1901" t="s">
        <v>1293</v>
      </c>
      <c r="F1901" t="s">
        <v>189</v>
      </c>
      <c r="G1901" t="s">
        <v>352</v>
      </c>
      <c r="H1901" t="s">
        <v>238</v>
      </c>
      <c r="I1901" t="s">
        <v>235</v>
      </c>
      <c r="J1901" t="s">
        <v>738</v>
      </c>
      <c r="K1901" t="s">
        <v>1771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>
        <v>105363</v>
      </c>
      <c r="B1902">
        <v>90986078</v>
      </c>
      <c r="C1902" t="s">
        <v>270</v>
      </c>
      <c r="D1902" t="s">
        <v>270</v>
      </c>
      <c r="E1902" t="s">
        <v>189</v>
      </c>
      <c r="F1902" t="s">
        <v>245</v>
      </c>
      <c r="G1902" t="s">
        <v>362</v>
      </c>
      <c r="H1902" t="s">
        <v>320</v>
      </c>
      <c r="I1902" t="s">
        <v>291</v>
      </c>
      <c r="J1902" t="s">
        <v>304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>
        <v>8128303</v>
      </c>
      <c r="B1903">
        <v>90986086</v>
      </c>
      <c r="C1903" t="s">
        <v>270</v>
      </c>
      <c r="D1903" t="s">
        <v>1293</v>
      </c>
      <c r="E1903" t="s">
        <v>202</v>
      </c>
      <c r="F1903" t="s">
        <v>229</v>
      </c>
      <c r="G1903" t="s">
        <v>215</v>
      </c>
      <c r="H1903" t="s">
        <v>490</v>
      </c>
      <c r="I1903" t="s">
        <v>247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>
        <v>8037767</v>
      </c>
      <c r="B1904">
        <v>90986088</v>
      </c>
      <c r="C1904" t="s">
        <v>183</v>
      </c>
      <c r="D1904" t="s">
        <v>183</v>
      </c>
      <c r="E1904" t="s">
        <v>270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>
        <v>378897</v>
      </c>
      <c r="B1905">
        <v>90986091</v>
      </c>
      <c r="C1905" t="s">
        <v>270</v>
      </c>
      <c r="D1905" t="s">
        <v>270</v>
      </c>
      <c r="E1905" t="s">
        <v>198</v>
      </c>
      <c r="F1905" t="s">
        <v>304</v>
      </c>
      <c r="G1905" t="s">
        <v>355</v>
      </c>
      <c r="H1905" t="s">
        <v>446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>
        <v>8120200</v>
      </c>
      <c r="B1906">
        <v>90986101</v>
      </c>
      <c r="C1906" t="s">
        <v>270</v>
      </c>
      <c r="D1906" t="s">
        <v>270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>
        <v>8128308</v>
      </c>
      <c r="B1907">
        <v>90986122</v>
      </c>
      <c r="C1907" t="s">
        <v>270</v>
      </c>
      <c r="D1907" t="s">
        <v>270</v>
      </c>
      <c r="E1907" t="s">
        <v>1293</v>
      </c>
      <c r="F1907" t="s">
        <v>400</v>
      </c>
      <c r="G1907" t="s">
        <v>1070</v>
      </c>
      <c r="H1907" t="s">
        <v>1007</v>
      </c>
      <c r="I1907" t="s">
        <v>348</v>
      </c>
      <c r="J1907" t="s">
        <v>238</v>
      </c>
      <c r="K1907" t="s">
        <v>321</v>
      </c>
      <c r="L1907" t="s">
        <v>637</v>
      </c>
      <c r="M1907" t="s">
        <v>279</v>
      </c>
      <c r="N1907" t="s">
        <v>325</v>
      </c>
      <c r="O1907" t="s">
        <v>229</v>
      </c>
      <c r="P1907" t="s">
        <v>289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>
        <v>8128317</v>
      </c>
      <c r="B1908">
        <v>90986154</v>
      </c>
      <c r="C1908" t="s">
        <v>270</v>
      </c>
      <c r="D1908" t="s">
        <v>332</v>
      </c>
      <c r="E1908" t="s">
        <v>271</v>
      </c>
      <c r="F1908" t="s">
        <v>270</v>
      </c>
      <c r="G1908" t="s">
        <v>1293</v>
      </c>
      <c r="H1908" t="s">
        <v>189</v>
      </c>
      <c r="I1908" t="s">
        <v>352</v>
      </c>
      <c r="J1908" t="s">
        <v>201</v>
      </c>
      <c r="K1908" t="s">
        <v>301</v>
      </c>
      <c r="L1908" t="s">
        <v>229</v>
      </c>
      <c r="M1908" t="s">
        <v>289</v>
      </c>
      <c r="N1908" t="s">
        <v>254</v>
      </c>
      <c r="O1908" t="s">
        <v>391</v>
      </c>
      <c r="P1908" t="s">
        <v>215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>
        <v>334034</v>
      </c>
      <c r="B1909">
        <v>90986158</v>
      </c>
      <c r="C1909" t="s">
        <v>332</v>
      </c>
      <c r="D1909" t="s">
        <v>332</v>
      </c>
      <c r="E1909" t="s">
        <v>270</v>
      </c>
      <c r="F1909" t="s">
        <v>273</v>
      </c>
      <c r="G1909" t="s">
        <v>271</v>
      </c>
      <c r="H1909" t="s">
        <v>1293</v>
      </c>
      <c r="I1909" t="s">
        <v>189</v>
      </c>
      <c r="J1909" t="s">
        <v>642</v>
      </c>
      <c r="K1909" t="s">
        <v>201</v>
      </c>
      <c r="L1909" t="s">
        <v>460</v>
      </c>
      <c r="M1909" t="s">
        <v>439</v>
      </c>
      <c r="N1909" t="s">
        <v>300</v>
      </c>
      <c r="O1909" t="s">
        <v>229</v>
      </c>
      <c r="P1909" t="s">
        <v>362</v>
      </c>
      <c r="Q1909" t="s">
        <v>254</v>
      </c>
      <c r="R1909" t="s">
        <v>646</v>
      </c>
      <c r="S1909" t="s">
        <v>1160</v>
      </c>
      <c r="T1909" t="s">
        <v>391</v>
      </c>
      <c r="U1909" t="s">
        <v>291</v>
      </c>
      <c r="V1909" t="s">
        <v>304</v>
      </c>
      <c r="W1909" t="s">
        <v>281</v>
      </c>
      <c r="X1909" t="s">
        <v>248</v>
      </c>
      <c r="Y1909" t="s">
        <v>196</v>
      </c>
      <c r="Z1909" t="s">
        <v>1452</v>
      </c>
      <c r="AA1909" t="s">
        <v>292</v>
      </c>
      <c r="AB1909" t="s">
        <v>1772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>
        <v>739974</v>
      </c>
      <c r="B1910">
        <v>90986162</v>
      </c>
      <c r="C1910" t="s">
        <v>270</v>
      </c>
      <c r="D1910" t="s">
        <v>270</v>
      </c>
      <c r="E1910" t="s">
        <v>1293</v>
      </c>
      <c r="F1910" t="s">
        <v>189</v>
      </c>
      <c r="G1910" t="s">
        <v>1144</v>
      </c>
      <c r="H1910" t="s">
        <v>279</v>
      </c>
      <c r="I1910" t="s">
        <v>296</v>
      </c>
      <c r="J1910" t="s">
        <v>188</v>
      </c>
      <c r="K1910" t="s">
        <v>229</v>
      </c>
      <c r="L1910" t="s">
        <v>255</v>
      </c>
      <c r="M1910" t="s">
        <v>306</v>
      </c>
      <c r="N1910" t="s">
        <v>238</v>
      </c>
      <c r="O1910" t="s">
        <v>220</v>
      </c>
      <c r="P1910" t="s">
        <v>744</v>
      </c>
      <c r="Q1910" t="s">
        <v>597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>
        <v>331476</v>
      </c>
      <c r="B1911">
        <v>90986172</v>
      </c>
      <c r="C1911" t="s">
        <v>270</v>
      </c>
      <c r="D1911" t="s">
        <v>270</v>
      </c>
      <c r="E1911" t="s">
        <v>229</v>
      </c>
      <c r="F1911" t="s">
        <v>499</v>
      </c>
      <c r="G1911" t="s">
        <v>327</v>
      </c>
      <c r="H1911" t="s">
        <v>446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>
        <v>773209</v>
      </c>
      <c r="B1912">
        <v>90986177</v>
      </c>
      <c r="C1912" t="s">
        <v>270</v>
      </c>
      <c r="D1912" t="s">
        <v>270</v>
      </c>
      <c r="E1912" t="s">
        <v>328</v>
      </c>
      <c r="F1912" t="s">
        <v>525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>
        <v>8128323</v>
      </c>
      <c r="B1913">
        <v>90986202</v>
      </c>
      <c r="C1913" t="s">
        <v>270</v>
      </c>
      <c r="D1913" t="s">
        <v>270</v>
      </c>
      <c r="E1913" t="s">
        <v>348</v>
      </c>
      <c r="F1913" t="s">
        <v>270</v>
      </c>
      <c r="G1913" t="s">
        <v>321</v>
      </c>
      <c r="H1913" t="s">
        <v>229</v>
      </c>
      <c r="I1913" t="s">
        <v>287</v>
      </c>
      <c r="J1913" t="s">
        <v>309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>
        <v>726707</v>
      </c>
      <c r="B1914">
        <v>90986204</v>
      </c>
      <c r="C1914" t="s">
        <v>270</v>
      </c>
      <c r="D1914" t="s">
        <v>270</v>
      </c>
      <c r="E1914" t="s">
        <v>424</v>
      </c>
      <c r="F1914" t="s">
        <v>423</v>
      </c>
      <c r="G1914" t="s">
        <v>446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>
        <v>8128328</v>
      </c>
      <c r="B1915">
        <v>90986218</v>
      </c>
      <c r="C1915" t="s">
        <v>270</v>
      </c>
      <c r="D1915" t="s">
        <v>270</v>
      </c>
      <c r="E1915" t="s">
        <v>202</v>
      </c>
      <c r="F1915" t="s">
        <v>1293</v>
      </c>
      <c r="G1915" t="s">
        <v>205</v>
      </c>
      <c r="H1915" t="s">
        <v>189</v>
      </c>
      <c r="I1915" t="s">
        <v>300</v>
      </c>
      <c r="J1915" t="s">
        <v>301</v>
      </c>
      <c r="K1915" t="s">
        <v>811</v>
      </c>
      <c r="L1915" t="s">
        <v>281</v>
      </c>
      <c r="M1915" t="s">
        <v>441</v>
      </c>
      <c r="N1915" t="s">
        <v>329</v>
      </c>
      <c r="O1915" t="s">
        <v>248</v>
      </c>
      <c r="P1915" t="s">
        <v>249</v>
      </c>
      <c r="Q1915" t="s">
        <v>325</v>
      </c>
      <c r="R1915" t="s">
        <v>379</v>
      </c>
      <c r="S1915" t="s">
        <v>1542</v>
      </c>
      <c r="T1915" t="s">
        <v>904</v>
      </c>
      <c r="U1915" t="s">
        <v>531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>
        <v>8114945</v>
      </c>
      <c r="B1916">
        <v>90986220</v>
      </c>
      <c r="C1916" t="s">
        <v>270</v>
      </c>
      <c r="D1916" t="s">
        <v>270</v>
      </c>
      <c r="E1916" t="s">
        <v>1293</v>
      </c>
      <c r="F1916" t="s">
        <v>229</v>
      </c>
      <c r="G1916" t="s">
        <v>423</v>
      </c>
      <c r="H1916" t="s">
        <v>348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>
        <v>8128331</v>
      </c>
      <c r="B1917">
        <v>90986229</v>
      </c>
      <c r="C1917" t="s">
        <v>270</v>
      </c>
      <c r="D1917" t="s">
        <v>270</v>
      </c>
      <c r="E1917" t="s">
        <v>191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>
        <v>457119</v>
      </c>
      <c r="B1918">
        <v>90986249</v>
      </c>
      <c r="C1918" t="s">
        <v>270</v>
      </c>
      <c r="D1918" t="s">
        <v>270</v>
      </c>
      <c r="E1918" t="s">
        <v>1293</v>
      </c>
      <c r="F1918" t="s">
        <v>205</v>
      </c>
      <c r="G1918" t="s">
        <v>355</v>
      </c>
      <c r="H1918" t="s">
        <v>423</v>
      </c>
      <c r="I1918" t="s">
        <v>186</v>
      </c>
      <c r="J1918" t="s">
        <v>405</v>
      </c>
      <c r="K1918" t="s">
        <v>310</v>
      </c>
      <c r="L1918" t="s">
        <v>442</v>
      </c>
      <c r="M1918" t="s">
        <v>238</v>
      </c>
      <c r="N1918" t="s">
        <v>391</v>
      </c>
      <c r="O1918" t="s">
        <v>544</v>
      </c>
      <c r="P1918" t="s">
        <v>653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>
        <v>725703</v>
      </c>
      <c r="B1919">
        <v>90986267</v>
      </c>
      <c r="C1919" t="s">
        <v>270</v>
      </c>
      <c r="D1919" t="s">
        <v>270</v>
      </c>
      <c r="E1919" t="s">
        <v>1293</v>
      </c>
      <c r="F1919" t="s">
        <v>352</v>
      </c>
      <c r="G1919" t="s">
        <v>205</v>
      </c>
      <c r="H1919" t="s">
        <v>283</v>
      </c>
      <c r="I1919" t="s">
        <v>296</v>
      </c>
      <c r="J1919" t="s">
        <v>287</v>
      </c>
      <c r="K1919" t="s">
        <v>247</v>
      </c>
      <c r="L1919" t="s">
        <v>676</v>
      </c>
      <c r="M1919" t="s">
        <v>405</v>
      </c>
      <c r="N1919" t="s">
        <v>173</v>
      </c>
      <c r="O1919" t="s">
        <v>574</v>
      </c>
      <c r="P1919" t="s">
        <v>710</v>
      </c>
      <c r="Q1919" t="s">
        <v>229</v>
      </c>
      <c r="R1919" t="s">
        <v>310</v>
      </c>
      <c r="S1919" t="s">
        <v>508</v>
      </c>
      <c r="T1919" t="s">
        <v>315</v>
      </c>
      <c r="U1919" t="s">
        <v>345</v>
      </c>
      <c r="V1919" t="s">
        <v>719</v>
      </c>
      <c r="W1919" t="s">
        <v>381</v>
      </c>
      <c r="X1919" t="s">
        <v>309</v>
      </c>
      <c r="Y1919" t="s">
        <v>416</v>
      </c>
      <c r="Z1919" t="s">
        <v>560</v>
      </c>
      <c r="AA1919" t="s">
        <v>238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>
        <v>8128337</v>
      </c>
      <c r="B1920">
        <v>90986270</v>
      </c>
      <c r="C1920" t="s">
        <v>270</v>
      </c>
      <c r="D1920" t="s">
        <v>270</v>
      </c>
      <c r="E1920" t="s">
        <v>348</v>
      </c>
      <c r="F1920" t="s">
        <v>270</v>
      </c>
      <c r="G1920" t="s">
        <v>229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>
        <v>777470</v>
      </c>
      <c r="B1921">
        <v>90986289</v>
      </c>
      <c r="C1921" t="s">
        <v>1182</v>
      </c>
      <c r="D1921" t="s">
        <v>304</v>
      </c>
      <c r="E1921" t="s">
        <v>1182</v>
      </c>
      <c r="F1921" t="s">
        <v>270</v>
      </c>
      <c r="G1921" t="s">
        <v>229</v>
      </c>
      <c r="H1921" t="s">
        <v>327</v>
      </c>
      <c r="I1921" t="s">
        <v>423</v>
      </c>
      <c r="J1921" t="s">
        <v>344</v>
      </c>
      <c r="K1921" t="s">
        <v>749</v>
      </c>
      <c r="L1921" t="s">
        <v>446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>
        <v>644070</v>
      </c>
      <c r="B1922">
        <v>90986311</v>
      </c>
      <c r="C1922" t="s">
        <v>238</v>
      </c>
      <c r="D1922" t="s">
        <v>270</v>
      </c>
      <c r="E1922" t="s">
        <v>586</v>
      </c>
      <c r="F1922" t="s">
        <v>201</v>
      </c>
      <c r="G1922" t="s">
        <v>867</v>
      </c>
      <c r="H1922" t="s">
        <v>277</v>
      </c>
      <c r="I1922" t="s">
        <v>426</v>
      </c>
      <c r="J1922" t="s">
        <v>301</v>
      </c>
      <c r="K1922" t="s">
        <v>247</v>
      </c>
      <c r="L1922" t="s">
        <v>348</v>
      </c>
      <c r="M1922" t="s">
        <v>186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>
        <v>744970</v>
      </c>
      <c r="B1923">
        <v>90986345</v>
      </c>
      <c r="C1923" t="s">
        <v>365</v>
      </c>
      <c r="D1923" t="s">
        <v>365</v>
      </c>
      <c r="E1923" t="s">
        <v>270</v>
      </c>
      <c r="F1923" t="s">
        <v>191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>
        <v>810613</v>
      </c>
      <c r="B1924">
        <v>90986363</v>
      </c>
      <c r="C1924" t="s">
        <v>238</v>
      </c>
      <c r="D1924" t="s">
        <v>270</v>
      </c>
      <c r="E1924" t="s">
        <v>373</v>
      </c>
      <c r="F1924" t="s">
        <v>219</v>
      </c>
      <c r="G1924" t="s">
        <v>374</v>
      </c>
      <c r="H1924" t="s">
        <v>352</v>
      </c>
      <c r="I1924" t="s">
        <v>573</v>
      </c>
      <c r="J1924" t="s">
        <v>1510</v>
      </c>
      <c r="K1924" t="s">
        <v>238</v>
      </c>
      <c r="L1924" t="s">
        <v>315</v>
      </c>
      <c r="M1924" t="s">
        <v>281</v>
      </c>
      <c r="N1924" t="s">
        <v>379</v>
      </c>
      <c r="O1924" t="s">
        <v>215</v>
      </c>
      <c r="P1924" t="s">
        <v>188</v>
      </c>
      <c r="Q1924" t="s">
        <v>593</v>
      </c>
      <c r="R1924" t="s">
        <v>405</v>
      </c>
      <c r="S1924" t="s">
        <v>291</v>
      </c>
      <c r="T1924" t="s">
        <v>904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>
        <v>8128357</v>
      </c>
      <c r="B1925">
        <v>90986418</v>
      </c>
      <c r="C1925" t="s">
        <v>270</v>
      </c>
      <c r="D1925" t="s">
        <v>270</v>
      </c>
      <c r="E1925" t="s">
        <v>1429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>
        <v>661539</v>
      </c>
      <c r="B1926">
        <v>90986447</v>
      </c>
      <c r="C1926" t="s">
        <v>270</v>
      </c>
      <c r="D1926" t="s">
        <v>270</v>
      </c>
      <c r="E1926" t="s">
        <v>202</v>
      </c>
      <c r="F1926" t="s">
        <v>1293</v>
      </c>
      <c r="G1926" t="s">
        <v>201</v>
      </c>
      <c r="H1926" t="s">
        <v>291</v>
      </c>
      <c r="I1926" t="s">
        <v>424</v>
      </c>
      <c r="J1926" t="s">
        <v>296</v>
      </c>
      <c r="K1926" t="s">
        <v>211</v>
      </c>
      <c r="L1926" t="s">
        <v>597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>
        <v>8128362</v>
      </c>
      <c r="B1927">
        <v>90986512</v>
      </c>
      <c r="C1927" t="s">
        <v>183</v>
      </c>
      <c r="D1927" t="s">
        <v>183</v>
      </c>
      <c r="E1927" t="s">
        <v>348</v>
      </c>
      <c r="F1927" t="s">
        <v>1429</v>
      </c>
      <c r="G1927" t="s">
        <v>270</v>
      </c>
      <c r="H1927" t="s">
        <v>229</v>
      </c>
      <c r="I1927" t="s">
        <v>1027</v>
      </c>
      <c r="J1927" t="s">
        <v>325</v>
      </c>
      <c r="K1927" t="s">
        <v>291</v>
      </c>
      <c r="L1927" t="s">
        <v>310</v>
      </c>
      <c r="M1927" t="s">
        <v>446</v>
      </c>
      <c r="N1927" t="s">
        <v>309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>
        <v>8061577</v>
      </c>
      <c r="B1928">
        <v>90986558</v>
      </c>
      <c r="C1928" t="s">
        <v>270</v>
      </c>
      <c r="D1928" t="s">
        <v>270</v>
      </c>
      <c r="E1928" t="s">
        <v>600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>
        <v>8128366</v>
      </c>
      <c r="B1929">
        <v>90986560</v>
      </c>
      <c r="C1929" t="s">
        <v>270</v>
      </c>
      <c r="D1929" t="s">
        <v>332</v>
      </c>
      <c r="E1929" t="s">
        <v>270</v>
      </c>
      <c r="F1929" t="s">
        <v>229</v>
      </c>
      <c r="G1929" t="s">
        <v>287</v>
      </c>
      <c r="H1929" t="s">
        <v>304</v>
      </c>
      <c r="I1929" t="s">
        <v>574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>
        <v>781495</v>
      </c>
      <c r="B1930">
        <v>90986643</v>
      </c>
      <c r="C1930" t="s">
        <v>173</v>
      </c>
      <c r="D1930" t="s">
        <v>173</v>
      </c>
      <c r="E1930" t="s">
        <v>270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>
        <v>8041221</v>
      </c>
      <c r="B1931">
        <v>90986659</v>
      </c>
      <c r="C1931" t="s">
        <v>270</v>
      </c>
      <c r="D1931" t="s">
        <v>270</v>
      </c>
      <c r="E1931" t="s">
        <v>1293</v>
      </c>
      <c r="F1931" t="s">
        <v>321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>
        <v>577531</v>
      </c>
      <c r="B1932">
        <v>90986683</v>
      </c>
      <c r="C1932" t="s">
        <v>270</v>
      </c>
      <c r="D1932" t="s">
        <v>270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>
        <v>8019985</v>
      </c>
      <c r="B1933">
        <v>90986701</v>
      </c>
      <c r="C1933" t="s">
        <v>270</v>
      </c>
      <c r="D1933" t="s">
        <v>270</v>
      </c>
      <c r="E1933" t="s">
        <v>1293</v>
      </c>
      <c r="F1933" t="s">
        <v>318</v>
      </c>
      <c r="G1933" t="s">
        <v>322</v>
      </c>
      <c r="H1933" t="s">
        <v>287</v>
      </c>
      <c r="I1933" t="s">
        <v>229</v>
      </c>
      <c r="J1933" t="s">
        <v>186</v>
      </c>
      <c r="K1933" t="s">
        <v>220</v>
      </c>
      <c r="L1933" t="s">
        <v>321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>
        <v>724762</v>
      </c>
      <c r="B1934">
        <v>90986709</v>
      </c>
      <c r="C1934" t="s">
        <v>776</v>
      </c>
      <c r="D1934" t="s">
        <v>776</v>
      </c>
      <c r="E1934" t="s">
        <v>270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>
        <v>530542</v>
      </c>
      <c r="B1935">
        <v>90986721</v>
      </c>
      <c r="C1935" t="s">
        <v>238</v>
      </c>
      <c r="D1935" t="s">
        <v>270</v>
      </c>
      <c r="E1935" t="s">
        <v>457</v>
      </c>
      <c r="F1935" t="s">
        <v>368</v>
      </c>
      <c r="G1935" t="s">
        <v>238</v>
      </c>
      <c r="H1935" t="s">
        <v>292</v>
      </c>
      <c r="I1935" t="s">
        <v>328</v>
      </c>
      <c r="J1935" t="s">
        <v>304</v>
      </c>
      <c r="K1935" t="s">
        <v>254</v>
      </c>
      <c r="L1935" t="s">
        <v>320</v>
      </c>
      <c r="M1935" t="s">
        <v>179</v>
      </c>
      <c r="N1935" t="s">
        <v>322</v>
      </c>
      <c r="O1935" t="s">
        <v>323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>
        <v>8128386</v>
      </c>
      <c r="B1936">
        <v>90986741</v>
      </c>
      <c r="C1936" t="s">
        <v>1226</v>
      </c>
      <c r="D1936" t="s">
        <v>1226</v>
      </c>
      <c r="E1936" t="s">
        <v>270</v>
      </c>
      <c r="F1936" t="s">
        <v>537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>
        <v>8128397</v>
      </c>
      <c r="B1937">
        <v>90986823</v>
      </c>
      <c r="C1937" t="s">
        <v>270</v>
      </c>
      <c r="D1937" t="s">
        <v>270</v>
      </c>
      <c r="E1937" t="s">
        <v>348</v>
      </c>
      <c r="F1937" t="s">
        <v>270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>
        <v>8090561</v>
      </c>
      <c r="B1938">
        <v>90986826</v>
      </c>
      <c r="C1938" t="s">
        <v>270</v>
      </c>
      <c r="D1938" t="s">
        <v>270</v>
      </c>
      <c r="E1938" t="s">
        <v>348</v>
      </c>
      <c r="F1938" t="s">
        <v>270</v>
      </c>
      <c r="G1938" t="s">
        <v>321</v>
      </c>
      <c r="H1938" t="s">
        <v>229</v>
      </c>
      <c r="I1938" t="s">
        <v>423</v>
      </c>
      <c r="J1938" t="s">
        <v>448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>
        <v>8128401</v>
      </c>
      <c r="B1939">
        <v>90986835</v>
      </c>
      <c r="C1939" t="s">
        <v>270</v>
      </c>
      <c r="D1939" t="s">
        <v>270</v>
      </c>
      <c r="E1939" t="s">
        <v>1293</v>
      </c>
      <c r="F1939" t="s">
        <v>771</v>
      </c>
      <c r="G1939" t="s">
        <v>186</v>
      </c>
      <c r="H1939" t="s">
        <v>304</v>
      </c>
      <c r="I1939" t="s">
        <v>238</v>
      </c>
      <c r="J1939" t="s">
        <v>848</v>
      </c>
      <c r="K1939" t="s">
        <v>179</v>
      </c>
      <c r="L1939" t="s">
        <v>211</v>
      </c>
      <c r="M1939" t="s">
        <v>1441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>
        <v>174563</v>
      </c>
      <c r="B1940">
        <v>90986895</v>
      </c>
      <c r="C1940" t="s">
        <v>270</v>
      </c>
      <c r="D1940" t="s">
        <v>332</v>
      </c>
      <c r="E1940" t="s">
        <v>270</v>
      </c>
      <c r="F1940" t="s">
        <v>1293</v>
      </c>
      <c r="G1940" t="s">
        <v>205</v>
      </c>
      <c r="H1940" t="s">
        <v>188</v>
      </c>
      <c r="I1940" t="s">
        <v>254</v>
      </c>
      <c r="J1940" t="s">
        <v>359</v>
      </c>
      <c r="K1940" t="s">
        <v>441</v>
      </c>
      <c r="L1940" t="s">
        <v>315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>
        <v>8128412</v>
      </c>
      <c r="B1941">
        <v>90986908</v>
      </c>
      <c r="C1941" t="s">
        <v>571</v>
      </c>
      <c r="D1941" t="s">
        <v>571</v>
      </c>
      <c r="E1941" t="s">
        <v>348</v>
      </c>
      <c r="F1941" t="s">
        <v>270</v>
      </c>
      <c r="G1941" t="s">
        <v>571</v>
      </c>
      <c r="H1941" t="s">
        <v>229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>
        <v>529896</v>
      </c>
      <c r="B1942">
        <v>90986940</v>
      </c>
      <c r="C1942" t="s">
        <v>270</v>
      </c>
      <c r="D1942" t="s">
        <v>270</v>
      </c>
      <c r="E1942" t="s">
        <v>348</v>
      </c>
      <c r="F1942" t="s">
        <v>270</v>
      </c>
      <c r="G1942" t="s">
        <v>254</v>
      </c>
      <c r="H1942" t="s">
        <v>423</v>
      </c>
      <c r="I1942" t="s">
        <v>329</v>
      </c>
      <c r="J1942" t="s">
        <v>511</v>
      </c>
      <c r="K1942" t="s">
        <v>465</v>
      </c>
      <c r="L1942" t="s">
        <v>315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>
        <v>8033570</v>
      </c>
      <c r="B1943">
        <v>90987084</v>
      </c>
      <c r="C1943" t="s">
        <v>267</v>
      </c>
      <c r="D1943" t="s">
        <v>267</v>
      </c>
      <c r="E1943" t="s">
        <v>229</v>
      </c>
      <c r="F1943" t="s">
        <v>944</v>
      </c>
      <c r="G1943" t="s">
        <v>499</v>
      </c>
      <c r="H1943" t="s">
        <v>270</v>
      </c>
      <c r="I1943" t="s">
        <v>176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>
        <v>395238</v>
      </c>
      <c r="B1944">
        <v>90987088</v>
      </c>
      <c r="C1944" t="s">
        <v>270</v>
      </c>
      <c r="D1944" t="s">
        <v>270</v>
      </c>
      <c r="E1944" t="s">
        <v>595</v>
      </c>
      <c r="F1944" t="s">
        <v>307</v>
      </c>
      <c r="G1944" t="s">
        <v>355</v>
      </c>
      <c r="H1944" t="s">
        <v>1068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>
        <v>809894</v>
      </c>
      <c r="B1945">
        <v>90987111</v>
      </c>
      <c r="C1945" t="s">
        <v>488</v>
      </c>
      <c r="D1945" t="s">
        <v>488</v>
      </c>
      <c r="E1945" t="s">
        <v>270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>
        <v>637735</v>
      </c>
      <c r="B1946">
        <v>90987121</v>
      </c>
      <c r="C1946" t="s">
        <v>238</v>
      </c>
      <c r="D1946" t="s">
        <v>270</v>
      </c>
      <c r="E1946" t="s">
        <v>1293</v>
      </c>
      <c r="F1946" t="s">
        <v>186</v>
      </c>
      <c r="G1946" t="s">
        <v>328</v>
      </c>
      <c r="H1946" t="s">
        <v>355</v>
      </c>
      <c r="I1946" t="s">
        <v>287</v>
      </c>
      <c r="J1946" t="s">
        <v>975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>
        <v>8009906</v>
      </c>
      <c r="B1947">
        <v>90987157</v>
      </c>
      <c r="C1947" t="s">
        <v>270</v>
      </c>
      <c r="D1947" t="s">
        <v>270</v>
      </c>
      <c r="E1947" t="s">
        <v>1293</v>
      </c>
      <c r="F1947" t="s">
        <v>352</v>
      </c>
      <c r="G1947" t="s">
        <v>229</v>
      </c>
      <c r="H1947" t="s">
        <v>325</v>
      </c>
      <c r="I1947" t="s">
        <v>279</v>
      </c>
      <c r="J1947" t="s">
        <v>326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>
        <v>179130</v>
      </c>
      <c r="B1948">
        <v>90987199</v>
      </c>
      <c r="C1948" t="s">
        <v>270</v>
      </c>
      <c r="D1948" t="s">
        <v>270</v>
      </c>
      <c r="E1948" t="s">
        <v>348</v>
      </c>
      <c r="F1948" t="s">
        <v>270</v>
      </c>
      <c r="G1948" t="s">
        <v>459</v>
      </c>
      <c r="H1948" t="s">
        <v>365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>
        <v>8128451</v>
      </c>
      <c r="B1949">
        <v>90987208</v>
      </c>
      <c r="C1949" t="s">
        <v>270</v>
      </c>
      <c r="D1949" t="s">
        <v>383</v>
      </c>
      <c r="E1949" t="s">
        <v>348</v>
      </c>
      <c r="F1949" t="s">
        <v>270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>
        <v>312132</v>
      </c>
      <c r="B1950">
        <v>90987236</v>
      </c>
      <c r="C1950" t="s">
        <v>270</v>
      </c>
      <c r="D1950" t="s">
        <v>270</v>
      </c>
      <c r="E1950" t="s">
        <v>229</v>
      </c>
      <c r="F1950" t="s">
        <v>329</v>
      </c>
      <c r="G1950" t="s">
        <v>446</v>
      </c>
      <c r="H1950" t="s">
        <v>405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>
        <v>8128459</v>
      </c>
      <c r="B1951">
        <v>90987294</v>
      </c>
      <c r="C1951" t="s">
        <v>383</v>
      </c>
      <c r="D1951" t="s">
        <v>383</v>
      </c>
      <c r="E1951" t="s">
        <v>348</v>
      </c>
      <c r="F1951" t="s">
        <v>270</v>
      </c>
      <c r="G1951" t="s">
        <v>229</v>
      </c>
      <c r="H1951" t="s">
        <v>423</v>
      </c>
      <c r="I1951" t="s">
        <v>355</v>
      </c>
      <c r="J1951" t="s">
        <v>390</v>
      </c>
      <c r="K1951" t="s">
        <v>446</v>
      </c>
      <c r="L1951" t="s">
        <v>315</v>
      </c>
      <c r="M1951" t="s">
        <v>405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>
        <v>378897</v>
      </c>
      <c r="B1952">
        <v>90987309</v>
      </c>
      <c r="C1952" t="s">
        <v>383</v>
      </c>
      <c r="D1952" t="s">
        <v>383</v>
      </c>
      <c r="E1952" t="s">
        <v>348</v>
      </c>
      <c r="F1952" t="s">
        <v>645</v>
      </c>
      <c r="G1952" t="s">
        <v>270</v>
      </c>
      <c r="H1952" t="s">
        <v>304</v>
      </c>
      <c r="I1952" t="s">
        <v>355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>
        <v>8128464</v>
      </c>
      <c r="B1953">
        <v>90987391</v>
      </c>
      <c r="C1953" t="s">
        <v>263</v>
      </c>
      <c r="D1953" t="s">
        <v>270</v>
      </c>
      <c r="E1953" t="s">
        <v>343</v>
      </c>
      <c r="F1953" t="s">
        <v>272</v>
      </c>
      <c r="G1953" t="s">
        <v>1293</v>
      </c>
      <c r="H1953" t="s">
        <v>759</v>
      </c>
      <c r="I1953" t="s">
        <v>189</v>
      </c>
      <c r="J1953" t="s">
        <v>201</v>
      </c>
      <c r="K1953" t="s">
        <v>283</v>
      </c>
      <c r="L1953" t="s">
        <v>287</v>
      </c>
      <c r="M1953" t="s">
        <v>691</v>
      </c>
      <c r="N1953" t="s">
        <v>281</v>
      </c>
      <c r="O1953" t="s">
        <v>591</v>
      </c>
      <c r="P1953" t="s">
        <v>376</v>
      </c>
      <c r="Q1953" t="s">
        <v>471</v>
      </c>
      <c r="R1953" t="s">
        <v>381</v>
      </c>
      <c r="S1953" t="s">
        <v>306</v>
      </c>
      <c r="T1953" t="s">
        <v>238</v>
      </c>
      <c r="U1953" t="s">
        <v>528</v>
      </c>
      <c r="V1953" t="s">
        <v>325</v>
      </c>
      <c r="W1953" t="s">
        <v>382</v>
      </c>
      <c r="X1953" t="s">
        <v>348</v>
      </c>
      <c r="Y1953" t="s">
        <v>284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>
        <v>543589</v>
      </c>
      <c r="B1954">
        <v>90987457</v>
      </c>
      <c r="C1954" t="s">
        <v>270</v>
      </c>
      <c r="D1954" t="s">
        <v>270</v>
      </c>
      <c r="E1954" t="s">
        <v>229</v>
      </c>
      <c r="F1954" t="s">
        <v>859</v>
      </c>
      <c r="G1954" t="s">
        <v>186</v>
      </c>
      <c r="H1954" t="s">
        <v>188</v>
      </c>
      <c r="I1954" t="s">
        <v>446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>
        <v>86439</v>
      </c>
      <c r="B1955">
        <v>90987570</v>
      </c>
      <c r="C1955" t="s">
        <v>270</v>
      </c>
      <c r="D1955" t="s">
        <v>332</v>
      </c>
      <c r="E1955" t="s">
        <v>663</v>
      </c>
      <c r="F1955" t="s">
        <v>352</v>
      </c>
      <c r="G1955" t="s">
        <v>229</v>
      </c>
      <c r="H1955" t="s">
        <v>391</v>
      </c>
      <c r="I1955" t="s">
        <v>307</v>
      </c>
      <c r="J1955" t="s">
        <v>571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>
        <v>498086</v>
      </c>
      <c r="B1956">
        <v>90987632</v>
      </c>
      <c r="C1956" t="s">
        <v>270</v>
      </c>
      <c r="D1956" t="s">
        <v>270</v>
      </c>
      <c r="E1956" t="s">
        <v>1293</v>
      </c>
      <c r="F1956" t="s">
        <v>352</v>
      </c>
      <c r="G1956" t="s">
        <v>173</v>
      </c>
      <c r="H1956" t="s">
        <v>391</v>
      </c>
      <c r="I1956" t="s">
        <v>186</v>
      </c>
      <c r="J1956" t="s">
        <v>348</v>
      </c>
      <c r="K1956" t="s">
        <v>476</v>
      </c>
      <c r="L1956" t="s">
        <v>344</v>
      </c>
      <c r="M1956" t="s">
        <v>1038</v>
      </c>
      <c r="N1956" t="s">
        <v>329</v>
      </c>
      <c r="O1956" t="s">
        <v>238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>
        <v>661229</v>
      </c>
      <c r="B1957">
        <v>90987655</v>
      </c>
      <c r="C1957" t="s">
        <v>1429</v>
      </c>
      <c r="D1957" t="s">
        <v>1429</v>
      </c>
      <c r="E1957" t="s">
        <v>270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>
        <v>127318</v>
      </c>
      <c r="B1958">
        <v>90987684</v>
      </c>
      <c r="C1958" t="s">
        <v>235</v>
      </c>
      <c r="D1958" t="s">
        <v>332</v>
      </c>
      <c r="E1958" t="s">
        <v>270</v>
      </c>
      <c r="F1958" t="s">
        <v>372</v>
      </c>
      <c r="G1958" t="s">
        <v>343</v>
      </c>
      <c r="H1958" t="s">
        <v>366</v>
      </c>
      <c r="I1958" t="s">
        <v>301</v>
      </c>
      <c r="J1958" t="s">
        <v>202</v>
      </c>
      <c r="K1958" t="s">
        <v>1293</v>
      </c>
      <c r="L1958" t="s">
        <v>189</v>
      </c>
      <c r="M1958" t="s">
        <v>195</v>
      </c>
      <c r="N1958" t="s">
        <v>205</v>
      </c>
      <c r="O1958" t="s">
        <v>442</v>
      </c>
      <c r="P1958" t="s">
        <v>287</v>
      </c>
      <c r="Q1958" t="s">
        <v>229</v>
      </c>
      <c r="R1958" t="s">
        <v>391</v>
      </c>
      <c r="S1958" t="s">
        <v>254</v>
      </c>
      <c r="T1958" t="s">
        <v>325</v>
      </c>
      <c r="U1958" t="s">
        <v>249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>
        <v>8069548</v>
      </c>
      <c r="B1959">
        <v>90987734</v>
      </c>
      <c r="C1959" t="s">
        <v>596</v>
      </c>
      <c r="D1959" t="s">
        <v>596</v>
      </c>
      <c r="E1959" t="s">
        <v>202</v>
      </c>
      <c r="F1959" t="s">
        <v>270</v>
      </c>
      <c r="G1959" t="s">
        <v>1293</v>
      </c>
      <c r="H1959" t="s">
        <v>352</v>
      </c>
      <c r="I1959" t="s">
        <v>439</v>
      </c>
      <c r="J1959" t="s">
        <v>229</v>
      </c>
      <c r="K1959" t="s">
        <v>355</v>
      </c>
      <c r="L1959" t="s">
        <v>296</v>
      </c>
      <c r="M1959" t="s">
        <v>597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>
        <v>782962</v>
      </c>
      <c r="B1960">
        <v>90987758</v>
      </c>
      <c r="C1960" t="s">
        <v>270</v>
      </c>
      <c r="D1960" t="s">
        <v>270</v>
      </c>
      <c r="E1960" t="s">
        <v>327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>
        <v>8036117</v>
      </c>
      <c r="B1961">
        <v>90987781</v>
      </c>
      <c r="C1961" t="s">
        <v>198</v>
      </c>
      <c r="D1961" t="s">
        <v>198</v>
      </c>
      <c r="E1961" t="s">
        <v>270</v>
      </c>
      <c r="F1961" t="s">
        <v>198</v>
      </c>
      <c r="G1961" t="s">
        <v>423</v>
      </c>
      <c r="H1961" t="s">
        <v>229</v>
      </c>
      <c r="I1961" t="s">
        <v>446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>
        <v>462666</v>
      </c>
      <c r="B1962">
        <v>90987823</v>
      </c>
      <c r="C1962" t="s">
        <v>191</v>
      </c>
      <c r="D1962" t="s">
        <v>1151</v>
      </c>
      <c r="E1962" t="s">
        <v>270</v>
      </c>
      <c r="F1962" t="s">
        <v>457</v>
      </c>
      <c r="G1962" t="s">
        <v>1090</v>
      </c>
      <c r="H1962" t="s">
        <v>352</v>
      </c>
      <c r="I1962" t="s">
        <v>642</v>
      </c>
      <c r="J1962" t="s">
        <v>200</v>
      </c>
      <c r="K1962" t="s">
        <v>189</v>
      </c>
      <c r="L1962" t="s">
        <v>299</v>
      </c>
      <c r="M1962" t="s">
        <v>281</v>
      </c>
      <c r="N1962" t="s">
        <v>1170</v>
      </c>
      <c r="O1962" t="s">
        <v>238</v>
      </c>
      <c r="P1962" t="s">
        <v>454</v>
      </c>
      <c r="Q1962" t="s">
        <v>192</v>
      </c>
      <c r="R1962" t="s">
        <v>188</v>
      </c>
      <c r="S1962" t="s">
        <v>186</v>
      </c>
      <c r="T1962" t="s">
        <v>452</v>
      </c>
      <c r="U1962" t="s">
        <v>1608</v>
      </c>
      <c r="V1962" t="s">
        <v>379</v>
      </c>
      <c r="W1962" t="s">
        <v>381</v>
      </c>
      <c r="X1962" t="s">
        <v>1020</v>
      </c>
      <c r="Y1962" t="s">
        <v>310</v>
      </c>
      <c r="Z1962" t="s">
        <v>1773</v>
      </c>
      <c r="AA1962" t="s">
        <v>292</v>
      </c>
      <c r="AB1962" t="s">
        <v>382</v>
      </c>
      <c r="AC1962" t="s">
        <v>600</v>
      </c>
      <c r="AD1962" t="s">
        <v>562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>
        <v>119346</v>
      </c>
      <c r="B1963">
        <v>90987880</v>
      </c>
      <c r="C1963" t="s">
        <v>270</v>
      </c>
      <c r="D1963" t="s">
        <v>270</v>
      </c>
      <c r="E1963" t="s">
        <v>348</v>
      </c>
      <c r="F1963" t="s">
        <v>270</v>
      </c>
      <c r="G1963" t="s">
        <v>229</v>
      </c>
      <c r="H1963" t="s">
        <v>325</v>
      </c>
      <c r="I1963" t="s">
        <v>276</v>
      </c>
      <c r="J1963" t="s">
        <v>327</v>
      </c>
      <c r="K1963" t="s">
        <v>407</v>
      </c>
      <c r="L1963" t="s">
        <v>1620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>
        <v>8101634</v>
      </c>
      <c r="B1964">
        <v>90987890</v>
      </c>
      <c r="C1964" t="s">
        <v>270</v>
      </c>
      <c r="D1964" t="s">
        <v>270</v>
      </c>
      <c r="E1964" t="s">
        <v>1293</v>
      </c>
      <c r="F1964" t="s">
        <v>352</v>
      </c>
      <c r="G1964" t="s">
        <v>229</v>
      </c>
      <c r="H1964" t="s">
        <v>287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>
        <v>216784</v>
      </c>
      <c r="B1965">
        <v>90987953</v>
      </c>
      <c r="C1965" t="s">
        <v>365</v>
      </c>
      <c r="D1965" t="s">
        <v>270</v>
      </c>
      <c r="E1965" t="s">
        <v>1293</v>
      </c>
      <c r="F1965" t="s">
        <v>260</v>
      </c>
      <c r="G1965" t="s">
        <v>352</v>
      </c>
      <c r="H1965" t="s">
        <v>1774</v>
      </c>
      <c r="I1965" t="s">
        <v>287</v>
      </c>
      <c r="J1965" t="s">
        <v>321</v>
      </c>
      <c r="K1965" t="s">
        <v>323</v>
      </c>
      <c r="L1965" t="s">
        <v>355</v>
      </c>
      <c r="M1965" t="s">
        <v>1315</v>
      </c>
      <c r="N1965" t="s">
        <v>379</v>
      </c>
      <c r="O1965" t="s">
        <v>229</v>
      </c>
      <c r="P1965" t="s">
        <v>405</v>
      </c>
      <c r="Q1965" t="s">
        <v>327</v>
      </c>
      <c r="R1965" t="s">
        <v>603</v>
      </c>
      <c r="S1965" t="s">
        <v>289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>
        <v>224863</v>
      </c>
      <c r="B1966">
        <v>90987954</v>
      </c>
      <c r="C1966" t="s">
        <v>1166</v>
      </c>
      <c r="D1966" t="s">
        <v>1166</v>
      </c>
      <c r="E1966" t="s">
        <v>348</v>
      </c>
      <c r="F1966" t="s">
        <v>270</v>
      </c>
      <c r="G1966" t="s">
        <v>205</v>
      </c>
      <c r="H1966" t="s">
        <v>511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>
        <v>8128531</v>
      </c>
      <c r="B1967">
        <v>90988082</v>
      </c>
      <c r="C1967" t="s">
        <v>1775</v>
      </c>
      <c r="D1967" t="s">
        <v>1776</v>
      </c>
      <c r="E1967" t="s">
        <v>270</v>
      </c>
      <c r="F1967" t="s">
        <v>1777</v>
      </c>
      <c r="G1967" t="s">
        <v>426</v>
      </c>
      <c r="H1967" t="s">
        <v>296</v>
      </c>
      <c r="I1967" t="s">
        <v>287</v>
      </c>
      <c r="J1967" t="s">
        <v>1778</v>
      </c>
      <c r="K1967" t="s">
        <v>1779</v>
      </c>
      <c r="L1967" t="s">
        <v>469</v>
      </c>
      <c r="M1967" t="s">
        <v>773</v>
      </c>
      <c r="N1967" t="s">
        <v>229</v>
      </c>
      <c r="O1967" t="s">
        <v>238</v>
      </c>
      <c r="P1967" t="s">
        <v>1134</v>
      </c>
      <c r="Q1967" t="s">
        <v>606</v>
      </c>
      <c r="R1967" t="s">
        <v>842</v>
      </c>
      <c r="S1967" t="s">
        <v>761</v>
      </c>
      <c r="T1967" t="s">
        <v>292</v>
      </c>
      <c r="U1967" t="s">
        <v>416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>
        <v>8128548</v>
      </c>
      <c r="B1968">
        <v>90988240</v>
      </c>
      <c r="C1968" t="s">
        <v>270</v>
      </c>
      <c r="D1968" t="s">
        <v>238</v>
      </c>
      <c r="E1968" t="s">
        <v>348</v>
      </c>
      <c r="F1968" t="s">
        <v>270</v>
      </c>
      <c r="G1968" t="s">
        <v>355</v>
      </c>
      <c r="H1968" t="s">
        <v>351</v>
      </c>
      <c r="I1968" t="s">
        <v>472</v>
      </c>
      <c r="J1968" t="s">
        <v>638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>
        <v>403097</v>
      </c>
      <c r="B1969">
        <v>90988265</v>
      </c>
      <c r="C1969" t="s">
        <v>270</v>
      </c>
      <c r="D1969" t="s">
        <v>270</v>
      </c>
      <c r="E1969" t="s">
        <v>1293</v>
      </c>
      <c r="F1969" t="s">
        <v>273</v>
      </c>
      <c r="G1969" t="s">
        <v>272</v>
      </c>
      <c r="H1969" t="s">
        <v>352</v>
      </c>
      <c r="I1969" t="s">
        <v>401</v>
      </c>
      <c r="J1969" t="s">
        <v>798</v>
      </c>
      <c r="K1969" t="s">
        <v>1541</v>
      </c>
      <c r="L1969" t="s">
        <v>275</v>
      </c>
      <c r="M1969" t="s">
        <v>1780</v>
      </c>
      <c r="N1969" t="s">
        <v>249</v>
      </c>
      <c r="O1969" t="s">
        <v>1731</v>
      </c>
      <c r="P1969" t="s">
        <v>409</v>
      </c>
      <c r="Q1969" t="s">
        <v>342</v>
      </c>
      <c r="R1969" t="s">
        <v>247</v>
      </c>
      <c r="S1969" t="s">
        <v>300</v>
      </c>
      <c r="T1969" t="s">
        <v>301</v>
      </c>
      <c r="U1969" t="s">
        <v>355</v>
      </c>
      <c r="V1969" t="s">
        <v>327</v>
      </c>
      <c r="W1969" t="s">
        <v>448</v>
      </c>
      <c r="X1969" t="s">
        <v>472</v>
      </c>
      <c r="Y1969" t="s">
        <v>1441</v>
      </c>
      <c r="Z1969" t="s">
        <v>1411</v>
      </c>
      <c r="AA1969" t="s">
        <v>229</v>
      </c>
      <c r="AB1969" t="s">
        <v>339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>
        <v>636270</v>
      </c>
      <c r="B1970">
        <v>90988278</v>
      </c>
      <c r="C1970" t="s">
        <v>270</v>
      </c>
      <c r="D1970" t="s">
        <v>270</v>
      </c>
      <c r="E1970" t="s">
        <v>1293</v>
      </c>
      <c r="F1970" t="s">
        <v>414</v>
      </c>
      <c r="G1970" t="s">
        <v>287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>
        <v>310398</v>
      </c>
      <c r="B1971">
        <v>90988432</v>
      </c>
      <c r="C1971" t="s">
        <v>270</v>
      </c>
      <c r="D1971" t="s">
        <v>332</v>
      </c>
      <c r="E1971" t="s">
        <v>270</v>
      </c>
      <c r="F1971" t="s">
        <v>1029</v>
      </c>
      <c r="G1971" t="s">
        <v>426</v>
      </c>
      <c r="H1971" t="s">
        <v>321</v>
      </c>
      <c r="I1971" t="s">
        <v>229</v>
      </c>
      <c r="J1971" t="s">
        <v>287</v>
      </c>
      <c r="K1971" t="s">
        <v>508</v>
      </c>
      <c r="L1971" t="s">
        <v>329</v>
      </c>
      <c r="M1971" t="s">
        <v>390</v>
      </c>
      <c r="N1971" t="s">
        <v>393</v>
      </c>
      <c r="O1971" t="s">
        <v>337</v>
      </c>
      <c r="P1971" t="s">
        <v>1781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>
        <v>564340</v>
      </c>
      <c r="B1972">
        <v>90988454</v>
      </c>
      <c r="C1972" t="s">
        <v>270</v>
      </c>
      <c r="D1972" t="s">
        <v>270</v>
      </c>
      <c r="E1972" t="s">
        <v>1293</v>
      </c>
      <c r="F1972" t="s">
        <v>1144</v>
      </c>
      <c r="G1972" t="s">
        <v>508</v>
      </c>
      <c r="H1972" t="s">
        <v>379</v>
      </c>
      <c r="I1972" t="s">
        <v>348</v>
      </c>
      <c r="J1972" t="s">
        <v>327</v>
      </c>
      <c r="K1972" t="s">
        <v>1160</v>
      </c>
      <c r="L1972" t="s">
        <v>211</v>
      </c>
      <c r="M1972" t="s">
        <v>1441</v>
      </c>
      <c r="N1972" t="s">
        <v>296</v>
      </c>
      <c r="O1972" t="s">
        <v>416</v>
      </c>
      <c r="P1972" t="s">
        <v>229</v>
      </c>
      <c r="Q1972" t="s">
        <v>1782</v>
      </c>
      <c r="R1972" t="s">
        <v>238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>
        <v>543733</v>
      </c>
      <c r="B1973">
        <v>90988472</v>
      </c>
      <c r="C1973" t="s">
        <v>263</v>
      </c>
      <c r="D1973" t="s">
        <v>1456</v>
      </c>
      <c r="E1973" t="s">
        <v>263</v>
      </c>
      <c r="F1973" t="s">
        <v>270</v>
      </c>
      <c r="G1973" t="s">
        <v>689</v>
      </c>
      <c r="H1973" t="s">
        <v>863</v>
      </c>
      <c r="I1973" t="s">
        <v>850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>
        <v>668383</v>
      </c>
      <c r="B1974">
        <v>90988553</v>
      </c>
      <c r="C1974" t="s">
        <v>1429</v>
      </c>
      <c r="D1974" t="s">
        <v>1429</v>
      </c>
      <c r="E1974" t="s">
        <v>348</v>
      </c>
      <c r="F1974" t="s">
        <v>270</v>
      </c>
      <c r="G1974" t="s">
        <v>321</v>
      </c>
      <c r="H1974" t="s">
        <v>229</v>
      </c>
      <c r="I1974" t="s">
        <v>423</v>
      </c>
      <c r="J1974" t="s">
        <v>472</v>
      </c>
      <c r="K1974" t="s">
        <v>309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>
        <v>509329</v>
      </c>
      <c r="B1975">
        <v>90988556</v>
      </c>
      <c r="C1975" t="s">
        <v>270</v>
      </c>
      <c r="D1975" t="s">
        <v>332</v>
      </c>
      <c r="E1975" t="s">
        <v>270</v>
      </c>
      <c r="F1975" t="s">
        <v>1293</v>
      </c>
      <c r="G1975" t="s">
        <v>352</v>
      </c>
      <c r="H1975" t="s">
        <v>205</v>
      </c>
      <c r="I1975" t="s">
        <v>287</v>
      </c>
      <c r="J1975" t="s">
        <v>325</v>
      </c>
      <c r="K1975" t="s">
        <v>229</v>
      </c>
      <c r="L1975" t="s">
        <v>936</v>
      </c>
      <c r="M1975" t="s">
        <v>544</v>
      </c>
      <c r="N1975" t="s">
        <v>247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>
        <v>8117971</v>
      </c>
      <c r="B1976">
        <v>90988574</v>
      </c>
      <c r="C1976" t="s">
        <v>776</v>
      </c>
      <c r="D1976" t="s">
        <v>776</v>
      </c>
      <c r="E1976" t="s">
        <v>348</v>
      </c>
      <c r="F1976" t="s">
        <v>1027</v>
      </c>
      <c r="G1976" t="s">
        <v>270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>
        <v>8075678</v>
      </c>
      <c r="B1977">
        <v>90988637</v>
      </c>
      <c r="C1977" t="s">
        <v>383</v>
      </c>
      <c r="D1977" t="s">
        <v>383</v>
      </c>
      <c r="E1977" t="s">
        <v>270</v>
      </c>
      <c r="F1977" t="s">
        <v>423</v>
      </c>
      <c r="G1977" t="s">
        <v>446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>
        <v>125434</v>
      </c>
      <c r="B1978">
        <v>90988710</v>
      </c>
      <c r="C1978" t="s">
        <v>270</v>
      </c>
      <c r="D1978" t="s">
        <v>270</v>
      </c>
      <c r="E1978" t="s">
        <v>273</v>
      </c>
      <c r="F1978" t="s">
        <v>1293</v>
      </c>
      <c r="G1978" t="s">
        <v>1783</v>
      </c>
      <c r="H1978" t="s">
        <v>573</v>
      </c>
      <c r="I1978" t="s">
        <v>1417</v>
      </c>
      <c r="J1978" t="s">
        <v>247</v>
      </c>
      <c r="K1978" t="s">
        <v>301</v>
      </c>
      <c r="L1978" t="s">
        <v>1784</v>
      </c>
      <c r="M1978" t="s">
        <v>647</v>
      </c>
      <c r="N1978" t="s">
        <v>296</v>
      </c>
      <c r="O1978" t="s">
        <v>285</v>
      </c>
      <c r="P1978" t="s">
        <v>229</v>
      </c>
      <c r="Q1978" t="s">
        <v>453</v>
      </c>
      <c r="R1978" t="s">
        <v>445</v>
      </c>
      <c r="S1978" t="s">
        <v>362</v>
      </c>
      <c r="T1978" t="s">
        <v>379</v>
      </c>
      <c r="U1978" t="s">
        <v>423</v>
      </c>
      <c r="V1978" t="s">
        <v>448</v>
      </c>
      <c r="W1978" t="s">
        <v>405</v>
      </c>
      <c r="X1978" t="s">
        <v>472</v>
      </c>
      <c r="Y1978" t="s">
        <v>956</v>
      </c>
      <c r="Z1978" t="s">
        <v>211</v>
      </c>
      <c r="AA1978" t="s">
        <v>600</v>
      </c>
      <c r="AB1978" t="s">
        <v>533</v>
      </c>
      <c r="AC1978" t="s">
        <v>1785</v>
      </c>
      <c r="AD1978" t="s">
        <v>697</v>
      </c>
      <c r="AE1978" t="s">
        <v>491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>
        <v>8128597</v>
      </c>
      <c r="B1979">
        <v>90988714</v>
      </c>
      <c r="C1979" t="s">
        <v>270</v>
      </c>
      <c r="D1979" t="s">
        <v>270</v>
      </c>
      <c r="E1979" t="s">
        <v>189</v>
      </c>
      <c r="F1979" t="s">
        <v>334</v>
      </c>
      <c r="G1979" t="s">
        <v>296</v>
      </c>
      <c r="H1979" t="s">
        <v>229</v>
      </c>
      <c r="I1979" t="s">
        <v>238</v>
      </c>
      <c r="J1979" t="s">
        <v>328</v>
      </c>
      <c r="K1979" t="s">
        <v>183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>
        <v>8128598</v>
      </c>
      <c r="B1980">
        <v>90988725</v>
      </c>
      <c r="C1980" t="s">
        <v>270</v>
      </c>
      <c r="D1980" t="s">
        <v>270</v>
      </c>
      <c r="E1980" t="s">
        <v>1293</v>
      </c>
      <c r="F1980" t="s">
        <v>352</v>
      </c>
      <c r="G1980" t="s">
        <v>186</v>
      </c>
      <c r="H1980" t="s">
        <v>229</v>
      </c>
      <c r="I1980" t="s">
        <v>342</v>
      </c>
      <c r="J1980" t="s">
        <v>238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>
        <v>8102988</v>
      </c>
      <c r="B1981">
        <v>90988750</v>
      </c>
      <c r="C1981" t="s">
        <v>332</v>
      </c>
      <c r="D1981" t="s">
        <v>332</v>
      </c>
      <c r="E1981" t="s">
        <v>270</v>
      </c>
      <c r="F1981" t="s">
        <v>1293</v>
      </c>
      <c r="G1981" t="s">
        <v>202</v>
      </c>
      <c r="H1981" t="s">
        <v>318</v>
      </c>
      <c r="I1981" t="s">
        <v>201</v>
      </c>
      <c r="J1981" t="s">
        <v>322</v>
      </c>
      <c r="K1981" t="s">
        <v>229</v>
      </c>
      <c r="L1981" t="s">
        <v>287</v>
      </c>
      <c r="M1981" t="s">
        <v>423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>
        <v>8120304</v>
      </c>
      <c r="B1982">
        <v>90988763</v>
      </c>
      <c r="C1982" t="s">
        <v>270</v>
      </c>
      <c r="D1982" t="s">
        <v>270</v>
      </c>
      <c r="E1982" t="s">
        <v>516</v>
      </c>
      <c r="F1982" t="s">
        <v>446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>
        <v>179130</v>
      </c>
      <c r="B1983">
        <v>90988764</v>
      </c>
      <c r="C1983" t="s">
        <v>1061</v>
      </c>
      <c r="D1983" t="s">
        <v>1061</v>
      </c>
      <c r="E1983" t="s">
        <v>270</v>
      </c>
      <c r="F1983" t="s">
        <v>1061</v>
      </c>
      <c r="G1983" t="s">
        <v>304</v>
      </c>
      <c r="H1983" t="s">
        <v>712</v>
      </c>
      <c r="I1983" t="s">
        <v>348</v>
      </c>
      <c r="J1983" t="s">
        <v>446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>
        <v>642759</v>
      </c>
      <c r="B1984">
        <v>90988768</v>
      </c>
      <c r="C1984" t="s">
        <v>270</v>
      </c>
      <c r="D1984" t="s">
        <v>270</v>
      </c>
      <c r="E1984" t="s">
        <v>279</v>
      </c>
      <c r="F1984" t="s">
        <v>815</v>
      </c>
      <c r="G1984" t="s">
        <v>196</v>
      </c>
      <c r="H1984" t="s">
        <v>320</v>
      </c>
      <c r="I1984" t="s">
        <v>301</v>
      </c>
      <c r="J1984" t="s">
        <v>306</v>
      </c>
      <c r="K1984" t="s">
        <v>238</v>
      </c>
      <c r="L1984" t="s">
        <v>355</v>
      </c>
      <c r="M1984" t="s">
        <v>296</v>
      </c>
      <c r="N1984" t="s">
        <v>359</v>
      </c>
      <c r="O1984" t="s">
        <v>362</v>
      </c>
      <c r="P1984" t="s">
        <v>179</v>
      </c>
      <c r="Q1984" t="s">
        <v>465</v>
      </c>
      <c r="R1984" t="s">
        <v>508</v>
      </c>
      <c r="S1984" t="s">
        <v>405</v>
      </c>
      <c r="T1984" t="s">
        <v>1590</v>
      </c>
      <c r="U1984" t="s">
        <v>315</v>
      </c>
      <c r="V1984" t="s">
        <v>292</v>
      </c>
      <c r="W1984" t="s">
        <v>416</v>
      </c>
      <c r="X1984" t="s">
        <v>687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>
        <v>604179</v>
      </c>
      <c r="B1985">
        <v>90988774</v>
      </c>
      <c r="C1985" t="s">
        <v>270</v>
      </c>
      <c r="D1985" t="s">
        <v>270</v>
      </c>
      <c r="E1985" t="s">
        <v>386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>
        <v>217687</v>
      </c>
      <c r="B1986">
        <v>90988812</v>
      </c>
      <c r="C1986" t="s">
        <v>428</v>
      </c>
      <c r="D1986" t="s">
        <v>428</v>
      </c>
      <c r="E1986" t="s">
        <v>1786</v>
      </c>
      <c r="F1986" t="s">
        <v>270</v>
      </c>
      <c r="G1986" t="s">
        <v>1006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>
        <v>140417</v>
      </c>
      <c r="B1987">
        <v>90988850</v>
      </c>
      <c r="C1987" t="s">
        <v>203</v>
      </c>
      <c r="D1987" t="s">
        <v>184</v>
      </c>
      <c r="E1987" t="s">
        <v>270</v>
      </c>
      <c r="F1987" t="s">
        <v>1293</v>
      </c>
      <c r="G1987" t="s">
        <v>238</v>
      </c>
      <c r="H1987" t="s">
        <v>327</v>
      </c>
      <c r="I1987" t="s">
        <v>329</v>
      </c>
      <c r="J1987" t="s">
        <v>292</v>
      </c>
      <c r="K1987" t="s">
        <v>322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>
        <v>8128621</v>
      </c>
      <c r="B1988">
        <v>90988910</v>
      </c>
      <c r="C1988" t="s">
        <v>198</v>
      </c>
      <c r="D1988" t="s">
        <v>270</v>
      </c>
      <c r="E1988" t="s">
        <v>352</v>
      </c>
      <c r="F1988" t="s">
        <v>443</v>
      </c>
      <c r="G1988" t="s">
        <v>452</v>
      </c>
      <c r="H1988" t="s">
        <v>328</v>
      </c>
      <c r="I1988" t="s">
        <v>391</v>
      </c>
      <c r="J1988" t="s">
        <v>1787</v>
      </c>
      <c r="K1988" t="s">
        <v>322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>
        <v>201102</v>
      </c>
      <c r="B1989">
        <v>90988948</v>
      </c>
      <c r="C1989" t="s">
        <v>270</v>
      </c>
      <c r="D1989" t="s">
        <v>270</v>
      </c>
      <c r="E1989" t="s">
        <v>1293</v>
      </c>
      <c r="F1989" t="s">
        <v>189</v>
      </c>
      <c r="G1989" t="s">
        <v>355</v>
      </c>
      <c r="H1989" t="s">
        <v>287</v>
      </c>
      <c r="I1989" t="s">
        <v>329</v>
      </c>
      <c r="J1989" t="s">
        <v>325</v>
      </c>
      <c r="K1989" t="s">
        <v>186</v>
      </c>
      <c r="L1989" t="s">
        <v>296</v>
      </c>
      <c r="M1989" t="s">
        <v>292</v>
      </c>
      <c r="N1989" t="s">
        <v>307</v>
      </c>
      <c r="O1989" t="s">
        <v>597</v>
      </c>
      <c r="P1989" t="s">
        <v>338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>
        <v>216514</v>
      </c>
      <c r="B1990">
        <v>90989095</v>
      </c>
      <c r="C1990" t="s">
        <v>185</v>
      </c>
      <c r="D1990" t="s">
        <v>1788</v>
      </c>
      <c r="E1990" t="s">
        <v>270</v>
      </c>
      <c r="F1990" t="s">
        <v>352</v>
      </c>
      <c r="G1990" t="s">
        <v>426</v>
      </c>
      <c r="H1990" t="s">
        <v>318</v>
      </c>
      <c r="I1990" t="s">
        <v>322</v>
      </c>
      <c r="J1990" t="s">
        <v>229</v>
      </c>
      <c r="K1990" t="s">
        <v>262</v>
      </c>
      <c r="L1990" t="s">
        <v>328</v>
      </c>
      <c r="M1990" t="s">
        <v>304</v>
      </c>
      <c r="N1990" t="s">
        <v>344</v>
      </c>
      <c r="O1990" t="s">
        <v>329</v>
      </c>
      <c r="P1990" t="s">
        <v>871</v>
      </c>
      <c r="Q1990" t="s">
        <v>960</v>
      </c>
      <c r="R1990" t="s">
        <v>348</v>
      </c>
      <c r="S1990" t="s">
        <v>292</v>
      </c>
      <c r="T1990" t="s">
        <v>293</v>
      </c>
      <c r="U1990" t="s">
        <v>316</v>
      </c>
      <c r="V1990" t="s">
        <v>362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>
        <v>8014950</v>
      </c>
      <c r="B1991">
        <v>90989151</v>
      </c>
      <c r="C1991" t="s">
        <v>332</v>
      </c>
      <c r="D1991" t="s">
        <v>332</v>
      </c>
      <c r="E1991" t="s">
        <v>270</v>
      </c>
      <c r="F1991" t="s">
        <v>1293</v>
      </c>
      <c r="G1991" t="s">
        <v>238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>
        <v>504660</v>
      </c>
      <c r="B1992">
        <v>90989222</v>
      </c>
      <c r="C1992" t="s">
        <v>270</v>
      </c>
      <c r="D1992" t="s">
        <v>270</v>
      </c>
      <c r="E1992" t="s">
        <v>352</v>
      </c>
      <c r="F1992" t="s">
        <v>229</v>
      </c>
      <c r="G1992" t="s">
        <v>329</v>
      </c>
      <c r="H1992" t="s">
        <v>446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>
        <v>552397</v>
      </c>
      <c r="B1993">
        <v>90989229</v>
      </c>
      <c r="C1993" t="s">
        <v>270</v>
      </c>
      <c r="D1993" t="s">
        <v>270</v>
      </c>
      <c r="E1993" t="s">
        <v>1293</v>
      </c>
      <c r="F1993" t="s">
        <v>287</v>
      </c>
      <c r="G1993" t="s">
        <v>292</v>
      </c>
      <c r="H1993" t="s">
        <v>600</v>
      </c>
      <c r="I1993" t="s">
        <v>379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>
        <v>326670</v>
      </c>
      <c r="B1994">
        <v>90989257</v>
      </c>
      <c r="C1994" t="s">
        <v>270</v>
      </c>
      <c r="D1994" t="s">
        <v>270</v>
      </c>
      <c r="E1994" t="s">
        <v>383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>
        <v>509100</v>
      </c>
      <c r="B1995">
        <v>90989291</v>
      </c>
      <c r="C1995" t="s">
        <v>270</v>
      </c>
      <c r="D1995" t="s">
        <v>270</v>
      </c>
      <c r="E1995" t="s">
        <v>1293</v>
      </c>
      <c r="F1995" t="s">
        <v>189</v>
      </c>
      <c r="G1995" t="s">
        <v>279</v>
      </c>
      <c r="H1995" t="s">
        <v>229</v>
      </c>
      <c r="I1995" t="s">
        <v>325</v>
      </c>
      <c r="J1995" t="s">
        <v>441</v>
      </c>
      <c r="K1995" t="s">
        <v>637</v>
      </c>
      <c r="L1995" t="s">
        <v>287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>
        <v>93914</v>
      </c>
      <c r="B1996">
        <v>90989300</v>
      </c>
      <c r="C1996" t="s">
        <v>198</v>
      </c>
      <c r="D1996" t="s">
        <v>198</v>
      </c>
      <c r="E1996" t="s">
        <v>220</v>
      </c>
      <c r="F1996" t="s">
        <v>229</v>
      </c>
      <c r="G1996" t="s">
        <v>351</v>
      </c>
      <c r="H1996" t="s">
        <v>445</v>
      </c>
      <c r="I1996" t="s">
        <v>270</v>
      </c>
      <c r="J1996" t="s">
        <v>1789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>
        <v>422671</v>
      </c>
      <c r="B1997">
        <v>90989310</v>
      </c>
      <c r="C1997" t="s">
        <v>802</v>
      </c>
      <c r="D1997" t="s">
        <v>332</v>
      </c>
      <c r="E1997" t="s">
        <v>270</v>
      </c>
      <c r="F1997" t="s">
        <v>1293</v>
      </c>
      <c r="G1997" t="s">
        <v>334</v>
      </c>
      <c r="H1997" t="s">
        <v>205</v>
      </c>
      <c r="I1997" t="s">
        <v>287</v>
      </c>
      <c r="J1997" t="s">
        <v>563</v>
      </c>
      <c r="K1997" t="s">
        <v>229</v>
      </c>
      <c r="L1997" t="s">
        <v>249</v>
      </c>
      <c r="M1997" t="s">
        <v>188</v>
      </c>
      <c r="N1997" t="s">
        <v>309</v>
      </c>
      <c r="O1997" t="s">
        <v>299</v>
      </c>
      <c r="P1997" t="s">
        <v>292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>
        <v>614238</v>
      </c>
      <c r="B1998">
        <v>90989374</v>
      </c>
      <c r="C1998" t="s">
        <v>270</v>
      </c>
      <c r="D1998" t="s">
        <v>270</v>
      </c>
      <c r="E1998" t="s">
        <v>348</v>
      </c>
      <c r="F1998" t="s">
        <v>270</v>
      </c>
      <c r="G1998" t="s">
        <v>229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>
        <v>553366</v>
      </c>
      <c r="B1999">
        <v>90989375</v>
      </c>
      <c r="C1999" t="s">
        <v>1429</v>
      </c>
      <c r="D1999" t="s">
        <v>1429</v>
      </c>
      <c r="E1999" t="s">
        <v>348</v>
      </c>
      <c r="F1999" t="s">
        <v>183</v>
      </c>
      <c r="G1999" t="s">
        <v>270</v>
      </c>
      <c r="H1999" t="s">
        <v>296</v>
      </c>
      <c r="I1999" t="s">
        <v>645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>
        <v>637220</v>
      </c>
      <c r="B2000">
        <v>90989376</v>
      </c>
      <c r="C2000" t="s">
        <v>270</v>
      </c>
      <c r="D2000" t="s">
        <v>270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>
        <v>500074</v>
      </c>
      <c r="B2001">
        <v>90989387</v>
      </c>
      <c r="C2001" t="s">
        <v>428</v>
      </c>
      <c r="D2001" t="s">
        <v>428</v>
      </c>
      <c r="E2001" t="s">
        <v>263</v>
      </c>
      <c r="F2001" t="s">
        <v>270</v>
      </c>
      <c r="G2001" t="s">
        <v>364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>
        <v>8008636</v>
      </c>
      <c r="B2002">
        <v>90989391</v>
      </c>
      <c r="C2002" t="s">
        <v>196</v>
      </c>
      <c r="D2002" t="s">
        <v>642</v>
      </c>
      <c r="E2002" t="s">
        <v>457</v>
      </c>
      <c r="F2002" t="s">
        <v>343</v>
      </c>
      <c r="G2002" t="s">
        <v>202</v>
      </c>
      <c r="H2002" t="s">
        <v>270</v>
      </c>
      <c r="I2002" t="s">
        <v>1293</v>
      </c>
      <c r="J2002" t="s">
        <v>189</v>
      </c>
      <c r="K2002" t="s">
        <v>226</v>
      </c>
      <c r="L2002" t="s">
        <v>674</v>
      </c>
      <c r="M2002" t="s">
        <v>553</v>
      </c>
      <c r="N2002" t="s">
        <v>755</v>
      </c>
      <c r="O2002" t="s">
        <v>1790</v>
      </c>
      <c r="P2002" t="s">
        <v>281</v>
      </c>
      <c r="Q2002" t="s">
        <v>904</v>
      </c>
      <c r="R2002" t="s">
        <v>603</v>
      </c>
      <c r="S2002" t="s">
        <v>1791</v>
      </c>
      <c r="T2002" t="s">
        <v>1109</v>
      </c>
      <c r="U2002" t="s">
        <v>944</v>
      </c>
      <c r="V2002" t="s">
        <v>1098</v>
      </c>
      <c r="W2002" t="s">
        <v>1277</v>
      </c>
      <c r="X2002" t="s">
        <v>325</v>
      </c>
      <c r="Y2002" t="s">
        <v>1792</v>
      </c>
      <c r="Z2002" t="s">
        <v>355</v>
      </c>
      <c r="AA2002" t="s">
        <v>452</v>
      </c>
      <c r="AB2002" t="s">
        <v>182</v>
      </c>
      <c r="AC2002" t="s">
        <v>292</v>
      </c>
      <c r="AD2002" t="s">
        <v>342</v>
      </c>
      <c r="AE2002" t="s">
        <v>362</v>
      </c>
      <c r="AF2002" t="s">
        <v>327</v>
      </c>
      <c r="AG2002" t="s">
        <v>299</v>
      </c>
      <c r="AH2002" t="s">
        <v>606</v>
      </c>
      <c r="AI2002" t="s">
        <v>337</v>
      </c>
      <c r="AJ2002" t="s">
        <v>291</v>
      </c>
      <c r="AK2002" t="s">
        <v>1760</v>
      </c>
      <c r="AL2002" t="s">
        <v>215</v>
      </c>
      <c r="AM2002" t="s">
        <v>389</v>
      </c>
      <c r="AN2002" t="s">
        <v>1793</v>
      </c>
      <c r="AO2002" t="s">
        <v>290</v>
      </c>
      <c r="AP2002" t="s">
        <v>376</v>
      </c>
    </row>
    <row r="2003" spans="1:42">
      <c r="A2003">
        <v>8124120</v>
      </c>
      <c r="B2003">
        <v>90989399</v>
      </c>
      <c r="C2003" t="s">
        <v>270</v>
      </c>
      <c r="D2003" t="s">
        <v>270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>
        <v>8128699</v>
      </c>
      <c r="B2004">
        <v>90989406</v>
      </c>
      <c r="C2004" t="s">
        <v>270</v>
      </c>
      <c r="D2004" t="s">
        <v>270</v>
      </c>
      <c r="E2004" t="s">
        <v>387</v>
      </c>
      <c r="F2004" t="s">
        <v>203</v>
      </c>
      <c r="G2004" t="s">
        <v>205</v>
      </c>
      <c r="H2004" t="s">
        <v>195</v>
      </c>
      <c r="I2004" t="s">
        <v>1196</v>
      </c>
      <c r="J2004" t="s">
        <v>743</v>
      </c>
      <c r="K2004" t="s">
        <v>351</v>
      </c>
      <c r="L2004" t="s">
        <v>1794</v>
      </c>
      <c r="M2004" t="s">
        <v>405</v>
      </c>
      <c r="N2004" t="s">
        <v>306</v>
      </c>
      <c r="O2004" t="s">
        <v>287</v>
      </c>
      <c r="P2004" t="s">
        <v>186</v>
      </c>
      <c r="Q2004" t="s">
        <v>407</v>
      </c>
      <c r="R2004" t="s">
        <v>229</v>
      </c>
      <c r="S2004" t="s">
        <v>329</v>
      </c>
      <c r="T2004" t="s">
        <v>379</v>
      </c>
      <c r="U2004" t="s">
        <v>797</v>
      </c>
      <c r="V2004" t="s">
        <v>884</v>
      </c>
      <c r="W2004" t="s">
        <v>530</v>
      </c>
      <c r="X2004" t="s">
        <v>531</v>
      </c>
      <c r="Y2004" t="s">
        <v>389</v>
      </c>
      <c r="Z2004" t="s">
        <v>1795</v>
      </c>
      <c r="AA2004" t="s">
        <v>408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>
        <v>214154</v>
      </c>
      <c r="B2005">
        <v>90989442</v>
      </c>
      <c r="C2005" t="s">
        <v>270</v>
      </c>
      <c r="D2005" t="s">
        <v>270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>
        <v>479312</v>
      </c>
      <c r="B2006">
        <v>90989454</v>
      </c>
      <c r="C2006" t="s">
        <v>270</v>
      </c>
      <c r="D2006" t="s">
        <v>270</v>
      </c>
      <c r="E2006" t="s">
        <v>383</v>
      </c>
      <c r="F2006" t="s">
        <v>327</v>
      </c>
      <c r="G2006" t="s">
        <v>770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>
        <v>8007222</v>
      </c>
      <c r="B2007">
        <v>90989468</v>
      </c>
      <c r="C2007" t="s">
        <v>270</v>
      </c>
      <c r="D2007" t="s">
        <v>270</v>
      </c>
      <c r="E2007" t="s">
        <v>348</v>
      </c>
      <c r="F2007" t="s">
        <v>270</v>
      </c>
      <c r="G2007" t="s">
        <v>229</v>
      </c>
      <c r="H2007" t="s">
        <v>380</v>
      </c>
      <c r="I2007" t="s">
        <v>304</v>
      </c>
      <c r="J2007" t="s">
        <v>448</v>
      </c>
      <c r="K2007" t="s">
        <v>1796</v>
      </c>
      <c r="L2007" t="s">
        <v>379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>
        <v>799081</v>
      </c>
      <c r="B2008">
        <v>90989487</v>
      </c>
      <c r="C2008" t="s">
        <v>270</v>
      </c>
      <c r="D2008" t="s">
        <v>270</v>
      </c>
      <c r="E2008" t="s">
        <v>1293</v>
      </c>
      <c r="F2008" t="s">
        <v>1797</v>
      </c>
      <c r="G2008" t="s">
        <v>355</v>
      </c>
      <c r="H2008" t="s">
        <v>229</v>
      </c>
      <c r="I2008" t="s">
        <v>287</v>
      </c>
      <c r="J2008" t="s">
        <v>321</v>
      </c>
      <c r="K2008" t="s">
        <v>465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>
        <v>648952</v>
      </c>
      <c r="B2009">
        <v>90989491</v>
      </c>
      <c r="C2009" t="s">
        <v>270</v>
      </c>
      <c r="D2009" t="s">
        <v>270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>
        <v>519288</v>
      </c>
      <c r="B2010">
        <v>90989519</v>
      </c>
      <c r="C2010" t="s">
        <v>267</v>
      </c>
      <c r="D2010" t="s">
        <v>267</v>
      </c>
      <c r="E2010" t="s">
        <v>270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>
        <v>8128516</v>
      </c>
      <c r="B2011">
        <v>90989568</v>
      </c>
      <c r="C2011" t="s">
        <v>191</v>
      </c>
      <c r="D2011" t="s">
        <v>191</v>
      </c>
      <c r="E2011" t="s">
        <v>270</v>
      </c>
      <c r="F2011" t="s">
        <v>344</v>
      </c>
      <c r="G2011" t="s">
        <v>446</v>
      </c>
      <c r="H2011" t="s">
        <v>1491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>
        <v>88744</v>
      </c>
      <c r="B2012">
        <v>90989585</v>
      </c>
      <c r="C2012" t="s">
        <v>270</v>
      </c>
      <c r="D2012" t="s">
        <v>270</v>
      </c>
      <c r="E2012" t="s">
        <v>1293</v>
      </c>
      <c r="F2012" t="s">
        <v>348</v>
      </c>
      <c r="G2012" t="s">
        <v>186</v>
      </c>
      <c r="H2012" t="s">
        <v>279</v>
      </c>
      <c r="I2012" t="s">
        <v>321</v>
      </c>
      <c r="J2012" t="s">
        <v>355</v>
      </c>
      <c r="K2012" t="s">
        <v>1177</v>
      </c>
      <c r="L2012" t="s">
        <v>1596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>
        <v>8128720</v>
      </c>
      <c r="B2013">
        <v>90989591</v>
      </c>
      <c r="C2013" t="s">
        <v>599</v>
      </c>
      <c r="D2013" t="s">
        <v>332</v>
      </c>
      <c r="E2013" t="s">
        <v>270</v>
      </c>
      <c r="F2013" t="s">
        <v>1293</v>
      </c>
      <c r="G2013" t="s">
        <v>599</v>
      </c>
      <c r="H2013" t="s">
        <v>189</v>
      </c>
      <c r="I2013" t="s">
        <v>289</v>
      </c>
      <c r="J2013" t="s">
        <v>284</v>
      </c>
      <c r="K2013" t="s">
        <v>306</v>
      </c>
      <c r="L2013" t="s">
        <v>281</v>
      </c>
      <c r="M2013" t="s">
        <v>309</v>
      </c>
      <c r="N2013" t="s">
        <v>960</v>
      </c>
      <c r="O2013" t="s">
        <v>1608</v>
      </c>
      <c r="P2013" t="s">
        <v>691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>
        <v>492227</v>
      </c>
      <c r="B2014">
        <v>90989600</v>
      </c>
      <c r="C2014" t="s">
        <v>365</v>
      </c>
      <c r="D2014" t="s">
        <v>365</v>
      </c>
      <c r="E2014" t="s">
        <v>270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>
        <v>8062871</v>
      </c>
      <c r="B2015">
        <v>90989629</v>
      </c>
      <c r="C2015" t="s">
        <v>191</v>
      </c>
      <c r="D2015" t="s">
        <v>320</v>
      </c>
      <c r="E2015" t="s">
        <v>202</v>
      </c>
      <c r="F2015" t="s">
        <v>366</v>
      </c>
      <c r="G2015" t="s">
        <v>270</v>
      </c>
      <c r="H2015" t="s">
        <v>1293</v>
      </c>
      <c r="I2015" t="s">
        <v>193</v>
      </c>
      <c r="J2015" t="s">
        <v>1798</v>
      </c>
      <c r="K2015" t="s">
        <v>715</v>
      </c>
      <c r="L2015" t="s">
        <v>1090</v>
      </c>
      <c r="M2015" t="s">
        <v>195</v>
      </c>
      <c r="N2015" t="s">
        <v>837</v>
      </c>
      <c r="O2015" t="s">
        <v>300</v>
      </c>
      <c r="P2015" t="s">
        <v>296</v>
      </c>
      <c r="Q2015" t="s">
        <v>289</v>
      </c>
      <c r="R2015" t="s">
        <v>920</v>
      </c>
      <c r="S2015" t="s">
        <v>287</v>
      </c>
      <c r="T2015" t="s">
        <v>328</v>
      </c>
      <c r="U2015" t="s">
        <v>535</v>
      </c>
      <c r="V2015" t="s">
        <v>379</v>
      </c>
      <c r="W2015" t="s">
        <v>254</v>
      </c>
      <c r="X2015" t="s">
        <v>292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>
        <v>690866</v>
      </c>
      <c r="B2016">
        <v>90989632</v>
      </c>
      <c r="C2016" t="s">
        <v>1429</v>
      </c>
      <c r="D2016" t="s">
        <v>1429</v>
      </c>
      <c r="E2016" t="s">
        <v>348</v>
      </c>
      <c r="F2016" t="s">
        <v>926</v>
      </c>
      <c r="G2016" t="s">
        <v>270</v>
      </c>
      <c r="H2016" t="s">
        <v>229</v>
      </c>
      <c r="I2016" t="s">
        <v>287</v>
      </c>
      <c r="J2016" t="s">
        <v>325</v>
      </c>
      <c r="K2016" t="s">
        <v>296</v>
      </c>
      <c r="L2016" t="s">
        <v>292</v>
      </c>
      <c r="M2016" t="s">
        <v>446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>
        <v>8014716</v>
      </c>
      <c r="B2017">
        <v>90989709</v>
      </c>
      <c r="C2017" t="s">
        <v>270</v>
      </c>
      <c r="D2017" t="s">
        <v>270</v>
      </c>
      <c r="E2017" t="s">
        <v>1293</v>
      </c>
      <c r="F2017" t="s">
        <v>423</v>
      </c>
      <c r="G2017" t="s">
        <v>325</v>
      </c>
      <c r="H2017" t="s">
        <v>238</v>
      </c>
      <c r="I2017" t="s">
        <v>229</v>
      </c>
      <c r="J2017" t="s">
        <v>465</v>
      </c>
      <c r="K2017" t="s">
        <v>351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>
        <v>8126375</v>
      </c>
      <c r="B2018">
        <v>90989810</v>
      </c>
      <c r="C2018" t="s">
        <v>332</v>
      </c>
      <c r="D2018" t="s">
        <v>332</v>
      </c>
      <c r="E2018" t="s">
        <v>1293</v>
      </c>
      <c r="F2018" t="s">
        <v>270</v>
      </c>
      <c r="G2018" t="s">
        <v>414</v>
      </c>
      <c r="H2018" t="s">
        <v>413</v>
      </c>
      <c r="I2018" t="s">
        <v>200</v>
      </c>
      <c r="J2018" t="s">
        <v>369</v>
      </c>
      <c r="K2018" t="s">
        <v>867</v>
      </c>
      <c r="L2018" t="s">
        <v>189</v>
      </c>
      <c r="M2018" t="s">
        <v>201</v>
      </c>
      <c r="N2018" t="s">
        <v>323</v>
      </c>
      <c r="O2018" t="s">
        <v>773</v>
      </c>
      <c r="P2018" t="s">
        <v>391</v>
      </c>
      <c r="Q2018" t="s">
        <v>306</v>
      </c>
      <c r="R2018" t="s">
        <v>344</v>
      </c>
      <c r="S2018" t="s">
        <v>248</v>
      </c>
      <c r="T2018" t="s">
        <v>438</v>
      </c>
      <c r="U2018" t="s">
        <v>284</v>
      </c>
      <c r="V2018" t="s">
        <v>826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>
        <v>8128752</v>
      </c>
      <c r="B2019">
        <v>90989823</v>
      </c>
      <c r="C2019" t="s">
        <v>270</v>
      </c>
      <c r="D2019" t="s">
        <v>270</v>
      </c>
      <c r="E2019" t="s">
        <v>348</v>
      </c>
      <c r="F2019" t="s">
        <v>270</v>
      </c>
      <c r="G2019" t="s">
        <v>229</v>
      </c>
      <c r="H2019" t="s">
        <v>287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>
        <v>198836</v>
      </c>
      <c r="B2020">
        <v>90989869</v>
      </c>
      <c r="C2020" t="s">
        <v>238</v>
      </c>
      <c r="D2020" t="s">
        <v>270</v>
      </c>
      <c r="E2020" t="s">
        <v>202</v>
      </c>
      <c r="F2020" t="s">
        <v>1293</v>
      </c>
      <c r="G2020" t="s">
        <v>457</v>
      </c>
      <c r="H2020" t="s">
        <v>189</v>
      </c>
      <c r="I2020" t="s">
        <v>352</v>
      </c>
      <c r="J2020" t="s">
        <v>301</v>
      </c>
      <c r="K2020" t="s">
        <v>300</v>
      </c>
      <c r="L2020" t="s">
        <v>320</v>
      </c>
      <c r="M2020" t="s">
        <v>423</v>
      </c>
      <c r="N2020" t="s">
        <v>355</v>
      </c>
      <c r="O2020" t="s">
        <v>329</v>
      </c>
      <c r="P2020" t="s">
        <v>292</v>
      </c>
      <c r="Q2020" t="s">
        <v>381</v>
      </c>
      <c r="R2020" t="s">
        <v>456</v>
      </c>
      <c r="S2020" t="s">
        <v>682</v>
      </c>
      <c r="T2020" t="s">
        <v>283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>
        <v>8110294</v>
      </c>
      <c r="B2021">
        <v>90989915</v>
      </c>
      <c r="C2021" t="s">
        <v>270</v>
      </c>
      <c r="D2021" t="s">
        <v>270</v>
      </c>
      <c r="E2021" t="s">
        <v>1293</v>
      </c>
      <c r="F2021" t="s">
        <v>202</v>
      </c>
      <c r="G2021" t="s">
        <v>201</v>
      </c>
      <c r="H2021" t="s">
        <v>189</v>
      </c>
      <c r="I2021" t="s">
        <v>1799</v>
      </c>
      <c r="J2021" t="s">
        <v>300</v>
      </c>
      <c r="K2021" t="s">
        <v>304</v>
      </c>
      <c r="L2021" t="s">
        <v>301</v>
      </c>
      <c r="M2021" t="s">
        <v>355</v>
      </c>
      <c r="N2021" t="s">
        <v>563</v>
      </c>
      <c r="O2021" t="s">
        <v>1800</v>
      </c>
      <c r="P2021" t="s">
        <v>344</v>
      </c>
      <c r="Q2021" t="s">
        <v>292</v>
      </c>
      <c r="R2021" t="s">
        <v>380</v>
      </c>
      <c r="S2021" t="s">
        <v>351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>
        <v>8122181</v>
      </c>
      <c r="B2022">
        <v>90989934</v>
      </c>
      <c r="C2022" t="s">
        <v>173</v>
      </c>
      <c r="D2022" t="s">
        <v>664</v>
      </c>
      <c r="E2022" t="s">
        <v>270</v>
      </c>
      <c r="F2022" t="s">
        <v>325</v>
      </c>
      <c r="G2022" t="s">
        <v>1743</v>
      </c>
      <c r="H2022" t="s">
        <v>488</v>
      </c>
      <c r="I2022" t="s">
        <v>321</v>
      </c>
      <c r="J2022" t="s">
        <v>452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>
        <v>8128773</v>
      </c>
      <c r="B2023">
        <v>90989964</v>
      </c>
      <c r="C2023" t="s">
        <v>332</v>
      </c>
      <c r="D2023" t="s">
        <v>332</v>
      </c>
      <c r="E2023" t="s">
        <v>387</v>
      </c>
      <c r="F2023" t="s">
        <v>270</v>
      </c>
      <c r="G2023" t="s">
        <v>301</v>
      </c>
      <c r="H2023" t="s">
        <v>399</v>
      </c>
      <c r="I2023" t="s">
        <v>352</v>
      </c>
      <c r="J2023" t="s">
        <v>355</v>
      </c>
      <c r="K2023" t="s">
        <v>238</v>
      </c>
      <c r="L2023" t="s">
        <v>344</v>
      </c>
      <c r="M2023" t="s">
        <v>304</v>
      </c>
      <c r="N2023" t="s">
        <v>351</v>
      </c>
      <c r="O2023" t="s">
        <v>289</v>
      </c>
      <c r="P2023" t="s">
        <v>1059</v>
      </c>
      <c r="Q2023" t="s">
        <v>391</v>
      </c>
      <c r="R2023" t="s">
        <v>179</v>
      </c>
      <c r="S2023" t="s">
        <v>254</v>
      </c>
      <c r="T2023" t="s">
        <v>389</v>
      </c>
      <c r="U2023" t="s">
        <v>249</v>
      </c>
      <c r="V2023" t="s">
        <v>1425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>
        <v>8007370</v>
      </c>
      <c r="B2024">
        <v>90989984</v>
      </c>
      <c r="C2024" t="s">
        <v>270</v>
      </c>
      <c r="D2024" t="s">
        <v>332</v>
      </c>
      <c r="E2024" t="s">
        <v>270</v>
      </c>
      <c r="F2024" t="s">
        <v>301</v>
      </c>
      <c r="G2024" t="s">
        <v>300</v>
      </c>
      <c r="H2024" t="s">
        <v>664</v>
      </c>
      <c r="I2024" t="s">
        <v>202</v>
      </c>
      <c r="J2024" t="s">
        <v>1293</v>
      </c>
      <c r="K2024" t="s">
        <v>1801</v>
      </c>
      <c r="L2024" t="s">
        <v>205</v>
      </c>
      <c r="M2024" t="s">
        <v>844</v>
      </c>
      <c r="N2024" t="s">
        <v>201</v>
      </c>
      <c r="O2024" t="s">
        <v>189</v>
      </c>
      <c r="P2024" t="s">
        <v>439</v>
      </c>
      <c r="Q2024" t="s">
        <v>249</v>
      </c>
      <c r="R2024" t="s">
        <v>206</v>
      </c>
      <c r="S2024" t="s">
        <v>247</v>
      </c>
      <c r="T2024" t="s">
        <v>321</v>
      </c>
      <c r="U2024" t="s">
        <v>292</v>
      </c>
      <c r="V2024" t="s">
        <v>279</v>
      </c>
      <c r="W2024" t="s">
        <v>284</v>
      </c>
      <c r="X2024" t="s">
        <v>281</v>
      </c>
      <c r="Y2024" t="s">
        <v>248</v>
      </c>
      <c r="Z2024" t="s">
        <v>1197</v>
      </c>
      <c r="AA2024" t="s">
        <v>1117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>
        <v>569501</v>
      </c>
      <c r="B2025">
        <v>90990022</v>
      </c>
      <c r="C2025" t="s">
        <v>270</v>
      </c>
      <c r="D2025" t="s">
        <v>270</v>
      </c>
      <c r="E2025" t="s">
        <v>220</v>
      </c>
      <c r="F2025" t="s">
        <v>1510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>
        <v>212222</v>
      </c>
      <c r="B2026">
        <v>90990029</v>
      </c>
      <c r="C2026" t="s">
        <v>348</v>
      </c>
      <c r="D2026" t="s">
        <v>348</v>
      </c>
      <c r="E2026" t="s">
        <v>270</v>
      </c>
      <c r="F2026" t="s">
        <v>383</v>
      </c>
      <c r="G2026" t="s">
        <v>1429</v>
      </c>
      <c r="H2026" t="s">
        <v>307</v>
      </c>
      <c r="I2026" t="s">
        <v>329</v>
      </c>
      <c r="J2026" t="s">
        <v>1802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>
        <v>126804</v>
      </c>
      <c r="B2027">
        <v>90990048</v>
      </c>
      <c r="C2027" t="s">
        <v>235</v>
      </c>
      <c r="D2027" t="s">
        <v>664</v>
      </c>
      <c r="E2027" t="s">
        <v>414</v>
      </c>
      <c r="F2027" t="s">
        <v>270</v>
      </c>
      <c r="G2027" t="s">
        <v>272</v>
      </c>
      <c r="H2027" t="s">
        <v>301</v>
      </c>
      <c r="I2027" t="s">
        <v>201</v>
      </c>
      <c r="J2027" t="s">
        <v>352</v>
      </c>
      <c r="K2027" t="s">
        <v>440</v>
      </c>
      <c r="L2027" t="s">
        <v>981</v>
      </c>
      <c r="M2027" t="s">
        <v>642</v>
      </c>
      <c r="N2027" t="s">
        <v>339</v>
      </c>
      <c r="O2027" t="s">
        <v>420</v>
      </c>
      <c r="P2027" t="s">
        <v>287</v>
      </c>
      <c r="Q2027" t="s">
        <v>329</v>
      </c>
      <c r="R2027" t="s">
        <v>249</v>
      </c>
      <c r="S2027" t="s">
        <v>391</v>
      </c>
      <c r="T2027" t="s">
        <v>281</v>
      </c>
      <c r="U2027" t="s">
        <v>511</v>
      </c>
      <c r="V2027" t="s">
        <v>563</v>
      </c>
      <c r="W2027" t="s">
        <v>323</v>
      </c>
      <c r="X2027" t="s">
        <v>1760</v>
      </c>
      <c r="Y2027" t="s">
        <v>1608</v>
      </c>
      <c r="Z2027" t="s">
        <v>1803</v>
      </c>
      <c r="AA2027" t="s">
        <v>351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>
        <v>8059123</v>
      </c>
      <c r="B2028">
        <v>90990104</v>
      </c>
      <c r="C2028" t="s">
        <v>1760</v>
      </c>
      <c r="D2028" t="s">
        <v>270</v>
      </c>
      <c r="E2028" t="s">
        <v>1760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>
        <v>8085141</v>
      </c>
      <c r="B2029">
        <v>90990113</v>
      </c>
      <c r="C2029" t="s">
        <v>270</v>
      </c>
      <c r="D2029" t="s">
        <v>270</v>
      </c>
      <c r="E2029" t="s">
        <v>327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>
        <v>320989</v>
      </c>
      <c r="B2030">
        <v>90990127</v>
      </c>
      <c r="C2030" t="s">
        <v>270</v>
      </c>
      <c r="D2030" t="s">
        <v>270</v>
      </c>
      <c r="E2030" t="s">
        <v>1293</v>
      </c>
      <c r="F2030" t="s">
        <v>399</v>
      </c>
      <c r="G2030" t="s">
        <v>202</v>
      </c>
      <c r="H2030" t="s">
        <v>273</v>
      </c>
      <c r="I2030" t="s">
        <v>366</v>
      </c>
      <c r="J2030" t="s">
        <v>413</v>
      </c>
      <c r="K2030" t="s">
        <v>1632</v>
      </c>
      <c r="L2030" t="s">
        <v>400</v>
      </c>
      <c r="M2030" t="s">
        <v>189</v>
      </c>
      <c r="N2030" t="s">
        <v>312</v>
      </c>
      <c r="O2030" t="s">
        <v>426</v>
      </c>
      <c r="P2030" t="s">
        <v>480</v>
      </c>
      <c r="Q2030" t="s">
        <v>318</v>
      </c>
      <c r="R2030" t="s">
        <v>433</v>
      </c>
      <c r="S2030" t="s">
        <v>486</v>
      </c>
      <c r="T2030" t="s">
        <v>292</v>
      </c>
      <c r="U2030" t="s">
        <v>293</v>
      </c>
      <c r="V2030" t="s">
        <v>452</v>
      </c>
      <c r="W2030" t="s">
        <v>391</v>
      </c>
      <c r="X2030" t="s">
        <v>322</v>
      </c>
      <c r="Y2030" t="s">
        <v>188</v>
      </c>
      <c r="Z2030" t="s">
        <v>186</v>
      </c>
      <c r="AA2030" t="s">
        <v>291</v>
      </c>
      <c r="AB2030" t="s">
        <v>1804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>
        <v>348831</v>
      </c>
      <c r="B2031">
        <v>90990140</v>
      </c>
      <c r="C2031" t="s">
        <v>270</v>
      </c>
      <c r="D2031" t="s">
        <v>270</v>
      </c>
      <c r="E2031" t="s">
        <v>400</v>
      </c>
      <c r="F2031" t="s">
        <v>202</v>
      </c>
      <c r="G2031" t="s">
        <v>1293</v>
      </c>
      <c r="H2031" t="s">
        <v>277</v>
      </c>
      <c r="I2031" t="s">
        <v>200</v>
      </c>
      <c r="J2031" t="s">
        <v>189</v>
      </c>
      <c r="K2031" t="s">
        <v>301</v>
      </c>
      <c r="L2031" t="s">
        <v>352</v>
      </c>
      <c r="M2031" t="s">
        <v>632</v>
      </c>
      <c r="N2031" t="s">
        <v>391</v>
      </c>
      <c r="O2031" t="s">
        <v>296</v>
      </c>
      <c r="P2031" t="s">
        <v>287</v>
      </c>
      <c r="Q2031" t="s">
        <v>1441</v>
      </c>
      <c r="R2031" t="s">
        <v>948</v>
      </c>
      <c r="S2031" t="s">
        <v>179</v>
      </c>
      <c r="T2031" t="s">
        <v>229</v>
      </c>
      <c r="U2031" t="s">
        <v>441</v>
      </c>
      <c r="V2031" t="s">
        <v>405</v>
      </c>
      <c r="W2031" t="s">
        <v>308</v>
      </c>
      <c r="X2031" t="s">
        <v>325</v>
      </c>
      <c r="Y2031" t="s">
        <v>416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>
        <v>8126223</v>
      </c>
      <c r="B2032">
        <v>90990148</v>
      </c>
      <c r="C2032" t="s">
        <v>365</v>
      </c>
      <c r="D2032" t="s">
        <v>365</v>
      </c>
      <c r="E2032" t="s">
        <v>270</v>
      </c>
      <c r="F2032" t="s">
        <v>344</v>
      </c>
      <c r="G2032" t="s">
        <v>446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>
        <v>543720</v>
      </c>
      <c r="B2033">
        <v>90990149</v>
      </c>
      <c r="C2033" t="s">
        <v>270</v>
      </c>
      <c r="D2033" t="s">
        <v>270</v>
      </c>
      <c r="E2033" t="s">
        <v>348</v>
      </c>
      <c r="F2033" t="s">
        <v>270</v>
      </c>
      <c r="G2033" t="s">
        <v>229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>
        <v>8128794</v>
      </c>
      <c r="B2034">
        <v>90990159</v>
      </c>
      <c r="C2034" t="s">
        <v>270</v>
      </c>
      <c r="D2034" t="s">
        <v>184</v>
      </c>
      <c r="E2034" t="s">
        <v>270</v>
      </c>
      <c r="F2034" t="s">
        <v>202</v>
      </c>
      <c r="G2034" t="s">
        <v>1293</v>
      </c>
      <c r="H2034" t="s">
        <v>301</v>
      </c>
      <c r="I2034" t="s">
        <v>271</v>
      </c>
      <c r="J2034" t="s">
        <v>205</v>
      </c>
      <c r="K2034" t="s">
        <v>189</v>
      </c>
      <c r="L2034" t="s">
        <v>642</v>
      </c>
      <c r="M2034" t="s">
        <v>281</v>
      </c>
      <c r="N2034" t="s">
        <v>287</v>
      </c>
      <c r="O2034" t="s">
        <v>248</v>
      </c>
      <c r="P2034" t="s">
        <v>254</v>
      </c>
      <c r="Q2034" t="s">
        <v>283</v>
      </c>
      <c r="R2034" t="s">
        <v>344</v>
      </c>
      <c r="S2034" t="s">
        <v>329</v>
      </c>
      <c r="T2034" t="s">
        <v>381</v>
      </c>
      <c r="U2034" t="s">
        <v>196</v>
      </c>
      <c r="V2034" t="s">
        <v>1257</v>
      </c>
      <c r="W2034" t="s">
        <v>973</v>
      </c>
      <c r="X2034" t="s">
        <v>408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>
        <v>8128797</v>
      </c>
      <c r="B2035">
        <v>90990164</v>
      </c>
      <c r="C2035" t="s">
        <v>192</v>
      </c>
      <c r="D2035" t="s">
        <v>192</v>
      </c>
      <c r="E2035" t="s">
        <v>348</v>
      </c>
      <c r="F2035" t="s">
        <v>270</v>
      </c>
      <c r="G2035" t="s">
        <v>173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>
        <v>509801</v>
      </c>
      <c r="B2036">
        <v>90990166</v>
      </c>
      <c r="C2036" t="s">
        <v>270</v>
      </c>
      <c r="D2036" t="s">
        <v>270</v>
      </c>
      <c r="E2036" t="s">
        <v>1293</v>
      </c>
      <c r="F2036" t="s">
        <v>352</v>
      </c>
      <c r="G2036" t="s">
        <v>201</v>
      </c>
      <c r="H2036" t="s">
        <v>321</v>
      </c>
      <c r="I2036" t="s">
        <v>287</v>
      </c>
      <c r="J2036" t="s">
        <v>229</v>
      </c>
      <c r="K2036" t="s">
        <v>309</v>
      </c>
      <c r="L2036" t="s">
        <v>292</v>
      </c>
      <c r="M2036" t="s">
        <v>382</v>
      </c>
      <c r="N2036" t="s">
        <v>293</v>
      </c>
      <c r="O2036" t="s">
        <v>1805</v>
      </c>
      <c r="P2036" t="s">
        <v>560</v>
      </c>
      <c r="Q2036" t="s">
        <v>211</v>
      </c>
      <c r="R2036" t="s">
        <v>286</v>
      </c>
      <c r="S2036" t="s">
        <v>340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>
        <v>8049903</v>
      </c>
      <c r="B2037">
        <v>90990177</v>
      </c>
      <c r="C2037" t="s">
        <v>383</v>
      </c>
      <c r="D2037" t="s">
        <v>383</v>
      </c>
      <c r="E2037" t="s">
        <v>270</v>
      </c>
      <c r="F2037" t="s">
        <v>686</v>
      </c>
      <c r="G2037" t="s">
        <v>287</v>
      </c>
      <c r="H2037" t="s">
        <v>446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>
        <v>8128803</v>
      </c>
      <c r="B2038">
        <v>90990189</v>
      </c>
      <c r="C2038" t="s">
        <v>383</v>
      </c>
      <c r="D2038" t="s">
        <v>383</v>
      </c>
      <c r="E2038" t="s">
        <v>348</v>
      </c>
      <c r="F2038" t="s">
        <v>270</v>
      </c>
      <c r="G2038" t="s">
        <v>383</v>
      </c>
      <c r="H2038" t="s">
        <v>321</v>
      </c>
      <c r="I2038" t="s">
        <v>229</v>
      </c>
      <c r="J2038" t="s">
        <v>351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>
        <v>331609</v>
      </c>
      <c r="B2039">
        <v>90990197</v>
      </c>
      <c r="C2039" t="s">
        <v>270</v>
      </c>
      <c r="D2039" t="s">
        <v>1099</v>
      </c>
      <c r="E2039" t="s">
        <v>270</v>
      </c>
      <c r="F2039" t="s">
        <v>270</v>
      </c>
      <c r="G2039" t="s">
        <v>446</v>
      </c>
      <c r="H2039" t="s">
        <v>753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>
        <v>565532</v>
      </c>
      <c r="B2040">
        <v>90990201</v>
      </c>
      <c r="C2040" t="s">
        <v>270</v>
      </c>
      <c r="D2040" t="s">
        <v>270</v>
      </c>
      <c r="E2040" t="s">
        <v>183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>
        <v>496600</v>
      </c>
      <c r="B2041">
        <v>90990202</v>
      </c>
      <c r="C2041" t="s">
        <v>1167</v>
      </c>
      <c r="D2041" t="s">
        <v>270</v>
      </c>
      <c r="E2041" t="s">
        <v>1293</v>
      </c>
      <c r="F2041" t="s">
        <v>662</v>
      </c>
      <c r="G2041" t="s">
        <v>201</v>
      </c>
      <c r="H2041" t="s">
        <v>189</v>
      </c>
      <c r="I2041" t="s">
        <v>329</v>
      </c>
      <c r="J2041" t="s">
        <v>381</v>
      </c>
      <c r="K2041" t="s">
        <v>391</v>
      </c>
      <c r="L2041" t="s">
        <v>186</v>
      </c>
      <c r="M2041" t="s">
        <v>338</v>
      </c>
      <c r="N2041" t="s">
        <v>562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>
        <v>510281</v>
      </c>
      <c r="B2042">
        <v>90990215</v>
      </c>
      <c r="C2042" t="s">
        <v>270</v>
      </c>
      <c r="D2042" t="s">
        <v>270</v>
      </c>
      <c r="E2042" t="s">
        <v>321</v>
      </c>
      <c r="F2042" t="s">
        <v>229</v>
      </c>
      <c r="G2042" t="s">
        <v>446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>
        <v>547366</v>
      </c>
      <c r="B2043">
        <v>90990216</v>
      </c>
      <c r="C2043" t="s">
        <v>270</v>
      </c>
      <c r="D2043" t="s">
        <v>270</v>
      </c>
      <c r="E2043" t="s">
        <v>411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>
        <v>70247</v>
      </c>
      <c r="B2044">
        <v>90990221</v>
      </c>
      <c r="C2044" t="s">
        <v>270</v>
      </c>
      <c r="D2044" t="s">
        <v>270</v>
      </c>
      <c r="E2044" t="s">
        <v>327</v>
      </c>
      <c r="F2044" t="s">
        <v>1806</v>
      </c>
      <c r="G2044" t="s">
        <v>355</v>
      </c>
      <c r="H2044" t="s">
        <v>287</v>
      </c>
      <c r="I2044" t="s">
        <v>407</v>
      </c>
      <c r="J2044" t="s">
        <v>446</v>
      </c>
      <c r="K2044" t="s">
        <v>379</v>
      </c>
      <c r="L2044" t="s">
        <v>1383</v>
      </c>
      <c r="M2044" t="s">
        <v>380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>
        <v>763255</v>
      </c>
      <c r="B2045">
        <v>90990224</v>
      </c>
      <c r="C2045" t="s">
        <v>270</v>
      </c>
      <c r="D2045" t="s">
        <v>270</v>
      </c>
      <c r="E2045" t="s">
        <v>1293</v>
      </c>
      <c r="F2045" t="s">
        <v>201</v>
      </c>
      <c r="G2045" t="s">
        <v>205</v>
      </c>
      <c r="H2045" t="s">
        <v>352</v>
      </c>
      <c r="I2045" t="s">
        <v>321</v>
      </c>
      <c r="J2045" t="s">
        <v>188</v>
      </c>
      <c r="K2045" t="s">
        <v>186</v>
      </c>
      <c r="L2045" t="s">
        <v>296</v>
      </c>
      <c r="M2045" t="s">
        <v>539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>
        <v>543733</v>
      </c>
      <c r="B2046">
        <v>90990228</v>
      </c>
      <c r="C2046" t="s">
        <v>263</v>
      </c>
      <c r="D2046" t="s">
        <v>1461</v>
      </c>
      <c r="E2046" t="s">
        <v>270</v>
      </c>
      <c r="F2046" t="s">
        <v>352</v>
      </c>
      <c r="G2046" t="s">
        <v>1646</v>
      </c>
      <c r="H2046" t="s">
        <v>346</v>
      </c>
      <c r="I2046" t="s">
        <v>863</v>
      </c>
      <c r="J2046" t="s">
        <v>1363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>
        <v>8128819</v>
      </c>
      <c r="B2047">
        <v>90990283</v>
      </c>
      <c r="C2047" t="s">
        <v>270</v>
      </c>
      <c r="D2047" t="s">
        <v>270</v>
      </c>
      <c r="E2047" t="s">
        <v>321</v>
      </c>
      <c r="F2047" t="s">
        <v>309</v>
      </c>
      <c r="G2047" t="s">
        <v>287</v>
      </c>
      <c r="H2047" t="s">
        <v>192</v>
      </c>
      <c r="I2047" t="s">
        <v>183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>
        <v>8078875</v>
      </c>
      <c r="B2048">
        <v>90990284</v>
      </c>
      <c r="C2048" t="s">
        <v>1429</v>
      </c>
      <c r="D2048" t="s">
        <v>1429</v>
      </c>
      <c r="E2048" t="s">
        <v>270</v>
      </c>
      <c r="F2048" t="s">
        <v>327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>
        <v>8128820</v>
      </c>
      <c r="B2049">
        <v>90990287</v>
      </c>
      <c r="C2049" t="s">
        <v>183</v>
      </c>
      <c r="D2049" t="s">
        <v>183</v>
      </c>
      <c r="E2049" t="s">
        <v>270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>
        <v>110175</v>
      </c>
      <c r="B2050">
        <v>90990293</v>
      </c>
      <c r="C2050" t="s">
        <v>205</v>
      </c>
      <c r="D2050" t="s">
        <v>270</v>
      </c>
      <c r="E2050" t="s">
        <v>202</v>
      </c>
      <c r="F2050" t="s">
        <v>1293</v>
      </c>
      <c r="G2050" t="s">
        <v>201</v>
      </c>
      <c r="H2050" t="s">
        <v>205</v>
      </c>
      <c r="I2050" t="s">
        <v>200</v>
      </c>
      <c r="J2050" t="s">
        <v>260</v>
      </c>
      <c r="K2050" t="s">
        <v>583</v>
      </c>
      <c r="L2050" t="s">
        <v>300</v>
      </c>
      <c r="M2050" t="s">
        <v>301</v>
      </c>
      <c r="N2050" t="s">
        <v>342</v>
      </c>
      <c r="O2050" t="s">
        <v>1807</v>
      </c>
      <c r="P2050" t="s">
        <v>351</v>
      </c>
      <c r="Q2050" t="s">
        <v>1808</v>
      </c>
      <c r="R2050" t="s">
        <v>1809</v>
      </c>
      <c r="S2050" t="s">
        <v>1134</v>
      </c>
      <c r="T2050" t="s">
        <v>183</v>
      </c>
      <c r="U2050" t="s">
        <v>287</v>
      </c>
      <c r="V2050" t="s">
        <v>229</v>
      </c>
      <c r="W2050" t="s">
        <v>323</v>
      </c>
      <c r="X2050" t="s">
        <v>355</v>
      </c>
      <c r="Y2050" t="s">
        <v>802</v>
      </c>
      <c r="Z2050" t="s">
        <v>445</v>
      </c>
      <c r="AA2050" t="s">
        <v>348</v>
      </c>
      <c r="AB2050" t="s">
        <v>405</v>
      </c>
      <c r="AC2050" t="s">
        <v>527</v>
      </c>
      <c r="AD2050" t="s">
        <v>472</v>
      </c>
      <c r="AE2050" t="s">
        <v>1810</v>
      </c>
      <c r="AF2050" t="s">
        <v>1811</v>
      </c>
      <c r="AG2050" t="s">
        <v>1773</v>
      </c>
      <c r="AH2050" t="s">
        <v>292</v>
      </c>
      <c r="AI2050" t="s">
        <v>220</v>
      </c>
      <c r="AJ2050" t="s">
        <v>211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>
        <v>407997</v>
      </c>
      <c r="B2051">
        <v>90990305</v>
      </c>
      <c r="C2051" t="s">
        <v>365</v>
      </c>
      <c r="D2051" t="s">
        <v>332</v>
      </c>
      <c r="E2051" t="s">
        <v>270</v>
      </c>
      <c r="F2051" t="s">
        <v>1293</v>
      </c>
      <c r="G2051" t="s">
        <v>273</v>
      </c>
      <c r="H2051" t="s">
        <v>271</v>
      </c>
      <c r="I2051" t="s">
        <v>202</v>
      </c>
      <c r="J2051" t="s">
        <v>272</v>
      </c>
      <c r="K2051" t="s">
        <v>301</v>
      </c>
      <c r="L2051" t="s">
        <v>300</v>
      </c>
      <c r="M2051" t="s">
        <v>352</v>
      </c>
      <c r="N2051" t="s">
        <v>1217</v>
      </c>
      <c r="O2051" t="s">
        <v>312</v>
      </c>
      <c r="P2051" t="s">
        <v>275</v>
      </c>
      <c r="Q2051" t="s">
        <v>592</v>
      </c>
      <c r="R2051" t="s">
        <v>1197</v>
      </c>
      <c r="S2051" t="s">
        <v>287</v>
      </c>
      <c r="T2051" t="s">
        <v>249</v>
      </c>
      <c r="U2051" t="s">
        <v>229</v>
      </c>
      <c r="V2051" t="s">
        <v>291</v>
      </c>
      <c r="W2051" t="s">
        <v>309</v>
      </c>
      <c r="X2051" t="s">
        <v>293</v>
      </c>
      <c r="Y2051" t="s">
        <v>254</v>
      </c>
      <c r="Z2051" t="s">
        <v>338</v>
      </c>
      <c r="AA2051" t="s">
        <v>408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>
        <v>8128825</v>
      </c>
      <c r="B2052">
        <v>90990328</v>
      </c>
      <c r="C2052" t="s">
        <v>270</v>
      </c>
      <c r="D2052" t="s">
        <v>270</v>
      </c>
      <c r="E2052" t="s">
        <v>1293</v>
      </c>
      <c r="F2052" t="s">
        <v>321</v>
      </c>
      <c r="G2052" t="s">
        <v>309</v>
      </c>
      <c r="H2052" t="s">
        <v>238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>
        <v>8128827</v>
      </c>
      <c r="B2053">
        <v>90990340</v>
      </c>
      <c r="C2053" t="s">
        <v>1429</v>
      </c>
      <c r="D2053" t="s">
        <v>1429</v>
      </c>
      <c r="E2053" t="s">
        <v>270</v>
      </c>
      <c r="F2053" t="s">
        <v>355</v>
      </c>
      <c r="G2053" t="s">
        <v>1383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>
        <v>8127161</v>
      </c>
      <c r="B2054">
        <v>90990348</v>
      </c>
      <c r="C2054" t="s">
        <v>270</v>
      </c>
      <c r="D2054" t="s">
        <v>270</v>
      </c>
      <c r="E2054" t="s">
        <v>1293</v>
      </c>
      <c r="F2054" t="s">
        <v>352</v>
      </c>
      <c r="G2054" t="s">
        <v>599</v>
      </c>
      <c r="H2054" t="s">
        <v>325</v>
      </c>
      <c r="I2054" t="s">
        <v>287</v>
      </c>
      <c r="J2054" t="s">
        <v>296</v>
      </c>
      <c r="K2054" t="s">
        <v>355</v>
      </c>
      <c r="L2054" t="s">
        <v>465</v>
      </c>
      <c r="M2054" t="s">
        <v>382</v>
      </c>
      <c r="N2054" t="s">
        <v>391</v>
      </c>
      <c r="O2054" t="s">
        <v>238</v>
      </c>
      <c r="P2054" t="s">
        <v>328</v>
      </c>
      <c r="Q2054" t="s">
        <v>289</v>
      </c>
      <c r="R2054" t="s">
        <v>682</v>
      </c>
      <c r="S2054" t="s">
        <v>362</v>
      </c>
      <c r="T2054" t="s">
        <v>535</v>
      </c>
      <c r="U2054" t="s">
        <v>326</v>
      </c>
      <c r="V2054" t="s">
        <v>597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>
        <v>596819</v>
      </c>
      <c r="B2055">
        <v>90990377</v>
      </c>
      <c r="C2055" t="s">
        <v>238</v>
      </c>
      <c r="D2055" t="s">
        <v>270</v>
      </c>
      <c r="E2055" t="s">
        <v>352</v>
      </c>
      <c r="F2055" t="s">
        <v>238</v>
      </c>
      <c r="G2055" t="s">
        <v>188</v>
      </c>
      <c r="H2055" t="s">
        <v>287</v>
      </c>
      <c r="I2055" t="s">
        <v>328</v>
      </c>
      <c r="J2055" t="s">
        <v>327</v>
      </c>
      <c r="K2055" t="s">
        <v>279</v>
      </c>
      <c r="L2055" t="s">
        <v>186</v>
      </c>
      <c r="M2055" t="s">
        <v>1397</v>
      </c>
      <c r="N2055" t="s">
        <v>560</v>
      </c>
      <c r="O2055" t="s">
        <v>249</v>
      </c>
      <c r="P2055" t="s">
        <v>306</v>
      </c>
      <c r="Q2055" t="s">
        <v>382</v>
      </c>
      <c r="R2055" t="s">
        <v>296</v>
      </c>
      <c r="S2055" t="s">
        <v>597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>
        <v>8128835</v>
      </c>
      <c r="B2056">
        <v>90990401</v>
      </c>
      <c r="C2056" t="s">
        <v>383</v>
      </c>
      <c r="D2056" t="s">
        <v>383</v>
      </c>
      <c r="E2056" t="s">
        <v>348</v>
      </c>
      <c r="F2056" t="s">
        <v>270</v>
      </c>
      <c r="G2056" t="s">
        <v>229</v>
      </c>
      <c r="H2056" t="s">
        <v>446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>
        <v>8101219</v>
      </c>
      <c r="B2057">
        <v>90990433</v>
      </c>
      <c r="C2057" t="s">
        <v>270</v>
      </c>
      <c r="D2057" t="s">
        <v>270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>
        <v>482389</v>
      </c>
      <c r="B2058">
        <v>90990491</v>
      </c>
      <c r="C2058" t="s">
        <v>198</v>
      </c>
      <c r="D2058" t="s">
        <v>834</v>
      </c>
      <c r="E2058" t="s">
        <v>270</v>
      </c>
      <c r="F2058" t="s">
        <v>352</v>
      </c>
      <c r="G2058" t="s">
        <v>281</v>
      </c>
      <c r="H2058" t="s">
        <v>279</v>
      </c>
      <c r="I2058" t="s">
        <v>472</v>
      </c>
      <c r="J2058" t="s">
        <v>283</v>
      </c>
      <c r="K2058" t="s">
        <v>521</v>
      </c>
      <c r="L2058" t="s">
        <v>1608</v>
      </c>
      <c r="M2058" t="s">
        <v>365</v>
      </c>
      <c r="N2058" t="s">
        <v>898</v>
      </c>
      <c r="O2058" t="s">
        <v>954</v>
      </c>
      <c r="P2058" t="s">
        <v>391</v>
      </c>
      <c r="Q2058" t="s">
        <v>381</v>
      </c>
      <c r="R2058" t="s">
        <v>1441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>
        <v>8065138</v>
      </c>
      <c r="B2059">
        <v>90990608</v>
      </c>
      <c r="C2059" t="s">
        <v>270</v>
      </c>
      <c r="D2059" t="s">
        <v>270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>
        <v>342578</v>
      </c>
      <c r="B2060">
        <v>90990732</v>
      </c>
      <c r="C2060" t="s">
        <v>270</v>
      </c>
      <c r="D2060" t="s">
        <v>270</v>
      </c>
      <c r="E2060" t="s">
        <v>1293</v>
      </c>
      <c r="F2060" t="s">
        <v>352</v>
      </c>
      <c r="G2060" t="s">
        <v>346</v>
      </c>
      <c r="H2060" t="s">
        <v>289</v>
      </c>
      <c r="I2060" t="s">
        <v>355</v>
      </c>
      <c r="J2060" t="s">
        <v>287</v>
      </c>
      <c r="K2060" t="s">
        <v>321</v>
      </c>
      <c r="L2060" t="s">
        <v>415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>
        <v>614136</v>
      </c>
      <c r="B2061">
        <v>90990779</v>
      </c>
      <c r="C2061" t="s">
        <v>1760</v>
      </c>
      <c r="D2061" t="s">
        <v>1760</v>
      </c>
      <c r="E2061" t="s">
        <v>348</v>
      </c>
      <c r="F2061" t="s">
        <v>270</v>
      </c>
      <c r="G2061" t="s">
        <v>321</v>
      </c>
      <c r="H2061" t="s">
        <v>329</v>
      </c>
      <c r="I2061" t="s">
        <v>344</v>
      </c>
      <c r="J2061" t="s">
        <v>351</v>
      </c>
      <c r="K2061" t="s">
        <v>309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>
        <v>728982</v>
      </c>
      <c r="B2062">
        <v>90990805</v>
      </c>
      <c r="C2062" t="s">
        <v>238</v>
      </c>
      <c r="D2062" t="s">
        <v>332</v>
      </c>
      <c r="E2062" t="s">
        <v>270</v>
      </c>
      <c r="F2062" t="s">
        <v>1293</v>
      </c>
      <c r="G2062" t="s">
        <v>202</v>
      </c>
      <c r="H2062" t="s">
        <v>342</v>
      </c>
      <c r="I2062" t="s">
        <v>351</v>
      </c>
      <c r="J2062" t="s">
        <v>448</v>
      </c>
      <c r="K2062" t="s">
        <v>747</v>
      </c>
      <c r="L2062" t="s">
        <v>1803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>
        <v>139581</v>
      </c>
      <c r="B2063">
        <v>90990848</v>
      </c>
      <c r="C2063" t="s">
        <v>270</v>
      </c>
      <c r="D2063" t="s">
        <v>270</v>
      </c>
      <c r="E2063" t="s">
        <v>1293</v>
      </c>
      <c r="F2063" t="s">
        <v>414</v>
      </c>
      <c r="G2063" t="s">
        <v>387</v>
      </c>
      <c r="H2063" t="s">
        <v>1812</v>
      </c>
      <c r="I2063" t="s">
        <v>1070</v>
      </c>
      <c r="J2063" t="s">
        <v>277</v>
      </c>
      <c r="K2063" t="s">
        <v>1813</v>
      </c>
      <c r="L2063" t="s">
        <v>351</v>
      </c>
      <c r="M2063" t="s">
        <v>391</v>
      </c>
      <c r="N2063" t="s">
        <v>247</v>
      </c>
      <c r="O2063" t="s">
        <v>254</v>
      </c>
      <c r="P2063" t="s">
        <v>301</v>
      </c>
      <c r="Q2063" t="s">
        <v>344</v>
      </c>
      <c r="R2063" t="s">
        <v>304</v>
      </c>
      <c r="S2063" t="s">
        <v>315</v>
      </c>
      <c r="T2063" t="s">
        <v>329</v>
      </c>
      <c r="U2063" t="s">
        <v>1763</v>
      </c>
      <c r="V2063" t="s">
        <v>802</v>
      </c>
      <c r="W2063" t="s">
        <v>405</v>
      </c>
      <c r="X2063" t="s">
        <v>563</v>
      </c>
      <c r="Y2063" t="s">
        <v>843</v>
      </c>
      <c r="Z2063" t="s">
        <v>957</v>
      </c>
      <c r="AA2063" t="s">
        <v>1811</v>
      </c>
      <c r="AB2063" t="s">
        <v>1814</v>
      </c>
      <c r="AC2063" t="s">
        <v>342</v>
      </c>
      <c r="AD2063" t="s">
        <v>211</v>
      </c>
      <c r="AE2063" t="s">
        <v>229</v>
      </c>
      <c r="AF2063" t="s">
        <v>238</v>
      </c>
      <c r="AG2063" t="s">
        <v>220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>
        <v>444230</v>
      </c>
      <c r="B2064">
        <v>90990860</v>
      </c>
      <c r="C2064" t="s">
        <v>270</v>
      </c>
      <c r="D2064" t="s">
        <v>203</v>
      </c>
      <c r="E2064" t="s">
        <v>352</v>
      </c>
      <c r="F2064" t="s">
        <v>229</v>
      </c>
      <c r="G2064" t="s">
        <v>287</v>
      </c>
      <c r="H2064" t="s">
        <v>329</v>
      </c>
      <c r="I2064" t="s">
        <v>304</v>
      </c>
      <c r="J2064" t="s">
        <v>1530</v>
      </c>
      <c r="K2064" t="s">
        <v>348</v>
      </c>
      <c r="L2064" t="s">
        <v>1760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>
        <v>8128892</v>
      </c>
      <c r="B2065">
        <v>90990882</v>
      </c>
      <c r="C2065" t="s">
        <v>270</v>
      </c>
      <c r="D2065" t="s">
        <v>270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>
        <v>390422</v>
      </c>
      <c r="B2066">
        <v>90990889</v>
      </c>
      <c r="C2066" t="s">
        <v>270</v>
      </c>
      <c r="D2066" t="s">
        <v>270</v>
      </c>
      <c r="E2066" t="s">
        <v>1815</v>
      </c>
      <c r="F2066" t="s">
        <v>1293</v>
      </c>
      <c r="G2066" t="s">
        <v>592</v>
      </c>
      <c r="H2066" t="s">
        <v>840</v>
      </c>
      <c r="I2066" t="s">
        <v>306</v>
      </c>
      <c r="J2066" t="s">
        <v>255</v>
      </c>
      <c r="K2066" t="s">
        <v>676</v>
      </c>
      <c r="L2066" t="s">
        <v>677</v>
      </c>
      <c r="M2066" t="s">
        <v>229</v>
      </c>
      <c r="N2066" t="s">
        <v>329</v>
      </c>
      <c r="O2066" t="s">
        <v>254</v>
      </c>
      <c r="P2066" t="s">
        <v>574</v>
      </c>
      <c r="Q2066" t="s">
        <v>423</v>
      </c>
      <c r="R2066" t="s">
        <v>519</v>
      </c>
      <c r="S2066" t="s">
        <v>407</v>
      </c>
      <c r="T2066" t="s">
        <v>1117</v>
      </c>
      <c r="U2066" t="s">
        <v>429</v>
      </c>
      <c r="V2066" t="s">
        <v>473</v>
      </c>
      <c r="W2066" t="s">
        <v>235</v>
      </c>
      <c r="X2066" t="s">
        <v>1816</v>
      </c>
      <c r="Y2066" t="s">
        <v>325</v>
      </c>
      <c r="Z2066" t="s">
        <v>380</v>
      </c>
      <c r="AA2066" t="s">
        <v>411</v>
      </c>
      <c r="AB2066" t="s">
        <v>1817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>
        <v>350699</v>
      </c>
      <c r="B2067">
        <v>90990904</v>
      </c>
      <c r="C2067" t="s">
        <v>196</v>
      </c>
      <c r="D2067" t="s">
        <v>320</v>
      </c>
      <c r="E2067" t="s">
        <v>202</v>
      </c>
      <c r="F2067" t="s">
        <v>270</v>
      </c>
      <c r="G2067" t="s">
        <v>664</v>
      </c>
      <c r="H2067" t="s">
        <v>1237</v>
      </c>
      <c r="I2067" t="s">
        <v>189</v>
      </c>
      <c r="J2067" t="s">
        <v>736</v>
      </c>
      <c r="K2067" t="s">
        <v>287</v>
      </c>
      <c r="L2067" t="s">
        <v>292</v>
      </c>
      <c r="M2067" t="s">
        <v>602</v>
      </c>
      <c r="N2067" t="s">
        <v>310</v>
      </c>
      <c r="O2067" t="s">
        <v>321</v>
      </c>
      <c r="P2067" t="s">
        <v>442</v>
      </c>
      <c r="Q2067" t="s">
        <v>452</v>
      </c>
      <c r="R2067" t="s">
        <v>342</v>
      </c>
      <c r="S2067" t="s">
        <v>1818</v>
      </c>
      <c r="T2067" t="s">
        <v>783</v>
      </c>
      <c r="U2067" t="s">
        <v>1819</v>
      </c>
      <c r="V2067" t="s">
        <v>424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>
        <v>405355</v>
      </c>
      <c r="B2068">
        <v>90990993</v>
      </c>
      <c r="C2068" t="s">
        <v>569</v>
      </c>
      <c r="D2068" t="s">
        <v>270</v>
      </c>
      <c r="E2068" t="s">
        <v>396</v>
      </c>
      <c r="F2068" t="s">
        <v>407</v>
      </c>
      <c r="G2068" t="s">
        <v>363</v>
      </c>
      <c r="H2068" t="s">
        <v>393</v>
      </c>
      <c r="I2068" t="s">
        <v>342</v>
      </c>
      <c r="J2068" t="s">
        <v>389</v>
      </c>
      <c r="K2068" t="s">
        <v>468</v>
      </c>
      <c r="L2068" t="s">
        <v>526</v>
      </c>
      <c r="M2068" t="s">
        <v>301</v>
      </c>
      <c r="N2068" t="s">
        <v>790</v>
      </c>
      <c r="O2068" t="s">
        <v>1820</v>
      </c>
      <c r="P2068" t="s">
        <v>883</v>
      </c>
      <c r="Q2068" t="s">
        <v>329</v>
      </c>
      <c r="R2068" t="s">
        <v>1184</v>
      </c>
      <c r="S2068" t="s">
        <v>304</v>
      </c>
      <c r="T2068" t="s">
        <v>529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>
        <v>111785</v>
      </c>
      <c r="B2069">
        <v>90990995</v>
      </c>
      <c r="C2069" t="s">
        <v>768</v>
      </c>
      <c r="D2069" t="s">
        <v>614</v>
      </c>
      <c r="E2069" t="s">
        <v>270</v>
      </c>
      <c r="F2069" t="s">
        <v>1293</v>
      </c>
      <c r="G2069" t="s">
        <v>387</v>
      </c>
      <c r="H2069" t="s">
        <v>202</v>
      </c>
      <c r="I2069" t="s">
        <v>332</v>
      </c>
      <c r="J2069" t="s">
        <v>201</v>
      </c>
      <c r="K2069" t="s">
        <v>642</v>
      </c>
      <c r="L2069" t="s">
        <v>189</v>
      </c>
      <c r="M2069" t="s">
        <v>695</v>
      </c>
      <c r="N2069" t="s">
        <v>680</v>
      </c>
      <c r="O2069" t="s">
        <v>426</v>
      </c>
      <c r="P2069" t="s">
        <v>301</v>
      </c>
      <c r="Q2069" t="s">
        <v>719</v>
      </c>
      <c r="R2069" t="s">
        <v>852</v>
      </c>
      <c r="S2069" t="s">
        <v>279</v>
      </c>
      <c r="T2069" t="s">
        <v>448</v>
      </c>
      <c r="U2069" t="s">
        <v>362</v>
      </c>
      <c r="V2069" t="s">
        <v>389</v>
      </c>
      <c r="W2069" t="s">
        <v>254</v>
      </c>
      <c r="X2069" t="s">
        <v>329</v>
      </c>
      <c r="Y2069" t="s">
        <v>646</v>
      </c>
      <c r="Z2069" t="s">
        <v>337</v>
      </c>
      <c r="AA2069" t="s">
        <v>315</v>
      </c>
      <c r="AB2069" t="s">
        <v>215</v>
      </c>
      <c r="AC2069" t="s">
        <v>290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>
        <v>171943</v>
      </c>
      <c r="B2070">
        <v>90991070</v>
      </c>
      <c r="C2070" t="s">
        <v>1760</v>
      </c>
      <c r="D2070" t="s">
        <v>270</v>
      </c>
      <c r="E2070" t="s">
        <v>1760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>
        <v>8128909</v>
      </c>
      <c r="B2071">
        <v>90991153</v>
      </c>
      <c r="C2071" t="s">
        <v>270</v>
      </c>
      <c r="D2071" t="s">
        <v>332</v>
      </c>
      <c r="E2071" t="s">
        <v>301</v>
      </c>
      <c r="F2071" t="s">
        <v>271</v>
      </c>
      <c r="G2071" t="s">
        <v>270</v>
      </c>
      <c r="H2071" t="s">
        <v>1293</v>
      </c>
      <c r="I2071" t="s">
        <v>273</v>
      </c>
      <c r="J2071" t="s">
        <v>414</v>
      </c>
      <c r="K2071" t="s">
        <v>274</v>
      </c>
      <c r="L2071" t="s">
        <v>961</v>
      </c>
      <c r="M2071" t="s">
        <v>433</v>
      </c>
      <c r="N2071" t="s">
        <v>189</v>
      </c>
      <c r="O2071" t="s">
        <v>1821</v>
      </c>
      <c r="P2071" t="s">
        <v>1039</v>
      </c>
      <c r="Q2071" t="s">
        <v>312</v>
      </c>
      <c r="R2071" t="s">
        <v>552</v>
      </c>
      <c r="S2071" t="s">
        <v>201</v>
      </c>
      <c r="T2071" t="s">
        <v>215</v>
      </c>
      <c r="U2071" t="s">
        <v>249</v>
      </c>
      <c r="V2071" t="s">
        <v>439</v>
      </c>
      <c r="W2071" t="s">
        <v>639</v>
      </c>
      <c r="X2071" t="s">
        <v>186</v>
      </c>
      <c r="Y2071" t="s">
        <v>220</v>
      </c>
      <c r="Z2071" t="s">
        <v>1822</v>
      </c>
      <c r="AA2071" t="s">
        <v>945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>
        <v>90148</v>
      </c>
      <c r="B2072">
        <v>90991157</v>
      </c>
      <c r="C2072" t="s">
        <v>383</v>
      </c>
      <c r="D2072" t="s">
        <v>383</v>
      </c>
      <c r="E2072" t="s">
        <v>270</v>
      </c>
      <c r="F2072" t="s">
        <v>327</v>
      </c>
      <c r="G2072" t="s">
        <v>344</v>
      </c>
      <c r="H2072" t="s">
        <v>949</v>
      </c>
      <c r="I2072" t="s">
        <v>446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>
        <v>450823</v>
      </c>
      <c r="B2073">
        <v>90991164</v>
      </c>
      <c r="C2073" t="s">
        <v>192</v>
      </c>
      <c r="D2073" t="s">
        <v>270</v>
      </c>
      <c r="E2073" t="s">
        <v>1293</v>
      </c>
      <c r="F2073" t="s">
        <v>250</v>
      </c>
      <c r="G2073" t="s">
        <v>296</v>
      </c>
      <c r="H2073" t="s">
        <v>340</v>
      </c>
      <c r="I2073" t="s">
        <v>229</v>
      </c>
      <c r="J2073" t="s">
        <v>325</v>
      </c>
      <c r="K2073" t="s">
        <v>238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>
        <v>359070</v>
      </c>
      <c r="B2074">
        <v>90991216</v>
      </c>
      <c r="C2074" t="s">
        <v>171</v>
      </c>
      <c r="D2074" t="s">
        <v>171</v>
      </c>
      <c r="E2074" t="s">
        <v>348</v>
      </c>
      <c r="F2074" t="s">
        <v>1429</v>
      </c>
      <c r="G2074" t="s">
        <v>270</v>
      </c>
      <c r="H2074" t="s">
        <v>595</v>
      </c>
      <c r="I2074" t="s">
        <v>757</v>
      </c>
      <c r="J2074" t="s">
        <v>229</v>
      </c>
      <c r="K2074" t="s">
        <v>446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>
        <v>709706</v>
      </c>
      <c r="B2075">
        <v>90991251</v>
      </c>
      <c r="C2075" t="s">
        <v>173</v>
      </c>
      <c r="D2075" t="s">
        <v>173</v>
      </c>
      <c r="E2075" t="s">
        <v>270</v>
      </c>
      <c r="F2075" t="s">
        <v>355</v>
      </c>
      <c r="G2075" t="s">
        <v>540</v>
      </c>
      <c r="H2075" t="s">
        <v>574</v>
      </c>
      <c r="I2075" t="s">
        <v>1383</v>
      </c>
      <c r="J2075" t="s">
        <v>446</v>
      </c>
      <c r="K2075" t="s">
        <v>1392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>
        <v>637734</v>
      </c>
      <c r="B2076">
        <v>90991294</v>
      </c>
      <c r="C2076" t="s">
        <v>365</v>
      </c>
      <c r="D2076" t="s">
        <v>365</v>
      </c>
      <c r="E2076" t="s">
        <v>270</v>
      </c>
      <c r="F2076" t="s">
        <v>1293</v>
      </c>
      <c r="G2076" t="s">
        <v>859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>
        <v>642759</v>
      </c>
      <c r="B2077">
        <v>90991376</v>
      </c>
      <c r="C2077" t="s">
        <v>412</v>
      </c>
      <c r="D2077" t="s">
        <v>412</v>
      </c>
      <c r="E2077" t="s">
        <v>386</v>
      </c>
      <c r="F2077" t="s">
        <v>270</v>
      </c>
      <c r="G2077" t="s">
        <v>229</v>
      </c>
      <c r="H2077" t="s">
        <v>196</v>
      </c>
      <c r="I2077" t="s">
        <v>325</v>
      </c>
      <c r="J2077" t="s">
        <v>355</v>
      </c>
      <c r="K2077" t="s">
        <v>465</v>
      </c>
      <c r="L2077" t="s">
        <v>731</v>
      </c>
      <c r="M2077" t="s">
        <v>315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>
        <v>373432</v>
      </c>
      <c r="B2078">
        <v>90991390</v>
      </c>
      <c r="C2078" t="s">
        <v>270</v>
      </c>
      <c r="D2078" t="s">
        <v>270</v>
      </c>
      <c r="E2078" t="s">
        <v>348</v>
      </c>
      <c r="F2078" t="s">
        <v>270</v>
      </c>
      <c r="G2078" t="s">
        <v>321</v>
      </c>
      <c r="H2078" t="s">
        <v>229</v>
      </c>
      <c r="I2078" t="s">
        <v>327</v>
      </c>
      <c r="J2078" t="s">
        <v>325</v>
      </c>
      <c r="K2078" t="s">
        <v>309</v>
      </c>
      <c r="L2078" t="s">
        <v>405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>
        <v>549209</v>
      </c>
      <c r="B2079">
        <v>90991485</v>
      </c>
      <c r="C2079" t="s">
        <v>238</v>
      </c>
      <c r="D2079" t="s">
        <v>270</v>
      </c>
      <c r="E2079" t="s">
        <v>1293</v>
      </c>
      <c r="F2079" t="s">
        <v>413</v>
      </c>
      <c r="G2079" t="s">
        <v>202</v>
      </c>
      <c r="H2079" t="s">
        <v>397</v>
      </c>
      <c r="I2079" t="s">
        <v>1823</v>
      </c>
      <c r="J2079" t="s">
        <v>440</v>
      </c>
      <c r="K2079" t="s">
        <v>337</v>
      </c>
      <c r="L2079" t="s">
        <v>1824</v>
      </c>
      <c r="M2079" t="s">
        <v>320</v>
      </c>
      <c r="N2079" t="s">
        <v>420</v>
      </c>
      <c r="O2079" t="s">
        <v>1081</v>
      </c>
      <c r="P2079" t="s">
        <v>301</v>
      </c>
      <c r="Q2079" t="s">
        <v>254</v>
      </c>
      <c r="R2079" t="s">
        <v>287</v>
      </c>
      <c r="S2079" t="s">
        <v>379</v>
      </c>
      <c r="T2079" t="s">
        <v>291</v>
      </c>
      <c r="U2079" t="s">
        <v>211</v>
      </c>
      <c r="V2079" t="s">
        <v>460</v>
      </c>
      <c r="W2079" t="s">
        <v>950</v>
      </c>
      <c r="X2079" t="s">
        <v>255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>
        <v>8032999</v>
      </c>
      <c r="B2080">
        <v>90991519</v>
      </c>
      <c r="C2080" t="s">
        <v>270</v>
      </c>
      <c r="D2080" t="s">
        <v>270</v>
      </c>
      <c r="E2080" t="s">
        <v>192</v>
      </c>
      <c r="F2080" t="s">
        <v>329</v>
      </c>
      <c r="G2080" t="s">
        <v>446</v>
      </c>
      <c r="H2080" t="s">
        <v>292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>
        <v>791787</v>
      </c>
      <c r="B2081">
        <v>90991536</v>
      </c>
      <c r="C2081" t="s">
        <v>173</v>
      </c>
      <c r="D2081" t="s">
        <v>173</v>
      </c>
      <c r="E2081" t="s">
        <v>270</v>
      </c>
      <c r="F2081" t="s">
        <v>321</v>
      </c>
      <c r="G2081" t="s">
        <v>229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>
        <v>8043584</v>
      </c>
      <c r="B2082">
        <v>90991537</v>
      </c>
      <c r="C2082" t="s">
        <v>270</v>
      </c>
      <c r="D2082" t="s">
        <v>270</v>
      </c>
      <c r="E2082" t="s">
        <v>229</v>
      </c>
      <c r="F2082" t="s">
        <v>540</v>
      </c>
      <c r="G2082" t="s">
        <v>896</v>
      </c>
      <c r="H2082" t="s">
        <v>574</v>
      </c>
      <c r="I2082" t="s">
        <v>477</v>
      </c>
      <c r="J2082" t="s">
        <v>1622</v>
      </c>
      <c r="K2082" t="s">
        <v>446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>
        <v>97439</v>
      </c>
      <c r="B2083">
        <v>90991540</v>
      </c>
      <c r="C2083" t="s">
        <v>235</v>
      </c>
      <c r="D2083" t="s">
        <v>332</v>
      </c>
      <c r="E2083" t="s">
        <v>270</v>
      </c>
      <c r="F2083" t="s">
        <v>1293</v>
      </c>
      <c r="G2083" t="s">
        <v>273</v>
      </c>
      <c r="H2083" t="s">
        <v>400</v>
      </c>
      <c r="I2083" t="s">
        <v>440</v>
      </c>
      <c r="J2083" t="s">
        <v>260</v>
      </c>
      <c r="K2083" t="s">
        <v>195</v>
      </c>
      <c r="L2083" t="s">
        <v>301</v>
      </c>
      <c r="M2083" t="s">
        <v>480</v>
      </c>
      <c r="N2083" t="s">
        <v>1582</v>
      </c>
      <c r="O2083" t="s">
        <v>287</v>
      </c>
      <c r="P2083" t="s">
        <v>355</v>
      </c>
      <c r="Q2083" t="s">
        <v>344</v>
      </c>
      <c r="R2083" t="s">
        <v>323</v>
      </c>
      <c r="S2083" t="s">
        <v>445</v>
      </c>
      <c r="T2083" t="s">
        <v>411</v>
      </c>
      <c r="U2083" t="s">
        <v>292</v>
      </c>
      <c r="V2083" t="s">
        <v>186</v>
      </c>
      <c r="W2083" t="s">
        <v>188</v>
      </c>
      <c r="X2083" t="s">
        <v>379</v>
      </c>
      <c r="Y2083" t="s">
        <v>320</v>
      </c>
      <c r="Z2083" t="s">
        <v>329</v>
      </c>
      <c r="AA2083" t="s">
        <v>511</v>
      </c>
      <c r="AB2083" t="s">
        <v>1530</v>
      </c>
      <c r="AC2083" t="s">
        <v>382</v>
      </c>
      <c r="AD2083" t="s">
        <v>1727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>
        <v>652023</v>
      </c>
      <c r="B2084">
        <v>90991542</v>
      </c>
      <c r="C2084" t="s">
        <v>203</v>
      </c>
      <c r="D2084" t="s">
        <v>270</v>
      </c>
      <c r="E2084" t="s">
        <v>400</v>
      </c>
      <c r="F2084" t="s">
        <v>238</v>
      </c>
      <c r="G2084" t="s">
        <v>229</v>
      </c>
      <c r="H2084" t="s">
        <v>465</v>
      </c>
      <c r="I2084" t="s">
        <v>328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>
        <v>647151</v>
      </c>
      <c r="B2085">
        <v>90991551</v>
      </c>
      <c r="C2085" t="s">
        <v>191</v>
      </c>
      <c r="D2085" t="s">
        <v>332</v>
      </c>
      <c r="E2085" t="s">
        <v>270</v>
      </c>
      <c r="F2085" t="s">
        <v>1293</v>
      </c>
      <c r="G2085" t="s">
        <v>1474</v>
      </c>
      <c r="H2085" t="s">
        <v>776</v>
      </c>
      <c r="I2085" t="s">
        <v>465</v>
      </c>
      <c r="J2085" t="s">
        <v>540</v>
      </c>
      <c r="K2085" t="s">
        <v>1559</v>
      </c>
      <c r="L2085" t="s">
        <v>896</v>
      </c>
      <c r="M2085" t="s">
        <v>1441</v>
      </c>
      <c r="N2085" t="s">
        <v>365</v>
      </c>
      <c r="O2085" t="s">
        <v>199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>
        <v>468909</v>
      </c>
      <c r="B2086">
        <v>90991554</v>
      </c>
      <c r="C2086" t="s">
        <v>183</v>
      </c>
      <c r="D2086" t="s">
        <v>270</v>
      </c>
      <c r="E2086" t="s">
        <v>1293</v>
      </c>
      <c r="F2086" t="s">
        <v>738</v>
      </c>
      <c r="G2086" t="s">
        <v>538</v>
      </c>
      <c r="H2086" t="s">
        <v>229</v>
      </c>
      <c r="I2086" t="s">
        <v>287</v>
      </c>
      <c r="J2086" t="s">
        <v>411</v>
      </c>
      <c r="K2086" t="s">
        <v>355</v>
      </c>
      <c r="L2086" t="s">
        <v>379</v>
      </c>
      <c r="M2086" t="s">
        <v>407</v>
      </c>
      <c r="N2086" t="s">
        <v>452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>
        <v>85633</v>
      </c>
      <c r="B2087">
        <v>90991566</v>
      </c>
      <c r="C2087" t="s">
        <v>183</v>
      </c>
      <c r="D2087" t="s">
        <v>270</v>
      </c>
      <c r="E2087" t="s">
        <v>1293</v>
      </c>
      <c r="F2087" t="s">
        <v>736</v>
      </c>
      <c r="G2087" t="s">
        <v>189</v>
      </c>
      <c r="H2087" t="s">
        <v>642</v>
      </c>
      <c r="I2087" t="s">
        <v>323</v>
      </c>
      <c r="J2087" t="s">
        <v>379</v>
      </c>
      <c r="K2087" t="s">
        <v>325</v>
      </c>
      <c r="L2087" t="s">
        <v>328</v>
      </c>
      <c r="M2087" t="s">
        <v>445</v>
      </c>
      <c r="N2087" t="s">
        <v>238</v>
      </c>
      <c r="O2087" t="s">
        <v>465</v>
      </c>
      <c r="P2087" t="s">
        <v>287</v>
      </c>
      <c r="Q2087" t="s">
        <v>508</v>
      </c>
      <c r="R2087" t="s">
        <v>456</v>
      </c>
      <c r="S2087" t="s">
        <v>739</v>
      </c>
      <c r="T2087" t="s">
        <v>296</v>
      </c>
      <c r="U2087" t="s">
        <v>309</v>
      </c>
      <c r="V2087" t="s">
        <v>248</v>
      </c>
      <c r="W2087" t="s">
        <v>281</v>
      </c>
      <c r="X2087" t="s">
        <v>249</v>
      </c>
      <c r="Y2087" t="s">
        <v>310</v>
      </c>
      <c r="Z2087" t="s">
        <v>292</v>
      </c>
      <c r="AA2087" t="s">
        <v>382</v>
      </c>
      <c r="AB2087" t="s">
        <v>410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>
        <v>603035</v>
      </c>
      <c r="B2088">
        <v>90991592</v>
      </c>
      <c r="C2088" t="s">
        <v>270</v>
      </c>
      <c r="D2088" t="s">
        <v>270</v>
      </c>
      <c r="E2088" t="s">
        <v>1293</v>
      </c>
      <c r="F2088" t="s">
        <v>318</v>
      </c>
      <c r="G2088" t="s">
        <v>642</v>
      </c>
      <c r="H2088" t="s">
        <v>680</v>
      </c>
      <c r="I2088" t="s">
        <v>291</v>
      </c>
      <c r="J2088" t="s">
        <v>254</v>
      </c>
      <c r="K2088" t="s">
        <v>247</v>
      </c>
      <c r="L2088" t="s">
        <v>362</v>
      </c>
      <c r="M2088" t="s">
        <v>248</v>
      </c>
      <c r="N2088" t="s">
        <v>329</v>
      </c>
      <c r="O2088" t="s">
        <v>355</v>
      </c>
      <c r="P2088" t="s">
        <v>328</v>
      </c>
      <c r="Q2088" t="s">
        <v>322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>
        <v>8128971</v>
      </c>
      <c r="B2089">
        <v>90991605</v>
      </c>
      <c r="C2089" t="s">
        <v>365</v>
      </c>
      <c r="D2089" t="s">
        <v>270</v>
      </c>
      <c r="E2089" t="s">
        <v>202</v>
      </c>
      <c r="F2089" t="s">
        <v>273</v>
      </c>
      <c r="G2089" t="s">
        <v>1293</v>
      </c>
      <c r="H2089" t="s">
        <v>629</v>
      </c>
      <c r="I2089" t="s">
        <v>271</v>
      </c>
      <c r="J2089" t="s">
        <v>184</v>
      </c>
      <c r="K2089" t="s">
        <v>301</v>
      </c>
      <c r="L2089" t="s">
        <v>1825</v>
      </c>
      <c r="M2089" t="s">
        <v>553</v>
      </c>
      <c r="N2089" t="s">
        <v>201</v>
      </c>
      <c r="O2089" t="s">
        <v>189</v>
      </c>
      <c r="P2089" t="s">
        <v>460</v>
      </c>
      <c r="Q2089" t="s">
        <v>324</v>
      </c>
      <c r="R2089" t="s">
        <v>325</v>
      </c>
      <c r="S2089" t="s">
        <v>287</v>
      </c>
      <c r="T2089" t="s">
        <v>289</v>
      </c>
      <c r="U2089" t="s">
        <v>292</v>
      </c>
      <c r="V2089" t="s">
        <v>405</v>
      </c>
      <c r="W2089" t="s">
        <v>342</v>
      </c>
      <c r="X2089" t="s">
        <v>310</v>
      </c>
      <c r="Y2089" t="s">
        <v>196</v>
      </c>
      <c r="Z2089" t="s">
        <v>469</v>
      </c>
      <c r="AA2089" t="s">
        <v>249</v>
      </c>
      <c r="AB2089" t="s">
        <v>215</v>
      </c>
      <c r="AC2089" t="s">
        <v>179</v>
      </c>
      <c r="AD2089" t="s">
        <v>1826</v>
      </c>
      <c r="AE2089" t="s">
        <v>491</v>
      </c>
      <c r="AF2089" t="s">
        <v>1064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>
        <v>8128975</v>
      </c>
      <c r="B2090">
        <v>90991632</v>
      </c>
      <c r="C2090" t="s">
        <v>270</v>
      </c>
      <c r="D2090" t="s">
        <v>270</v>
      </c>
      <c r="E2090" t="s">
        <v>1827</v>
      </c>
      <c r="F2090" t="s">
        <v>1293</v>
      </c>
      <c r="G2090" t="s">
        <v>201</v>
      </c>
      <c r="H2090" t="s">
        <v>352</v>
      </c>
      <c r="I2090" t="s">
        <v>229</v>
      </c>
      <c r="J2090" t="s">
        <v>287</v>
      </c>
      <c r="K2090" t="s">
        <v>262</v>
      </c>
      <c r="L2090" t="s">
        <v>238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>
        <v>713445</v>
      </c>
      <c r="B2091">
        <v>90991662</v>
      </c>
      <c r="C2091" t="s">
        <v>270</v>
      </c>
      <c r="D2091" t="s">
        <v>270</v>
      </c>
      <c r="E2091" t="s">
        <v>1293</v>
      </c>
      <c r="F2091" t="s">
        <v>201</v>
      </c>
      <c r="G2091" t="s">
        <v>362</v>
      </c>
      <c r="H2091" t="s">
        <v>535</v>
      </c>
      <c r="I2091" t="s">
        <v>357</v>
      </c>
      <c r="J2091" t="s">
        <v>263</v>
      </c>
      <c r="K2091" t="s">
        <v>323</v>
      </c>
      <c r="L2091" t="s">
        <v>1759</v>
      </c>
      <c r="M2091" t="s">
        <v>238</v>
      </c>
      <c r="N2091" t="s">
        <v>320</v>
      </c>
      <c r="O2091" t="s">
        <v>196</v>
      </c>
      <c r="P2091" t="s">
        <v>576</v>
      </c>
      <c r="Q2091" t="s">
        <v>476</v>
      </c>
      <c r="R2091" t="s">
        <v>247</v>
      </c>
      <c r="S2091" t="s">
        <v>600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>
        <v>8128984</v>
      </c>
      <c r="B2092">
        <v>90991674</v>
      </c>
      <c r="C2092" t="s">
        <v>365</v>
      </c>
      <c r="D2092" t="s">
        <v>365</v>
      </c>
      <c r="E2092" t="s">
        <v>270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>
        <v>8034775</v>
      </c>
      <c r="B2093">
        <v>90991678</v>
      </c>
      <c r="C2093" t="s">
        <v>232</v>
      </c>
      <c r="D2093" t="s">
        <v>232</v>
      </c>
      <c r="E2093" t="s">
        <v>270</v>
      </c>
      <c r="F2093" t="s">
        <v>232</v>
      </c>
      <c r="G2093" t="s">
        <v>1127</v>
      </c>
      <c r="H2093" t="s">
        <v>304</v>
      </c>
      <c r="I2093" t="s">
        <v>355</v>
      </c>
      <c r="J2093" t="s">
        <v>1383</v>
      </c>
      <c r="K2093" t="s">
        <v>446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>
        <v>496957</v>
      </c>
      <c r="B2094">
        <v>90991694</v>
      </c>
      <c r="C2094" t="s">
        <v>1828</v>
      </c>
      <c r="D2094" t="s">
        <v>1828</v>
      </c>
      <c r="E2094" t="s">
        <v>270</v>
      </c>
      <c r="F2094" t="s">
        <v>1829</v>
      </c>
      <c r="G2094" t="s">
        <v>292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>
        <v>146935</v>
      </c>
      <c r="B2095">
        <v>90991807</v>
      </c>
      <c r="C2095" t="s">
        <v>270</v>
      </c>
      <c r="D2095" t="s">
        <v>348</v>
      </c>
      <c r="E2095" t="s">
        <v>1760</v>
      </c>
      <c r="F2095" t="s">
        <v>307</v>
      </c>
      <c r="G2095" t="s">
        <v>383</v>
      </c>
      <c r="H2095" t="s">
        <v>321</v>
      </c>
      <c r="I2095" t="s">
        <v>229</v>
      </c>
      <c r="J2095" t="s">
        <v>287</v>
      </c>
      <c r="K2095" t="s">
        <v>304</v>
      </c>
      <c r="L2095" t="s">
        <v>309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>
        <v>600536</v>
      </c>
      <c r="B2096">
        <v>90991852</v>
      </c>
      <c r="C2096" t="s">
        <v>191</v>
      </c>
      <c r="D2096" t="s">
        <v>270</v>
      </c>
      <c r="E2096" t="s">
        <v>1293</v>
      </c>
      <c r="F2096" t="s">
        <v>373</v>
      </c>
      <c r="G2096" t="s">
        <v>726</v>
      </c>
      <c r="H2096" t="s">
        <v>441</v>
      </c>
      <c r="I2096" t="s">
        <v>247</v>
      </c>
      <c r="J2096" t="s">
        <v>215</v>
      </c>
      <c r="K2096" t="s">
        <v>296</v>
      </c>
      <c r="L2096" t="s">
        <v>254</v>
      </c>
      <c r="M2096" t="s">
        <v>379</v>
      </c>
      <c r="N2096" t="s">
        <v>285</v>
      </c>
      <c r="O2096" t="s">
        <v>281</v>
      </c>
      <c r="P2096" t="s">
        <v>196</v>
      </c>
      <c r="Q2096" t="s">
        <v>326</v>
      </c>
      <c r="R2096" t="s">
        <v>325</v>
      </c>
      <c r="S2096" t="s">
        <v>593</v>
      </c>
      <c r="T2096" t="s">
        <v>416</v>
      </c>
      <c r="U2096" t="s">
        <v>249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>
        <v>319909</v>
      </c>
      <c r="B2097">
        <v>90991866</v>
      </c>
      <c r="C2097" t="s">
        <v>270</v>
      </c>
      <c r="D2097" t="s">
        <v>270</v>
      </c>
      <c r="E2097" t="s">
        <v>1293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>
        <v>8013593</v>
      </c>
      <c r="B2098">
        <v>90991872</v>
      </c>
      <c r="C2098" t="s">
        <v>270</v>
      </c>
      <c r="D2098" t="s">
        <v>270</v>
      </c>
      <c r="E2098" t="s">
        <v>1293</v>
      </c>
      <c r="F2098" t="s">
        <v>352</v>
      </c>
      <c r="G2098" t="s">
        <v>279</v>
      </c>
      <c r="H2098" t="s">
        <v>238</v>
      </c>
      <c r="I2098" t="s">
        <v>306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>
        <v>690968</v>
      </c>
      <c r="B2099">
        <v>90991885</v>
      </c>
      <c r="C2099" t="s">
        <v>270</v>
      </c>
      <c r="D2099" t="s">
        <v>270</v>
      </c>
      <c r="E2099" t="s">
        <v>348</v>
      </c>
      <c r="F2099" t="s">
        <v>270</v>
      </c>
      <c r="G2099" t="s">
        <v>229</v>
      </c>
      <c r="H2099" t="s">
        <v>606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>
        <v>91334</v>
      </c>
      <c r="B2100">
        <v>90991917</v>
      </c>
      <c r="C2100" t="s">
        <v>270</v>
      </c>
      <c r="D2100" t="s">
        <v>270</v>
      </c>
      <c r="E2100" t="s">
        <v>348</v>
      </c>
      <c r="F2100" t="s">
        <v>270</v>
      </c>
      <c r="G2100" t="s">
        <v>571</v>
      </c>
      <c r="H2100" t="s">
        <v>205</v>
      </c>
      <c r="I2100" t="s">
        <v>254</v>
      </c>
      <c r="J2100" t="s">
        <v>362</v>
      </c>
      <c r="K2100" t="s">
        <v>329</v>
      </c>
      <c r="L2100" t="s">
        <v>320</v>
      </c>
      <c r="M2100" t="s">
        <v>196</v>
      </c>
      <c r="N2100" t="s">
        <v>287</v>
      </c>
      <c r="O2100" t="s">
        <v>304</v>
      </c>
      <c r="P2100" t="s">
        <v>344</v>
      </c>
      <c r="Q2100" t="s">
        <v>382</v>
      </c>
      <c r="R2100" t="s">
        <v>562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>
        <v>8031665</v>
      </c>
      <c r="B2101">
        <v>90991925</v>
      </c>
      <c r="C2101" t="s">
        <v>270</v>
      </c>
      <c r="D2101" t="s">
        <v>270</v>
      </c>
      <c r="E2101" t="s">
        <v>1293</v>
      </c>
      <c r="F2101" t="s">
        <v>352</v>
      </c>
      <c r="G2101" t="s">
        <v>229</v>
      </c>
      <c r="H2101" t="s">
        <v>296</v>
      </c>
      <c r="I2101" t="s">
        <v>348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>
        <v>445769</v>
      </c>
      <c r="B2102">
        <v>90991937</v>
      </c>
      <c r="C2102" t="s">
        <v>270</v>
      </c>
      <c r="D2102" t="s">
        <v>270</v>
      </c>
      <c r="E2102" t="s">
        <v>321</v>
      </c>
      <c r="F2102" t="s">
        <v>229</v>
      </c>
      <c r="G2102" t="s">
        <v>446</v>
      </c>
      <c r="H2102" t="s">
        <v>309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>
        <v>379765</v>
      </c>
      <c r="B2103">
        <v>90991995</v>
      </c>
      <c r="C2103" t="s">
        <v>383</v>
      </c>
      <c r="D2103" t="s">
        <v>383</v>
      </c>
      <c r="E2103" t="s">
        <v>348</v>
      </c>
      <c r="F2103" t="s">
        <v>270</v>
      </c>
      <c r="G2103" t="s">
        <v>229</v>
      </c>
      <c r="H2103" t="s">
        <v>344</v>
      </c>
      <c r="I2103" t="s">
        <v>304</v>
      </c>
      <c r="J2103" t="s">
        <v>329</v>
      </c>
      <c r="K2103" t="s">
        <v>292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>
        <v>719330</v>
      </c>
      <c r="B2104">
        <v>90992073</v>
      </c>
      <c r="C2104" t="s">
        <v>270</v>
      </c>
      <c r="D2104" t="s">
        <v>270</v>
      </c>
      <c r="E2104" t="s">
        <v>1293</v>
      </c>
      <c r="F2104" t="s">
        <v>202</v>
      </c>
      <c r="G2104" t="s">
        <v>277</v>
      </c>
      <c r="H2104" t="s">
        <v>201</v>
      </c>
      <c r="I2104" t="s">
        <v>738</v>
      </c>
      <c r="J2104" t="s">
        <v>1830</v>
      </c>
      <c r="K2104" t="s">
        <v>391</v>
      </c>
      <c r="L2104" t="s">
        <v>301</v>
      </c>
      <c r="M2104" t="s">
        <v>538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>
        <v>143717</v>
      </c>
      <c r="B2105">
        <v>90992083</v>
      </c>
      <c r="C2105" t="s">
        <v>238</v>
      </c>
      <c r="D2105" t="s">
        <v>270</v>
      </c>
      <c r="E2105" t="s">
        <v>273</v>
      </c>
      <c r="F2105" t="s">
        <v>1293</v>
      </c>
      <c r="G2105" t="s">
        <v>201</v>
      </c>
      <c r="H2105" t="s">
        <v>287</v>
      </c>
      <c r="I2105" t="s">
        <v>1831</v>
      </c>
      <c r="J2105" t="s">
        <v>186</v>
      </c>
      <c r="K2105" t="s">
        <v>342</v>
      </c>
      <c r="L2105" t="s">
        <v>359</v>
      </c>
      <c r="M2105" t="s">
        <v>344</v>
      </c>
      <c r="N2105" t="s">
        <v>348</v>
      </c>
      <c r="O2105" t="s">
        <v>304</v>
      </c>
      <c r="P2105" t="s">
        <v>320</v>
      </c>
      <c r="Q2105" t="s">
        <v>196</v>
      </c>
      <c r="R2105" t="s">
        <v>292</v>
      </c>
      <c r="S2105" t="s">
        <v>540</v>
      </c>
      <c r="T2105" t="s">
        <v>325</v>
      </c>
      <c r="U2105" t="s">
        <v>188</v>
      </c>
      <c r="V2105" t="s">
        <v>604</v>
      </c>
      <c r="W2105" t="s">
        <v>313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>
        <v>8129029</v>
      </c>
      <c r="B2106">
        <v>90992155</v>
      </c>
      <c r="C2106" t="s">
        <v>383</v>
      </c>
      <c r="D2106" t="s">
        <v>383</v>
      </c>
      <c r="E2106" t="s">
        <v>270</v>
      </c>
      <c r="F2106" t="s">
        <v>321</v>
      </c>
      <c r="G2106" t="s">
        <v>229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>
        <v>457522</v>
      </c>
      <c r="B2107">
        <v>90992157</v>
      </c>
      <c r="C2107" t="s">
        <v>270</v>
      </c>
      <c r="D2107" t="s">
        <v>270</v>
      </c>
      <c r="E2107" t="s">
        <v>1293</v>
      </c>
      <c r="F2107" t="s">
        <v>352</v>
      </c>
      <c r="G2107" t="s">
        <v>229</v>
      </c>
      <c r="H2107" t="s">
        <v>291</v>
      </c>
      <c r="I2107" t="s">
        <v>238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>
        <v>8021315</v>
      </c>
      <c r="B2108">
        <v>90992174</v>
      </c>
      <c r="C2108" t="s">
        <v>352</v>
      </c>
      <c r="D2108" t="s">
        <v>270</v>
      </c>
      <c r="E2108" t="s">
        <v>1832</v>
      </c>
      <c r="F2108" t="s">
        <v>1029</v>
      </c>
      <c r="G2108" t="s">
        <v>1293</v>
      </c>
      <c r="H2108" t="s">
        <v>413</v>
      </c>
      <c r="I2108" t="s">
        <v>1057</v>
      </c>
      <c r="J2108" t="s">
        <v>771</v>
      </c>
      <c r="K2108" t="s">
        <v>887</v>
      </c>
      <c r="L2108" t="s">
        <v>420</v>
      </c>
      <c r="M2108" t="s">
        <v>351</v>
      </c>
      <c r="N2108" t="s">
        <v>535</v>
      </c>
      <c r="O2108" t="s">
        <v>287</v>
      </c>
      <c r="P2108" t="s">
        <v>188</v>
      </c>
      <c r="Q2108" t="s">
        <v>186</v>
      </c>
      <c r="R2108" t="s">
        <v>229</v>
      </c>
      <c r="S2108" t="s">
        <v>362</v>
      </c>
      <c r="T2108" t="s">
        <v>531</v>
      </c>
      <c r="U2108" t="s">
        <v>247</v>
      </c>
      <c r="V2108" t="s">
        <v>329</v>
      </c>
      <c r="W2108" t="s">
        <v>325</v>
      </c>
      <c r="X2108" t="s">
        <v>405</v>
      </c>
      <c r="Y2108" t="s">
        <v>797</v>
      </c>
      <c r="Z2108" t="s">
        <v>389</v>
      </c>
      <c r="AA2108" t="s">
        <v>654</v>
      </c>
      <c r="AB2108" t="s">
        <v>488</v>
      </c>
      <c r="AC2108" t="s">
        <v>238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>
        <v>117801</v>
      </c>
      <c r="B2109">
        <v>90992182</v>
      </c>
      <c r="C2109" t="s">
        <v>270</v>
      </c>
      <c r="D2109" t="s">
        <v>270</v>
      </c>
      <c r="E2109" t="s">
        <v>373</v>
      </c>
      <c r="F2109" t="s">
        <v>400</v>
      </c>
      <c r="G2109" t="s">
        <v>1293</v>
      </c>
      <c r="H2109" t="s">
        <v>726</v>
      </c>
      <c r="I2109" t="s">
        <v>346</v>
      </c>
      <c r="J2109" t="s">
        <v>352</v>
      </c>
      <c r="K2109" t="s">
        <v>287</v>
      </c>
      <c r="L2109" t="s">
        <v>283</v>
      </c>
      <c r="M2109" t="s">
        <v>281</v>
      </c>
      <c r="N2109" t="s">
        <v>465</v>
      </c>
      <c r="O2109" t="s">
        <v>593</v>
      </c>
      <c r="P2109" t="s">
        <v>441</v>
      </c>
      <c r="Q2109" t="s">
        <v>325</v>
      </c>
      <c r="R2109" t="s">
        <v>291</v>
      </c>
      <c r="S2109" t="s">
        <v>186</v>
      </c>
      <c r="T2109" t="s">
        <v>344</v>
      </c>
      <c r="U2109" t="s">
        <v>196</v>
      </c>
      <c r="V2109" t="s">
        <v>329</v>
      </c>
      <c r="W2109" t="s">
        <v>884</v>
      </c>
      <c r="X2109" t="s">
        <v>391</v>
      </c>
      <c r="Y2109" t="s">
        <v>238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>
        <v>8042379</v>
      </c>
      <c r="B2110">
        <v>90992239</v>
      </c>
      <c r="C2110" t="s">
        <v>270</v>
      </c>
      <c r="D2110" t="s">
        <v>270</v>
      </c>
      <c r="E2110" t="s">
        <v>949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>
        <v>104099</v>
      </c>
      <c r="B2111">
        <v>90992245</v>
      </c>
      <c r="C2111" t="s">
        <v>270</v>
      </c>
      <c r="D2111" t="s">
        <v>270</v>
      </c>
      <c r="E2111" t="s">
        <v>457</v>
      </c>
      <c r="F2111" t="s">
        <v>1293</v>
      </c>
      <c r="G2111" t="s">
        <v>277</v>
      </c>
      <c r="H2111" t="s">
        <v>352</v>
      </c>
      <c r="I2111" t="s">
        <v>397</v>
      </c>
      <c r="J2111" t="s">
        <v>205</v>
      </c>
      <c r="K2111" t="s">
        <v>504</v>
      </c>
      <c r="L2111" t="s">
        <v>359</v>
      </c>
      <c r="M2111" t="s">
        <v>329</v>
      </c>
      <c r="N2111" t="s">
        <v>279</v>
      </c>
      <c r="O2111" t="s">
        <v>325</v>
      </c>
      <c r="P2111" t="s">
        <v>188</v>
      </c>
      <c r="Q2111" t="s">
        <v>380</v>
      </c>
      <c r="R2111" t="s">
        <v>379</v>
      </c>
      <c r="S2111" t="s">
        <v>247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>
        <v>565929</v>
      </c>
      <c r="B2112">
        <v>90992306</v>
      </c>
      <c r="C2112" t="s">
        <v>412</v>
      </c>
      <c r="D2112" t="s">
        <v>412</v>
      </c>
      <c r="E2112" t="s">
        <v>348</v>
      </c>
      <c r="F2112" t="s">
        <v>270</v>
      </c>
      <c r="G2112" t="s">
        <v>229</v>
      </c>
      <c r="H2112" t="s">
        <v>325</v>
      </c>
      <c r="I2112" t="s">
        <v>287</v>
      </c>
      <c r="J2112" t="s">
        <v>310</v>
      </c>
      <c r="K2112" t="s">
        <v>289</v>
      </c>
      <c r="L2112" t="s">
        <v>344</v>
      </c>
      <c r="M2112" t="s">
        <v>446</v>
      </c>
      <c r="N2112" t="s">
        <v>405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>
        <v>396306</v>
      </c>
      <c r="B2113">
        <v>90992318</v>
      </c>
      <c r="C2113" t="s">
        <v>270</v>
      </c>
      <c r="D2113" t="s">
        <v>270</v>
      </c>
      <c r="E2113" t="s">
        <v>981</v>
      </c>
      <c r="F2113" t="s">
        <v>1833</v>
      </c>
      <c r="G2113" t="s">
        <v>734</v>
      </c>
      <c r="H2113" t="s">
        <v>245</v>
      </c>
      <c r="I2113" t="s">
        <v>352</v>
      </c>
      <c r="J2113" t="s">
        <v>186</v>
      </c>
      <c r="K2113" t="s">
        <v>488</v>
      </c>
      <c r="L2113" t="s">
        <v>262</v>
      </c>
      <c r="M2113" t="s">
        <v>389</v>
      </c>
      <c r="N2113" t="s">
        <v>379</v>
      </c>
      <c r="O2113" t="s">
        <v>320</v>
      </c>
      <c r="P2113" t="s">
        <v>287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>
        <v>8105935</v>
      </c>
      <c r="B2114">
        <v>90992348</v>
      </c>
      <c r="C2114" t="s">
        <v>173</v>
      </c>
      <c r="D2114" t="s">
        <v>173</v>
      </c>
      <c r="E2114" t="s">
        <v>270</v>
      </c>
      <c r="F2114" t="s">
        <v>321</v>
      </c>
      <c r="G2114" t="s">
        <v>707</v>
      </c>
      <c r="H2114" t="s">
        <v>252</v>
      </c>
      <c r="I2114" t="s">
        <v>229</v>
      </c>
      <c r="J2114" t="s">
        <v>287</v>
      </c>
      <c r="K2114" t="s">
        <v>1834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>
        <v>8111276</v>
      </c>
      <c r="B2115">
        <v>90992453</v>
      </c>
      <c r="C2115" t="s">
        <v>389</v>
      </c>
      <c r="D2115" t="s">
        <v>389</v>
      </c>
      <c r="E2115" t="s">
        <v>1835</v>
      </c>
      <c r="F2115" t="s">
        <v>389</v>
      </c>
      <c r="G2115" t="s">
        <v>270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>
        <v>8129073</v>
      </c>
      <c r="B2116">
        <v>90992514</v>
      </c>
      <c r="C2116" t="s">
        <v>383</v>
      </c>
      <c r="D2116" t="s">
        <v>383</v>
      </c>
      <c r="E2116" t="s">
        <v>270</v>
      </c>
      <c r="F2116" t="s">
        <v>1836</v>
      </c>
      <c r="G2116" t="s">
        <v>292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>
        <v>499329</v>
      </c>
      <c r="B2117">
        <v>90992527</v>
      </c>
      <c r="C2117" t="s">
        <v>270</v>
      </c>
      <c r="D2117" t="s">
        <v>270</v>
      </c>
      <c r="E2117" t="s">
        <v>348</v>
      </c>
      <c r="F2117" t="s">
        <v>270</v>
      </c>
      <c r="G2117" t="s">
        <v>472</v>
      </c>
      <c r="H2117" t="s">
        <v>858</v>
      </c>
      <c r="I2117" t="s">
        <v>1837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>
        <v>448796</v>
      </c>
      <c r="B2118">
        <v>90992557</v>
      </c>
      <c r="C2118" t="s">
        <v>270</v>
      </c>
      <c r="D2118" t="s">
        <v>270</v>
      </c>
      <c r="E2118" t="s">
        <v>1293</v>
      </c>
      <c r="F2118" t="s">
        <v>1838</v>
      </c>
      <c r="G2118" t="s">
        <v>486</v>
      </c>
      <c r="H2118" t="s">
        <v>1839</v>
      </c>
      <c r="I2118" t="s">
        <v>229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>
        <v>8104764</v>
      </c>
      <c r="B2119">
        <v>90992607</v>
      </c>
      <c r="C2119" t="s">
        <v>383</v>
      </c>
      <c r="D2119" t="s">
        <v>383</v>
      </c>
      <c r="E2119" t="s">
        <v>348</v>
      </c>
      <c r="F2119" t="s">
        <v>183</v>
      </c>
      <c r="G2119" t="s">
        <v>270</v>
      </c>
      <c r="H2119" t="s">
        <v>229</v>
      </c>
      <c r="I2119" t="s">
        <v>423</v>
      </c>
      <c r="J2119" t="s">
        <v>683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>
        <v>326670</v>
      </c>
      <c r="B2120">
        <v>90992619</v>
      </c>
      <c r="C2120" t="s">
        <v>270</v>
      </c>
      <c r="D2120" t="s">
        <v>270</v>
      </c>
      <c r="E2120" t="s">
        <v>203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>
        <v>802903</v>
      </c>
      <c r="B2121">
        <v>90992625</v>
      </c>
      <c r="C2121" t="s">
        <v>902</v>
      </c>
      <c r="D2121" t="s">
        <v>1428</v>
      </c>
      <c r="E2121" t="s">
        <v>373</v>
      </c>
      <c r="F2121" t="s">
        <v>270</v>
      </c>
      <c r="G2121" t="s">
        <v>374</v>
      </c>
      <c r="H2121" t="s">
        <v>201</v>
      </c>
      <c r="I2121" t="s">
        <v>1094</v>
      </c>
      <c r="J2121" t="s">
        <v>902</v>
      </c>
      <c r="K2121" t="s">
        <v>281</v>
      </c>
      <c r="L2121" t="s">
        <v>466</v>
      </c>
      <c r="M2121" t="s">
        <v>593</v>
      </c>
      <c r="N2121" t="s">
        <v>296</v>
      </c>
      <c r="O2121" t="s">
        <v>1231</v>
      </c>
      <c r="P2121" t="s">
        <v>338</v>
      </c>
      <c r="Q2121" t="s">
        <v>287</v>
      </c>
      <c r="R2121" t="s">
        <v>488</v>
      </c>
      <c r="S2121" t="s">
        <v>337</v>
      </c>
      <c r="T2121" t="s">
        <v>682</v>
      </c>
      <c r="U2121" t="s">
        <v>376</v>
      </c>
      <c r="V2121" t="s">
        <v>348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>
        <v>8121951</v>
      </c>
      <c r="B2122">
        <v>90992632</v>
      </c>
      <c r="C2122" t="s">
        <v>365</v>
      </c>
      <c r="D2122" t="s">
        <v>365</v>
      </c>
      <c r="E2122" t="s">
        <v>270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>
        <v>8129096</v>
      </c>
      <c r="B2123">
        <v>90992688</v>
      </c>
      <c r="C2123" t="s">
        <v>383</v>
      </c>
      <c r="D2123" t="s">
        <v>383</v>
      </c>
      <c r="E2123" t="s">
        <v>348</v>
      </c>
      <c r="F2123" t="s">
        <v>307</v>
      </c>
      <c r="G2123" t="s">
        <v>270</v>
      </c>
      <c r="H2123" t="s">
        <v>321</v>
      </c>
      <c r="I2123" t="s">
        <v>176</v>
      </c>
      <c r="J2123" t="s">
        <v>229</v>
      </c>
      <c r="K2123" t="s">
        <v>327</v>
      </c>
      <c r="L2123" t="s">
        <v>355</v>
      </c>
      <c r="M2123" t="s">
        <v>1160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>
        <v>101326</v>
      </c>
      <c r="B2124">
        <v>90992691</v>
      </c>
      <c r="C2124" t="s">
        <v>270</v>
      </c>
      <c r="D2124" t="s">
        <v>270</v>
      </c>
      <c r="E2124" t="s">
        <v>373</v>
      </c>
      <c r="F2124" t="s">
        <v>202</v>
      </c>
      <c r="G2124" t="s">
        <v>387</v>
      </c>
      <c r="H2124" t="s">
        <v>301</v>
      </c>
      <c r="I2124" t="s">
        <v>736</v>
      </c>
      <c r="J2124" t="s">
        <v>1293</v>
      </c>
      <c r="K2124" t="s">
        <v>829</v>
      </c>
      <c r="L2124" t="s">
        <v>838</v>
      </c>
      <c r="M2124" t="s">
        <v>553</v>
      </c>
      <c r="N2124" t="s">
        <v>352</v>
      </c>
      <c r="O2124" t="s">
        <v>201</v>
      </c>
      <c r="P2124" t="s">
        <v>219</v>
      </c>
      <c r="Q2124" t="s">
        <v>726</v>
      </c>
      <c r="R2124" t="s">
        <v>460</v>
      </c>
      <c r="S2124" t="s">
        <v>249</v>
      </c>
      <c r="T2124" t="s">
        <v>325</v>
      </c>
      <c r="U2124" t="s">
        <v>287</v>
      </c>
      <c r="V2124" t="s">
        <v>355</v>
      </c>
      <c r="W2124" t="s">
        <v>304</v>
      </c>
      <c r="X2124" t="s">
        <v>281</v>
      </c>
      <c r="Y2124" t="s">
        <v>441</v>
      </c>
      <c r="Z2124" t="s">
        <v>328</v>
      </c>
      <c r="AA2124" t="s">
        <v>290</v>
      </c>
      <c r="AB2124" t="s">
        <v>593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>
        <v>685672</v>
      </c>
      <c r="B2125">
        <v>90992734</v>
      </c>
      <c r="C2125" t="s">
        <v>270</v>
      </c>
      <c r="D2125" t="s">
        <v>270</v>
      </c>
      <c r="E2125" t="s">
        <v>1293</v>
      </c>
      <c r="F2125" t="s">
        <v>287</v>
      </c>
      <c r="G2125" t="s">
        <v>448</v>
      </c>
      <c r="H2125" t="s">
        <v>348</v>
      </c>
      <c r="I2125" t="s">
        <v>238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>
        <v>171943</v>
      </c>
      <c r="B2126">
        <v>90992737</v>
      </c>
      <c r="C2126" t="s">
        <v>348</v>
      </c>
      <c r="D2126" t="s">
        <v>348</v>
      </c>
      <c r="E2126" t="s">
        <v>270</v>
      </c>
      <c r="F2126" t="s">
        <v>362</v>
      </c>
      <c r="G2126" t="s">
        <v>355</v>
      </c>
      <c r="H2126" t="s">
        <v>289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>
        <v>622984</v>
      </c>
      <c r="B2127">
        <v>90992741</v>
      </c>
      <c r="C2127" t="s">
        <v>270</v>
      </c>
      <c r="D2127" t="s">
        <v>270</v>
      </c>
      <c r="E2127" t="s">
        <v>1293</v>
      </c>
      <c r="F2127" t="s">
        <v>352</v>
      </c>
      <c r="G2127" t="s">
        <v>189</v>
      </c>
      <c r="H2127" t="s">
        <v>321</v>
      </c>
      <c r="I2127" t="s">
        <v>238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>
        <v>8103146</v>
      </c>
      <c r="B2128">
        <v>90992744</v>
      </c>
      <c r="C2128" t="s">
        <v>183</v>
      </c>
      <c r="D2128" t="s">
        <v>183</v>
      </c>
      <c r="E2128" t="s">
        <v>348</v>
      </c>
      <c r="F2128" t="s">
        <v>645</v>
      </c>
      <c r="G2128" t="s">
        <v>270</v>
      </c>
      <c r="H2128" t="s">
        <v>321</v>
      </c>
      <c r="I2128" t="s">
        <v>574</v>
      </c>
      <c r="J2128" t="s">
        <v>229</v>
      </c>
      <c r="K2128" t="s">
        <v>355</v>
      </c>
      <c r="L2128" t="s">
        <v>423</v>
      </c>
      <c r="M2128" t="s">
        <v>289</v>
      </c>
      <c r="N2128" t="s">
        <v>446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>
        <v>508769</v>
      </c>
      <c r="B2129">
        <v>90992765</v>
      </c>
      <c r="C2129" t="s">
        <v>270</v>
      </c>
      <c r="D2129" t="s">
        <v>270</v>
      </c>
      <c r="E2129" t="s">
        <v>1293</v>
      </c>
      <c r="F2129" t="s">
        <v>352</v>
      </c>
      <c r="G2129" t="s">
        <v>321</v>
      </c>
      <c r="H2129" t="s">
        <v>296</v>
      </c>
      <c r="I2129" t="s">
        <v>287</v>
      </c>
      <c r="J2129" t="s">
        <v>344</v>
      </c>
      <c r="K2129" t="s">
        <v>229</v>
      </c>
      <c r="L2129" t="s">
        <v>309</v>
      </c>
      <c r="M2129" t="s">
        <v>315</v>
      </c>
      <c r="N2129" t="s">
        <v>539</v>
      </c>
      <c r="O2129" t="s">
        <v>306</v>
      </c>
      <c r="P2129" t="s">
        <v>238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>
        <v>445769</v>
      </c>
      <c r="B2130">
        <v>90992785</v>
      </c>
      <c r="C2130" t="s">
        <v>270</v>
      </c>
      <c r="D2130" t="s">
        <v>270</v>
      </c>
      <c r="E2130" t="s">
        <v>183</v>
      </c>
      <c r="F2130" t="s">
        <v>321</v>
      </c>
      <c r="G2130" t="s">
        <v>229</v>
      </c>
      <c r="H2130" t="s">
        <v>1727</v>
      </c>
      <c r="I2130" t="s">
        <v>1840</v>
      </c>
      <c r="J2130" t="s">
        <v>446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>
        <v>663562</v>
      </c>
      <c r="B2131">
        <v>90992943</v>
      </c>
      <c r="C2131" t="s">
        <v>198</v>
      </c>
      <c r="D2131" t="s">
        <v>198</v>
      </c>
      <c r="E2131" t="s">
        <v>348</v>
      </c>
      <c r="F2131" t="s">
        <v>270</v>
      </c>
      <c r="G2131" t="s">
        <v>198</v>
      </c>
      <c r="H2131" t="s">
        <v>397</v>
      </c>
      <c r="I2131" t="s">
        <v>1841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>
        <v>8124967</v>
      </c>
      <c r="B2132">
        <v>90993035</v>
      </c>
      <c r="C2132" t="s">
        <v>270</v>
      </c>
      <c r="D2132" t="s">
        <v>270</v>
      </c>
      <c r="E2132" t="s">
        <v>279</v>
      </c>
      <c r="F2132" t="s">
        <v>1391</v>
      </c>
      <c r="G2132" t="s">
        <v>1043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>
        <v>8127870</v>
      </c>
      <c r="B2133">
        <v>90993049</v>
      </c>
      <c r="C2133" t="s">
        <v>240</v>
      </c>
      <c r="D2133" t="s">
        <v>240</v>
      </c>
      <c r="E2133" t="s">
        <v>270</v>
      </c>
      <c r="F2133" t="s">
        <v>277</v>
      </c>
      <c r="G2133" t="s">
        <v>189</v>
      </c>
      <c r="H2133" t="s">
        <v>1583</v>
      </c>
      <c r="I2133" t="s">
        <v>300</v>
      </c>
      <c r="J2133" t="s">
        <v>867</v>
      </c>
      <c r="K2133" t="s">
        <v>1842</v>
      </c>
      <c r="L2133" t="s">
        <v>301</v>
      </c>
      <c r="M2133" t="s">
        <v>262</v>
      </c>
      <c r="N2133" t="s">
        <v>329</v>
      </c>
      <c r="O2133" t="s">
        <v>355</v>
      </c>
      <c r="P2133" t="s">
        <v>486</v>
      </c>
      <c r="Q2133" t="s">
        <v>967</v>
      </c>
      <c r="R2133" t="s">
        <v>802</v>
      </c>
      <c r="S2133" t="s">
        <v>619</v>
      </c>
      <c r="T2133" t="s">
        <v>563</v>
      </c>
      <c r="U2133" t="s">
        <v>918</v>
      </c>
      <c r="V2133" t="s">
        <v>1843</v>
      </c>
      <c r="W2133" t="s">
        <v>628</v>
      </c>
      <c r="X2133" t="s">
        <v>1844</v>
      </c>
      <c r="Y2133" t="s">
        <v>857</v>
      </c>
      <c r="Z2133" t="s">
        <v>973</v>
      </c>
      <c r="AA2133" t="s">
        <v>439</v>
      </c>
      <c r="AB2133" t="s">
        <v>251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>
        <v>740068</v>
      </c>
      <c r="B2134">
        <v>90993059</v>
      </c>
      <c r="C2134" t="s">
        <v>183</v>
      </c>
      <c r="D2134" t="s">
        <v>183</v>
      </c>
      <c r="E2134" t="s">
        <v>348</v>
      </c>
      <c r="F2134" t="s">
        <v>270</v>
      </c>
      <c r="G2134" t="s">
        <v>321</v>
      </c>
      <c r="H2134" t="s">
        <v>229</v>
      </c>
      <c r="I2134" t="s">
        <v>322</v>
      </c>
      <c r="J2134" t="s">
        <v>712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>
        <v>8129132</v>
      </c>
      <c r="B2135">
        <v>90993065</v>
      </c>
      <c r="C2135" t="s">
        <v>270</v>
      </c>
      <c r="D2135" t="s">
        <v>270</v>
      </c>
      <c r="E2135" t="s">
        <v>412</v>
      </c>
      <c r="F2135" t="s">
        <v>560</v>
      </c>
      <c r="G2135" t="s">
        <v>321</v>
      </c>
      <c r="H2135" t="s">
        <v>289</v>
      </c>
      <c r="I2135" t="s">
        <v>229</v>
      </c>
      <c r="J2135" t="s">
        <v>309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>
        <v>500780</v>
      </c>
      <c r="B2136">
        <v>90993140</v>
      </c>
      <c r="C2136" t="s">
        <v>192</v>
      </c>
      <c r="D2136" t="s">
        <v>192</v>
      </c>
      <c r="E2136" t="s">
        <v>270</v>
      </c>
      <c r="F2136" t="s">
        <v>192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>
        <v>8132732</v>
      </c>
      <c r="B2137">
        <v>90993152</v>
      </c>
      <c r="C2137" t="s">
        <v>270</v>
      </c>
      <c r="D2137" t="s">
        <v>270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>
        <v>8129144</v>
      </c>
      <c r="B2138">
        <v>90993155</v>
      </c>
      <c r="C2138" t="s">
        <v>173</v>
      </c>
      <c r="D2138" t="s">
        <v>173</v>
      </c>
      <c r="E2138" t="s">
        <v>270</v>
      </c>
      <c r="F2138" t="s">
        <v>173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>
        <v>702480</v>
      </c>
      <c r="B2139">
        <v>90993196</v>
      </c>
      <c r="C2139" t="s">
        <v>270</v>
      </c>
      <c r="D2139" t="s">
        <v>270</v>
      </c>
      <c r="E2139" t="s">
        <v>1293</v>
      </c>
      <c r="F2139" t="s">
        <v>334</v>
      </c>
      <c r="G2139" t="s">
        <v>301</v>
      </c>
      <c r="H2139" t="s">
        <v>321</v>
      </c>
      <c r="I2139" t="s">
        <v>348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>
        <v>542130</v>
      </c>
      <c r="B2140">
        <v>90993243</v>
      </c>
      <c r="C2140" t="s">
        <v>365</v>
      </c>
      <c r="D2140" t="s">
        <v>365</v>
      </c>
      <c r="E2140" t="s">
        <v>270</v>
      </c>
      <c r="F2140" t="s">
        <v>191</v>
      </c>
      <c r="G2140" t="s">
        <v>1430</v>
      </c>
      <c r="H2140" t="s">
        <v>325</v>
      </c>
      <c r="I2140" t="s">
        <v>310</v>
      </c>
      <c r="J2140" t="s">
        <v>405</v>
      </c>
      <c r="K2140" t="s">
        <v>446</v>
      </c>
      <c r="L2140" t="s">
        <v>381</v>
      </c>
      <c r="M2140" t="s">
        <v>308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>
        <v>90932</v>
      </c>
      <c r="B2141">
        <v>90993246</v>
      </c>
      <c r="C2141" t="s">
        <v>270</v>
      </c>
      <c r="D2141" t="s">
        <v>270</v>
      </c>
      <c r="E2141" t="s">
        <v>348</v>
      </c>
      <c r="F2141" t="s">
        <v>270</v>
      </c>
      <c r="G2141" t="s">
        <v>676</v>
      </c>
      <c r="H2141" t="s">
        <v>920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>
        <v>8076017</v>
      </c>
      <c r="B2142">
        <v>90993318</v>
      </c>
      <c r="C2142" t="s">
        <v>365</v>
      </c>
      <c r="D2142" t="s">
        <v>365</v>
      </c>
      <c r="E2142" t="s">
        <v>270</v>
      </c>
      <c r="F2142" t="s">
        <v>365</v>
      </c>
      <c r="G2142" t="s">
        <v>229</v>
      </c>
      <c r="H2142" t="s">
        <v>411</v>
      </c>
      <c r="I2142" t="s">
        <v>379</v>
      </c>
      <c r="J2142" t="s">
        <v>446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>
        <v>623849</v>
      </c>
      <c r="B2143">
        <v>90993345</v>
      </c>
      <c r="C2143" t="s">
        <v>263</v>
      </c>
      <c r="D2143" t="s">
        <v>263</v>
      </c>
      <c r="E2143" t="s">
        <v>270</v>
      </c>
      <c r="F2143" t="s">
        <v>171</v>
      </c>
      <c r="G2143" t="s">
        <v>1167</v>
      </c>
      <c r="H2143" t="s">
        <v>186</v>
      </c>
      <c r="I2143" t="s">
        <v>304</v>
      </c>
      <c r="J2143" t="s">
        <v>446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>
        <v>8038227</v>
      </c>
      <c r="B2144">
        <v>90993357</v>
      </c>
      <c r="C2144" t="s">
        <v>270</v>
      </c>
      <c r="D2144" t="s">
        <v>270</v>
      </c>
      <c r="E2144" t="s">
        <v>1293</v>
      </c>
      <c r="F2144" t="s">
        <v>189</v>
      </c>
      <c r="G2144" t="s">
        <v>205</v>
      </c>
      <c r="H2144" t="s">
        <v>420</v>
      </c>
      <c r="I2144" t="s">
        <v>351</v>
      </c>
      <c r="J2144" t="s">
        <v>321</v>
      </c>
      <c r="K2144" t="s">
        <v>391</v>
      </c>
      <c r="L2144" t="s">
        <v>287</v>
      </c>
      <c r="M2144" t="s">
        <v>323</v>
      </c>
      <c r="N2144" t="s">
        <v>359</v>
      </c>
      <c r="O2144" t="s">
        <v>229</v>
      </c>
      <c r="P2144" t="s">
        <v>379</v>
      </c>
      <c r="Q2144" t="s">
        <v>381</v>
      </c>
      <c r="R2144" t="s">
        <v>238</v>
      </c>
      <c r="S2144" t="s">
        <v>1845</v>
      </c>
      <c r="T2144" t="s">
        <v>342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>
        <v>662659</v>
      </c>
      <c r="B2145">
        <v>90993376</v>
      </c>
      <c r="C2145" t="s">
        <v>270</v>
      </c>
      <c r="D2145" t="s">
        <v>270</v>
      </c>
      <c r="E2145" t="s">
        <v>327</v>
      </c>
      <c r="F2145" t="s">
        <v>446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>
        <v>542906</v>
      </c>
      <c r="B2146">
        <v>90993400</v>
      </c>
      <c r="C2146" t="s">
        <v>270</v>
      </c>
      <c r="D2146" t="s">
        <v>270</v>
      </c>
      <c r="E2146" t="s">
        <v>348</v>
      </c>
      <c r="F2146" t="s">
        <v>270</v>
      </c>
      <c r="G2146" t="s">
        <v>321</v>
      </c>
      <c r="H2146" t="s">
        <v>229</v>
      </c>
      <c r="I2146" t="s">
        <v>287</v>
      </c>
      <c r="J2146" t="s">
        <v>309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>
        <v>8027273</v>
      </c>
      <c r="B2147">
        <v>90993449</v>
      </c>
      <c r="C2147" t="s">
        <v>270</v>
      </c>
      <c r="D2147" t="s">
        <v>1293</v>
      </c>
      <c r="E2147" t="s">
        <v>238</v>
      </c>
      <c r="F2147" t="s">
        <v>391</v>
      </c>
      <c r="G2147" t="s">
        <v>911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>
        <v>126298</v>
      </c>
      <c r="B2148">
        <v>90993458</v>
      </c>
      <c r="C2148" t="s">
        <v>235</v>
      </c>
      <c r="D2148" t="s">
        <v>332</v>
      </c>
      <c r="E2148" t="s">
        <v>372</v>
      </c>
      <c r="F2148" t="s">
        <v>202</v>
      </c>
      <c r="G2148" t="s">
        <v>270</v>
      </c>
      <c r="H2148" t="s">
        <v>1293</v>
      </c>
      <c r="I2148" t="s">
        <v>400</v>
      </c>
      <c r="J2148" t="s">
        <v>189</v>
      </c>
      <c r="K2148" t="s">
        <v>301</v>
      </c>
      <c r="L2148" t="s">
        <v>300</v>
      </c>
      <c r="M2148" t="s">
        <v>402</v>
      </c>
      <c r="N2148" t="s">
        <v>277</v>
      </c>
      <c r="O2148" t="s">
        <v>201</v>
      </c>
      <c r="P2148" t="s">
        <v>186</v>
      </c>
      <c r="Q2148" t="s">
        <v>437</v>
      </c>
      <c r="R2148" t="s">
        <v>1033</v>
      </c>
      <c r="S2148" t="s">
        <v>351</v>
      </c>
      <c r="T2148" t="s">
        <v>314</v>
      </c>
      <c r="U2148" t="s">
        <v>391</v>
      </c>
      <c r="V2148" t="s">
        <v>248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>
        <v>8043584</v>
      </c>
      <c r="B2149">
        <v>90993467</v>
      </c>
      <c r="C2149" t="s">
        <v>270</v>
      </c>
      <c r="D2149" t="s">
        <v>270</v>
      </c>
      <c r="E2149" t="s">
        <v>1293</v>
      </c>
      <c r="F2149" t="s">
        <v>475</v>
      </c>
      <c r="G2149" t="s">
        <v>352</v>
      </c>
      <c r="H2149" t="s">
        <v>318</v>
      </c>
      <c r="I2149" t="s">
        <v>287</v>
      </c>
      <c r="J2149" t="s">
        <v>229</v>
      </c>
      <c r="K2149" t="s">
        <v>322</v>
      </c>
      <c r="L2149" t="s">
        <v>535</v>
      </c>
      <c r="M2149" t="s">
        <v>309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>
        <v>649814</v>
      </c>
      <c r="B2150">
        <v>90993484</v>
      </c>
      <c r="C2150" t="s">
        <v>332</v>
      </c>
      <c r="D2150" t="s">
        <v>332</v>
      </c>
      <c r="E2150" t="s">
        <v>1293</v>
      </c>
      <c r="F2150" t="s">
        <v>270</v>
      </c>
      <c r="G2150" t="s">
        <v>587</v>
      </c>
      <c r="H2150" t="s">
        <v>229</v>
      </c>
      <c r="I2150" t="s">
        <v>395</v>
      </c>
      <c r="J2150" t="s">
        <v>262</v>
      </c>
      <c r="K2150" t="s">
        <v>1441</v>
      </c>
      <c r="L2150" t="s">
        <v>569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>
        <v>8079637</v>
      </c>
      <c r="B2151">
        <v>90993523</v>
      </c>
      <c r="C2151" t="s">
        <v>270</v>
      </c>
      <c r="D2151" t="s">
        <v>270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>
        <v>8129195</v>
      </c>
      <c r="B2152">
        <v>90993542</v>
      </c>
      <c r="C2152" t="s">
        <v>332</v>
      </c>
      <c r="D2152" t="s">
        <v>332</v>
      </c>
      <c r="E2152" t="s">
        <v>270</v>
      </c>
      <c r="F2152" t="s">
        <v>1293</v>
      </c>
      <c r="G2152" t="s">
        <v>277</v>
      </c>
      <c r="H2152" t="s">
        <v>322</v>
      </c>
      <c r="I2152" t="s">
        <v>410</v>
      </c>
      <c r="J2152" t="s">
        <v>229</v>
      </c>
      <c r="K2152" t="s">
        <v>307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>
        <v>8005815</v>
      </c>
      <c r="B2153">
        <v>90993557</v>
      </c>
      <c r="C2153" t="s">
        <v>270</v>
      </c>
      <c r="D2153" t="s">
        <v>270</v>
      </c>
      <c r="E2153" t="s">
        <v>1293</v>
      </c>
      <c r="F2153" t="s">
        <v>1043</v>
      </c>
      <c r="G2153" t="s">
        <v>446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>
        <v>747428</v>
      </c>
      <c r="B2154">
        <v>90993570</v>
      </c>
      <c r="C2154" t="s">
        <v>183</v>
      </c>
      <c r="D2154" t="s">
        <v>270</v>
      </c>
      <c r="E2154" t="s">
        <v>1293</v>
      </c>
      <c r="F2154" t="s">
        <v>400</v>
      </c>
      <c r="G2154" t="s">
        <v>229</v>
      </c>
      <c r="H2154" t="s">
        <v>262</v>
      </c>
      <c r="I2154" t="s">
        <v>1339</v>
      </c>
      <c r="J2154" t="s">
        <v>348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>
        <v>484014</v>
      </c>
      <c r="B2155">
        <v>90993613</v>
      </c>
      <c r="C2155" t="s">
        <v>270</v>
      </c>
      <c r="D2155" t="s">
        <v>270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>
        <v>548209</v>
      </c>
      <c r="B2156">
        <v>90993628</v>
      </c>
      <c r="C2156" t="s">
        <v>348</v>
      </c>
      <c r="D2156" t="s">
        <v>348</v>
      </c>
      <c r="E2156" t="s">
        <v>365</v>
      </c>
      <c r="F2156" t="s">
        <v>270</v>
      </c>
      <c r="G2156" t="s">
        <v>320</v>
      </c>
      <c r="H2156" t="s">
        <v>196</v>
      </c>
      <c r="I2156" t="s">
        <v>254</v>
      </c>
      <c r="J2156" t="s">
        <v>327</v>
      </c>
      <c r="K2156" t="s">
        <v>793</v>
      </c>
      <c r="L2156" t="s">
        <v>359</v>
      </c>
      <c r="M2156" t="s">
        <v>191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>
        <v>8129202</v>
      </c>
      <c r="B2157">
        <v>90993631</v>
      </c>
      <c r="C2157" t="s">
        <v>365</v>
      </c>
      <c r="D2157" t="s">
        <v>365</v>
      </c>
      <c r="E2157" t="s">
        <v>270</v>
      </c>
      <c r="F2157" t="s">
        <v>1293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>
        <v>8129207</v>
      </c>
      <c r="B2158">
        <v>90993640</v>
      </c>
      <c r="C2158" t="s">
        <v>270</v>
      </c>
      <c r="D2158" t="s">
        <v>270</v>
      </c>
      <c r="E2158" t="s">
        <v>1293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>
        <v>8058027</v>
      </c>
      <c r="B2159">
        <v>90993642</v>
      </c>
      <c r="C2159" t="s">
        <v>263</v>
      </c>
      <c r="D2159" t="s">
        <v>263</v>
      </c>
      <c r="E2159" t="s">
        <v>270</v>
      </c>
      <c r="F2159" t="s">
        <v>1846</v>
      </c>
      <c r="G2159" t="s">
        <v>576</v>
      </c>
      <c r="H2159" t="s">
        <v>289</v>
      </c>
      <c r="I2159" t="s">
        <v>321</v>
      </c>
      <c r="J2159" t="s">
        <v>229</v>
      </c>
      <c r="K2159" t="s">
        <v>287</v>
      </c>
      <c r="L2159" t="s">
        <v>446</v>
      </c>
      <c r="M2159" t="s">
        <v>309</v>
      </c>
      <c r="N2159" t="s">
        <v>405</v>
      </c>
      <c r="O2159" t="s">
        <v>1760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>
        <v>706577</v>
      </c>
      <c r="B2160">
        <v>90993658</v>
      </c>
      <c r="C2160" t="s">
        <v>348</v>
      </c>
      <c r="D2160" t="s">
        <v>348</v>
      </c>
      <c r="E2160" t="s">
        <v>270</v>
      </c>
      <c r="F2160" t="s">
        <v>183</v>
      </c>
      <c r="G2160" t="s">
        <v>383</v>
      </c>
      <c r="H2160" t="s">
        <v>321</v>
      </c>
      <c r="I2160" t="s">
        <v>423</v>
      </c>
      <c r="J2160" t="s">
        <v>309</v>
      </c>
      <c r="K2160" t="s">
        <v>405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>
        <v>354432</v>
      </c>
      <c r="B2161">
        <v>90993663</v>
      </c>
      <c r="C2161" t="s">
        <v>270</v>
      </c>
      <c r="D2161" t="s">
        <v>270</v>
      </c>
      <c r="E2161" t="s">
        <v>355</v>
      </c>
      <c r="F2161" t="s">
        <v>1383</v>
      </c>
      <c r="G2161" t="s">
        <v>1491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>
        <v>556949</v>
      </c>
      <c r="B2162">
        <v>90993679</v>
      </c>
      <c r="C2162" t="s">
        <v>263</v>
      </c>
      <c r="D2162" t="s">
        <v>263</v>
      </c>
      <c r="E2162" t="s">
        <v>270</v>
      </c>
      <c r="F2162" t="s">
        <v>263</v>
      </c>
      <c r="G2162" t="s">
        <v>327</v>
      </c>
      <c r="H2162" t="s">
        <v>322</v>
      </c>
      <c r="I2162" t="s">
        <v>754</v>
      </c>
      <c r="J2162" t="s">
        <v>292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>
        <v>373432</v>
      </c>
      <c r="B2163">
        <v>90993691</v>
      </c>
      <c r="C2163" t="s">
        <v>270</v>
      </c>
      <c r="D2163" t="s">
        <v>270</v>
      </c>
      <c r="E2163" t="s">
        <v>291</v>
      </c>
      <c r="F2163" t="s">
        <v>287</v>
      </c>
      <c r="G2163" t="s">
        <v>229</v>
      </c>
      <c r="H2163" t="s">
        <v>238</v>
      </c>
      <c r="I2163" t="s">
        <v>348</v>
      </c>
      <c r="J2163" t="s">
        <v>325</v>
      </c>
      <c r="K2163" t="s">
        <v>405</v>
      </c>
      <c r="L2163" t="s">
        <v>309</v>
      </c>
      <c r="M2163" t="s">
        <v>327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>
        <v>8120077</v>
      </c>
      <c r="B2164">
        <v>90993694</v>
      </c>
      <c r="C2164" t="s">
        <v>270</v>
      </c>
      <c r="D2164" t="s">
        <v>270</v>
      </c>
      <c r="E2164" t="s">
        <v>307</v>
      </c>
      <c r="F2164" t="s">
        <v>321</v>
      </c>
      <c r="G2164" t="s">
        <v>381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>
        <v>427623</v>
      </c>
      <c r="B2165">
        <v>90993695</v>
      </c>
      <c r="C2165" t="s">
        <v>173</v>
      </c>
      <c r="D2165" t="s">
        <v>173</v>
      </c>
      <c r="E2165" t="s">
        <v>637</v>
      </c>
      <c r="F2165" t="s">
        <v>254</v>
      </c>
      <c r="G2165" t="s">
        <v>321</v>
      </c>
      <c r="H2165" t="s">
        <v>229</v>
      </c>
      <c r="I2165" t="s">
        <v>328</v>
      </c>
      <c r="J2165" t="s">
        <v>382</v>
      </c>
      <c r="K2165" t="s">
        <v>252</v>
      </c>
      <c r="L2165" t="s">
        <v>379</v>
      </c>
      <c r="M2165" t="s">
        <v>309</v>
      </c>
      <c r="N2165" t="s">
        <v>1760</v>
      </c>
      <c r="O2165" t="s">
        <v>270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>
        <v>8129214</v>
      </c>
      <c r="B2166">
        <v>90993696</v>
      </c>
      <c r="C2166" t="s">
        <v>270</v>
      </c>
      <c r="D2166" t="s">
        <v>270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>
        <v>8129216</v>
      </c>
      <c r="B2167">
        <v>90993712</v>
      </c>
      <c r="C2167" t="s">
        <v>365</v>
      </c>
      <c r="D2167" t="s">
        <v>332</v>
      </c>
      <c r="E2167" t="s">
        <v>270</v>
      </c>
      <c r="F2167" t="s">
        <v>273</v>
      </c>
      <c r="G2167" t="s">
        <v>202</v>
      </c>
      <c r="H2167" t="s">
        <v>399</v>
      </c>
      <c r="I2167" t="s">
        <v>272</v>
      </c>
      <c r="J2167" t="s">
        <v>1293</v>
      </c>
      <c r="K2167" t="s">
        <v>1142</v>
      </c>
      <c r="L2167" t="s">
        <v>301</v>
      </c>
      <c r="M2167" t="s">
        <v>271</v>
      </c>
      <c r="N2167" t="s">
        <v>601</v>
      </c>
      <c r="O2167" t="s">
        <v>366</v>
      </c>
      <c r="P2167" t="s">
        <v>352</v>
      </c>
      <c r="Q2167" t="s">
        <v>201</v>
      </c>
      <c r="R2167" t="s">
        <v>205</v>
      </c>
      <c r="S2167" t="s">
        <v>312</v>
      </c>
      <c r="T2167" t="s">
        <v>1155</v>
      </c>
      <c r="U2167" t="s">
        <v>323</v>
      </c>
      <c r="V2167" t="s">
        <v>287</v>
      </c>
      <c r="W2167" t="s">
        <v>329</v>
      </c>
      <c r="X2167" t="s">
        <v>291</v>
      </c>
      <c r="Y2167" t="s">
        <v>296</v>
      </c>
      <c r="Z2167" t="s">
        <v>249</v>
      </c>
      <c r="AA2167" t="s">
        <v>511</v>
      </c>
      <c r="AB2167" t="s">
        <v>328</v>
      </c>
      <c r="AC2167" t="s">
        <v>279</v>
      </c>
      <c r="AD2167" t="s">
        <v>381</v>
      </c>
      <c r="AE2167" t="s">
        <v>760</v>
      </c>
      <c r="AF2167" t="s">
        <v>215</v>
      </c>
      <c r="AG2167" t="s">
        <v>539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>
        <v>753459</v>
      </c>
      <c r="B2168">
        <v>90993717</v>
      </c>
      <c r="C2168" t="s">
        <v>270</v>
      </c>
      <c r="D2168" t="s">
        <v>270</v>
      </c>
      <c r="E2168" t="s">
        <v>327</v>
      </c>
      <c r="F2168" t="s">
        <v>906</v>
      </c>
      <c r="G2168" t="s">
        <v>446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>
        <v>8037327</v>
      </c>
      <c r="B2169">
        <v>90993727</v>
      </c>
      <c r="C2169" t="s">
        <v>348</v>
      </c>
      <c r="D2169" t="s">
        <v>348</v>
      </c>
      <c r="E2169" t="s">
        <v>270</v>
      </c>
      <c r="F2169" t="s">
        <v>229</v>
      </c>
      <c r="G2169" t="s">
        <v>379</v>
      </c>
      <c r="H2169" t="s">
        <v>380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>
        <v>8128564</v>
      </c>
      <c r="B2170">
        <v>90993740</v>
      </c>
      <c r="C2170" t="s">
        <v>270</v>
      </c>
      <c r="D2170" t="s">
        <v>332</v>
      </c>
      <c r="E2170" t="s">
        <v>270</v>
      </c>
      <c r="F2170" t="s">
        <v>736</v>
      </c>
      <c r="G2170" t="s">
        <v>397</v>
      </c>
      <c r="H2170" t="s">
        <v>642</v>
      </c>
      <c r="I2170" t="s">
        <v>351</v>
      </c>
      <c r="J2170" t="s">
        <v>238</v>
      </c>
      <c r="K2170" t="s">
        <v>329</v>
      </c>
      <c r="L2170" t="s">
        <v>379</v>
      </c>
      <c r="M2170" t="s">
        <v>527</v>
      </c>
      <c r="N2170" t="s">
        <v>653</v>
      </c>
      <c r="O2170" t="s">
        <v>289</v>
      </c>
      <c r="P2170" t="s">
        <v>248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>
        <v>8129163</v>
      </c>
      <c r="B2171">
        <v>90993742</v>
      </c>
      <c r="C2171" t="s">
        <v>271</v>
      </c>
      <c r="D2171" t="s">
        <v>184</v>
      </c>
      <c r="E2171" t="s">
        <v>270</v>
      </c>
      <c r="F2171" t="s">
        <v>271</v>
      </c>
      <c r="G2171" t="s">
        <v>202</v>
      </c>
      <c r="H2171" t="s">
        <v>664</v>
      </c>
      <c r="I2171" t="s">
        <v>400</v>
      </c>
      <c r="J2171" t="s">
        <v>273</v>
      </c>
      <c r="K2171" t="s">
        <v>1293</v>
      </c>
      <c r="L2171" t="s">
        <v>301</v>
      </c>
      <c r="M2171" t="s">
        <v>189</v>
      </c>
      <c r="N2171" t="s">
        <v>205</v>
      </c>
      <c r="O2171" t="s">
        <v>277</v>
      </c>
      <c r="P2171" t="s">
        <v>734</v>
      </c>
      <c r="Q2171" t="s">
        <v>675</v>
      </c>
      <c r="R2171" t="s">
        <v>325</v>
      </c>
      <c r="S2171" t="s">
        <v>508</v>
      </c>
      <c r="T2171" t="s">
        <v>249</v>
      </c>
      <c r="U2171" t="s">
        <v>287</v>
      </c>
      <c r="V2171" t="s">
        <v>348</v>
      </c>
      <c r="W2171" t="s">
        <v>188</v>
      </c>
      <c r="X2171" t="s">
        <v>186</v>
      </c>
      <c r="Y2171" t="s">
        <v>490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>
        <v>706577</v>
      </c>
      <c r="B2172">
        <v>90993747</v>
      </c>
      <c r="C2172" t="s">
        <v>232</v>
      </c>
      <c r="D2172" t="s">
        <v>232</v>
      </c>
      <c r="E2172" t="s">
        <v>270</v>
      </c>
      <c r="F2172" t="s">
        <v>321</v>
      </c>
      <c r="G2172" t="s">
        <v>423</v>
      </c>
      <c r="H2172" t="s">
        <v>405</v>
      </c>
      <c r="I2172" t="s">
        <v>309</v>
      </c>
      <c r="J2172" t="s">
        <v>446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>
        <v>488640</v>
      </c>
      <c r="B2173">
        <v>90993755</v>
      </c>
      <c r="C2173" t="s">
        <v>270</v>
      </c>
      <c r="D2173" t="s">
        <v>270</v>
      </c>
      <c r="E2173" t="s">
        <v>348</v>
      </c>
      <c r="F2173" t="s">
        <v>270</v>
      </c>
      <c r="G2173" t="s">
        <v>229</v>
      </c>
      <c r="H2173" t="s">
        <v>499</v>
      </c>
      <c r="I2173" t="s">
        <v>287</v>
      </c>
      <c r="J2173" t="s">
        <v>982</v>
      </c>
      <c r="K2173" t="s">
        <v>296</v>
      </c>
      <c r="L2173" t="s">
        <v>443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>
        <v>8064177</v>
      </c>
      <c r="B2174">
        <v>90993761</v>
      </c>
      <c r="C2174" t="s">
        <v>270</v>
      </c>
      <c r="D2174" t="s">
        <v>270</v>
      </c>
      <c r="E2174" t="s">
        <v>186</v>
      </c>
      <c r="F2174" t="s">
        <v>304</v>
      </c>
      <c r="G2174" t="s">
        <v>733</v>
      </c>
      <c r="H2174" t="s">
        <v>600</v>
      </c>
      <c r="I2174" t="s">
        <v>446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>
        <v>734006</v>
      </c>
      <c r="B2175">
        <v>90993781</v>
      </c>
      <c r="C2175" t="s">
        <v>270</v>
      </c>
      <c r="D2175" t="s">
        <v>270</v>
      </c>
      <c r="E2175" t="s">
        <v>355</v>
      </c>
      <c r="F2175" t="s">
        <v>446</v>
      </c>
      <c r="G2175" t="s">
        <v>1383</v>
      </c>
      <c r="H2175" t="s">
        <v>1847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>
        <v>544356</v>
      </c>
      <c r="B2176">
        <v>90993783</v>
      </c>
      <c r="C2176" t="s">
        <v>365</v>
      </c>
      <c r="D2176" t="s">
        <v>365</v>
      </c>
      <c r="E2176" t="s">
        <v>348</v>
      </c>
      <c r="F2176" t="s">
        <v>859</v>
      </c>
      <c r="G2176" t="s">
        <v>270</v>
      </c>
      <c r="H2176" t="s">
        <v>229</v>
      </c>
      <c r="I2176" t="s">
        <v>287</v>
      </c>
      <c r="J2176" t="s">
        <v>712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>
        <v>621868</v>
      </c>
      <c r="B2177">
        <v>90993788</v>
      </c>
      <c r="C2177" t="s">
        <v>270</v>
      </c>
      <c r="D2177" t="s">
        <v>270</v>
      </c>
      <c r="E2177" t="s">
        <v>1293</v>
      </c>
      <c r="F2177" t="s">
        <v>355</v>
      </c>
      <c r="G2177" t="s">
        <v>320</v>
      </c>
      <c r="H2177" t="s">
        <v>379</v>
      </c>
      <c r="I2177" t="s">
        <v>238</v>
      </c>
      <c r="J2177" t="s">
        <v>229</v>
      </c>
      <c r="K2177" t="s">
        <v>344</v>
      </c>
      <c r="L2177" t="s">
        <v>476</v>
      </c>
      <c r="M2177" t="s">
        <v>411</v>
      </c>
      <c r="N2177" t="s">
        <v>329</v>
      </c>
      <c r="O2177" t="s">
        <v>206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>
        <v>445769</v>
      </c>
      <c r="B2178">
        <v>90993789</v>
      </c>
      <c r="C2178" t="s">
        <v>270</v>
      </c>
      <c r="D2178" t="s">
        <v>270</v>
      </c>
      <c r="E2178" t="s">
        <v>1293</v>
      </c>
      <c r="F2178" t="s">
        <v>400</v>
      </c>
      <c r="G2178" t="s">
        <v>202</v>
      </c>
      <c r="H2178" t="s">
        <v>1632</v>
      </c>
      <c r="I2178" t="s">
        <v>260</v>
      </c>
      <c r="J2178" t="s">
        <v>195</v>
      </c>
      <c r="K2178" t="s">
        <v>189</v>
      </c>
      <c r="L2178" t="s">
        <v>201</v>
      </c>
      <c r="M2178" t="s">
        <v>370</v>
      </c>
      <c r="N2178" t="s">
        <v>1848</v>
      </c>
      <c r="O2178" t="s">
        <v>1271</v>
      </c>
      <c r="P2178" t="s">
        <v>1849</v>
      </c>
      <c r="Q2178" t="s">
        <v>1850</v>
      </c>
      <c r="R2178" t="s">
        <v>426</v>
      </c>
      <c r="S2178" t="s">
        <v>945</v>
      </c>
      <c r="T2178" t="s">
        <v>320</v>
      </c>
      <c r="U2178" t="s">
        <v>1851</v>
      </c>
      <c r="V2178" t="s">
        <v>342</v>
      </c>
      <c r="W2178" t="s">
        <v>948</v>
      </c>
      <c r="X2178" t="s">
        <v>321</v>
      </c>
      <c r="Y2178" t="s">
        <v>296</v>
      </c>
      <c r="Z2178" t="s">
        <v>287</v>
      </c>
      <c r="AA2178" t="s">
        <v>328</v>
      </c>
      <c r="AB2178" t="s">
        <v>703</v>
      </c>
      <c r="AC2178" t="s">
        <v>508</v>
      </c>
      <c r="AD2178" t="s">
        <v>292</v>
      </c>
      <c r="AE2178" t="s">
        <v>309</v>
      </c>
      <c r="AF2178" t="s">
        <v>405</v>
      </c>
      <c r="AG2178" t="s">
        <v>410</v>
      </c>
      <c r="AH2178" t="s">
        <v>1727</v>
      </c>
      <c r="AI2178" t="s">
        <v>307</v>
      </c>
      <c r="AJ2178" t="s">
        <v>290</v>
      </c>
      <c r="AK2178" t="s">
        <v>1441</v>
      </c>
      <c r="AL2178" t="s">
        <v>173</v>
      </c>
      <c r="AM2178">
        <v>0</v>
      </c>
      <c r="AN2178">
        <v>0</v>
      </c>
      <c r="AO2178">
        <v>0</v>
      </c>
      <c r="AP2178">
        <v>0</v>
      </c>
    </row>
    <row r="2179" spans="1:42">
      <c r="A2179">
        <v>143449</v>
      </c>
      <c r="B2179">
        <v>90993806</v>
      </c>
      <c r="C2179" t="s">
        <v>270</v>
      </c>
      <c r="D2179" t="s">
        <v>270</v>
      </c>
      <c r="E2179" t="s">
        <v>1293</v>
      </c>
      <c r="F2179" t="s">
        <v>202</v>
      </c>
      <c r="G2179" t="s">
        <v>332</v>
      </c>
      <c r="H2179" t="s">
        <v>352</v>
      </c>
      <c r="I2179" t="s">
        <v>189</v>
      </c>
      <c r="J2179" t="s">
        <v>1090</v>
      </c>
      <c r="K2179" t="s">
        <v>321</v>
      </c>
      <c r="L2179" t="s">
        <v>229</v>
      </c>
      <c r="M2179" t="s">
        <v>254</v>
      </c>
      <c r="N2179" t="s">
        <v>379</v>
      </c>
      <c r="O2179" t="s">
        <v>287</v>
      </c>
      <c r="P2179" t="s">
        <v>215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>
        <v>662659</v>
      </c>
      <c r="B2180">
        <v>90993813</v>
      </c>
      <c r="C2180" t="s">
        <v>270</v>
      </c>
      <c r="D2180" t="s">
        <v>270</v>
      </c>
      <c r="E2180" t="s">
        <v>173</v>
      </c>
      <c r="F2180" t="s">
        <v>327</v>
      </c>
      <c r="G2180" t="s">
        <v>446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>
        <v>8023332</v>
      </c>
      <c r="B2181">
        <v>90993825</v>
      </c>
      <c r="C2181" t="s">
        <v>270</v>
      </c>
      <c r="D2181" t="s">
        <v>270</v>
      </c>
      <c r="E2181" t="s">
        <v>189</v>
      </c>
      <c r="F2181" t="s">
        <v>201</v>
      </c>
      <c r="G2181" t="s">
        <v>355</v>
      </c>
      <c r="H2181" t="s">
        <v>321</v>
      </c>
      <c r="I2181" t="s">
        <v>329</v>
      </c>
      <c r="J2181" t="s">
        <v>382</v>
      </c>
      <c r="K2181" t="s">
        <v>294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>
        <v>8098158</v>
      </c>
      <c r="B2182">
        <v>90993834</v>
      </c>
      <c r="C2182" t="s">
        <v>183</v>
      </c>
      <c r="D2182" t="s">
        <v>183</v>
      </c>
      <c r="E2182" t="s">
        <v>270</v>
      </c>
      <c r="F2182" t="s">
        <v>1026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>
        <v>8008759</v>
      </c>
      <c r="B2183">
        <v>90993838</v>
      </c>
      <c r="C2183" t="s">
        <v>1760</v>
      </c>
      <c r="D2183" t="s">
        <v>270</v>
      </c>
      <c r="E2183" t="s">
        <v>1760</v>
      </c>
      <c r="F2183" t="s">
        <v>229</v>
      </c>
      <c r="G2183" t="s">
        <v>304</v>
      </c>
      <c r="H2183" t="s">
        <v>292</v>
      </c>
      <c r="I2183" t="s">
        <v>446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>
        <v>8129238</v>
      </c>
      <c r="B2184">
        <v>90993884</v>
      </c>
      <c r="C2184" t="s">
        <v>399</v>
      </c>
      <c r="D2184" t="s">
        <v>270</v>
      </c>
      <c r="E2184" t="s">
        <v>399</v>
      </c>
      <c r="F2184" t="s">
        <v>1293</v>
      </c>
      <c r="G2184" t="s">
        <v>400</v>
      </c>
      <c r="H2184" t="s">
        <v>195</v>
      </c>
      <c r="I2184" t="s">
        <v>712</v>
      </c>
      <c r="J2184" t="s">
        <v>186</v>
      </c>
      <c r="K2184" t="s">
        <v>338</v>
      </c>
      <c r="L2184" t="s">
        <v>188</v>
      </c>
      <c r="M2184" t="s">
        <v>348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>
        <v>8055369</v>
      </c>
      <c r="B2185">
        <v>90993901</v>
      </c>
      <c r="C2185" t="s">
        <v>270</v>
      </c>
      <c r="D2185" t="s">
        <v>332</v>
      </c>
      <c r="E2185" t="s">
        <v>270</v>
      </c>
      <c r="F2185" t="s">
        <v>373</v>
      </c>
      <c r="G2185" t="s">
        <v>1293</v>
      </c>
      <c r="H2185" t="s">
        <v>201</v>
      </c>
      <c r="I2185" t="s">
        <v>726</v>
      </c>
      <c r="J2185" t="s">
        <v>397</v>
      </c>
      <c r="K2185" t="s">
        <v>279</v>
      </c>
      <c r="L2185" t="s">
        <v>743</v>
      </c>
      <c r="M2185" t="s">
        <v>281</v>
      </c>
      <c r="N2185" t="s">
        <v>196</v>
      </c>
      <c r="O2185" t="s">
        <v>254</v>
      </c>
      <c r="P2185" t="s">
        <v>1276</v>
      </c>
      <c r="Q2185" t="s">
        <v>306</v>
      </c>
      <c r="R2185" t="s">
        <v>296</v>
      </c>
      <c r="S2185" t="s">
        <v>379</v>
      </c>
      <c r="T2185" t="s">
        <v>593</v>
      </c>
      <c r="U2185" t="s">
        <v>310</v>
      </c>
      <c r="V2185" t="s">
        <v>442</v>
      </c>
      <c r="W2185" t="s">
        <v>315</v>
      </c>
      <c r="X2185" t="s">
        <v>508</v>
      </c>
      <c r="Y2185" t="s">
        <v>307</v>
      </c>
      <c r="Z2185" t="s">
        <v>238</v>
      </c>
      <c r="AA2185" t="s">
        <v>340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>
        <v>144362</v>
      </c>
      <c r="B2186">
        <v>90993911</v>
      </c>
      <c r="C2186" t="s">
        <v>270</v>
      </c>
      <c r="D2186" t="s">
        <v>270</v>
      </c>
      <c r="E2186" t="s">
        <v>191</v>
      </c>
      <c r="F2186" t="s">
        <v>229</v>
      </c>
      <c r="G2186" t="s">
        <v>186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>
        <v>655872</v>
      </c>
      <c r="B2187">
        <v>90993914</v>
      </c>
      <c r="C2187" t="s">
        <v>270</v>
      </c>
      <c r="D2187" t="s">
        <v>270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>
        <v>657823</v>
      </c>
      <c r="B2188">
        <v>90993917</v>
      </c>
      <c r="C2188" t="s">
        <v>270</v>
      </c>
      <c r="D2188" t="s">
        <v>270</v>
      </c>
      <c r="E2188" t="s">
        <v>412</v>
      </c>
      <c r="F2188" t="s">
        <v>383</v>
      </c>
      <c r="G2188" t="s">
        <v>1429</v>
      </c>
      <c r="H2188" t="s">
        <v>645</v>
      </c>
      <c r="I2188" t="s">
        <v>1230</v>
      </c>
      <c r="J2188" t="s">
        <v>327</v>
      </c>
      <c r="K2188" t="s">
        <v>1840</v>
      </c>
      <c r="L2188" t="s">
        <v>315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>
        <v>148567</v>
      </c>
      <c r="B2189">
        <v>90993942</v>
      </c>
      <c r="C2189" t="s">
        <v>270</v>
      </c>
      <c r="D2189" t="s">
        <v>270</v>
      </c>
      <c r="E2189" t="s">
        <v>1852</v>
      </c>
      <c r="F2189" t="s">
        <v>263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>
        <v>122326</v>
      </c>
      <c r="B2190">
        <v>90993950</v>
      </c>
      <c r="C2190" t="s">
        <v>238</v>
      </c>
      <c r="D2190" t="s">
        <v>332</v>
      </c>
      <c r="E2190" t="s">
        <v>270</v>
      </c>
      <c r="F2190" t="s">
        <v>1293</v>
      </c>
      <c r="G2190" t="s">
        <v>601</v>
      </c>
      <c r="H2190" t="s">
        <v>202</v>
      </c>
      <c r="I2190" t="s">
        <v>656</v>
      </c>
      <c r="J2190" t="s">
        <v>271</v>
      </c>
      <c r="K2190" t="s">
        <v>189</v>
      </c>
      <c r="L2190" t="s">
        <v>201</v>
      </c>
      <c r="M2190" t="s">
        <v>352</v>
      </c>
      <c r="N2190" t="s">
        <v>1039</v>
      </c>
      <c r="O2190" t="s">
        <v>301</v>
      </c>
      <c r="P2190" t="s">
        <v>407</v>
      </c>
      <c r="Q2190" t="s">
        <v>229</v>
      </c>
      <c r="R2190" t="s">
        <v>287</v>
      </c>
      <c r="S2190" t="s">
        <v>296</v>
      </c>
      <c r="T2190" t="s">
        <v>247</v>
      </c>
      <c r="U2190" t="s">
        <v>248</v>
      </c>
      <c r="V2190" t="s">
        <v>423</v>
      </c>
      <c r="W2190" t="s">
        <v>639</v>
      </c>
      <c r="X2190" t="s">
        <v>739</v>
      </c>
      <c r="Y2190" t="s">
        <v>184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>
        <v>8097416</v>
      </c>
      <c r="B2191">
        <v>90993957</v>
      </c>
      <c r="C2191" t="s">
        <v>396</v>
      </c>
      <c r="D2191" t="s">
        <v>332</v>
      </c>
      <c r="E2191" t="s">
        <v>270</v>
      </c>
      <c r="F2191" t="s">
        <v>1293</v>
      </c>
      <c r="G2191" t="s">
        <v>1853</v>
      </c>
      <c r="H2191" t="s">
        <v>249</v>
      </c>
      <c r="I2191" t="s">
        <v>183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>
        <v>413151</v>
      </c>
      <c r="B2192">
        <v>90993961</v>
      </c>
      <c r="C2192" t="s">
        <v>270</v>
      </c>
      <c r="D2192" t="s">
        <v>270</v>
      </c>
      <c r="E2192" t="s">
        <v>321</v>
      </c>
      <c r="F2192" t="s">
        <v>229</v>
      </c>
      <c r="G2192" t="s">
        <v>287</v>
      </c>
      <c r="H2192" t="s">
        <v>362</v>
      </c>
      <c r="I2192" t="s">
        <v>329</v>
      </c>
      <c r="J2192" t="s">
        <v>671</v>
      </c>
      <c r="K2192" t="s">
        <v>423</v>
      </c>
      <c r="L2192" t="s">
        <v>292</v>
      </c>
      <c r="M2192" t="s">
        <v>563</v>
      </c>
      <c r="N2192" t="s">
        <v>602</v>
      </c>
      <c r="O2192" t="s">
        <v>649</v>
      </c>
      <c r="P2192" t="s">
        <v>477</v>
      </c>
      <c r="Q2192" t="s">
        <v>1421</v>
      </c>
      <c r="R2192" t="s">
        <v>1377</v>
      </c>
      <c r="S2192" t="s">
        <v>1854</v>
      </c>
      <c r="T2192" t="s">
        <v>724</v>
      </c>
      <c r="U2192" t="s">
        <v>307</v>
      </c>
      <c r="V2192" t="s">
        <v>381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>
        <v>640229</v>
      </c>
      <c r="B2193">
        <v>90993983</v>
      </c>
      <c r="C2193" t="s">
        <v>332</v>
      </c>
      <c r="D2193" t="s">
        <v>332</v>
      </c>
      <c r="E2193" t="s">
        <v>270</v>
      </c>
      <c r="F2193" t="s">
        <v>1293</v>
      </c>
      <c r="G2193" t="s">
        <v>201</v>
      </c>
      <c r="H2193" t="s">
        <v>291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>
        <v>8129257</v>
      </c>
      <c r="B2194">
        <v>90993990</v>
      </c>
      <c r="C2194" t="s">
        <v>270</v>
      </c>
      <c r="D2194" t="s">
        <v>270</v>
      </c>
      <c r="E2194" t="s">
        <v>1171</v>
      </c>
      <c r="F2194" t="s">
        <v>321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>
        <v>8129258</v>
      </c>
      <c r="B2195">
        <v>90993994</v>
      </c>
      <c r="C2195" t="s">
        <v>270</v>
      </c>
      <c r="D2195" t="s">
        <v>270</v>
      </c>
      <c r="E2195" t="s">
        <v>1293</v>
      </c>
      <c r="F2195" t="s">
        <v>399</v>
      </c>
      <c r="G2195" t="s">
        <v>400</v>
      </c>
      <c r="H2195" t="s">
        <v>352</v>
      </c>
      <c r="I2195" t="s">
        <v>334</v>
      </c>
      <c r="J2195" t="s">
        <v>342</v>
      </c>
      <c r="K2195" t="s">
        <v>391</v>
      </c>
      <c r="L2195" t="s">
        <v>348</v>
      </c>
      <c r="M2195" t="s">
        <v>1441</v>
      </c>
      <c r="N2195" t="s">
        <v>238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>
        <v>708973</v>
      </c>
      <c r="B2196">
        <v>90994018</v>
      </c>
      <c r="C2196" t="s">
        <v>270</v>
      </c>
      <c r="D2196" t="s">
        <v>270</v>
      </c>
      <c r="E2196" t="s">
        <v>1293</v>
      </c>
      <c r="F2196" t="s">
        <v>352</v>
      </c>
      <c r="G2196" t="s">
        <v>342</v>
      </c>
      <c r="H2196" t="s">
        <v>287</v>
      </c>
      <c r="I2196" t="s">
        <v>320</v>
      </c>
      <c r="J2196" t="s">
        <v>196</v>
      </c>
      <c r="K2196" t="s">
        <v>296</v>
      </c>
      <c r="L2196" t="s">
        <v>1855</v>
      </c>
      <c r="M2196" t="s">
        <v>321</v>
      </c>
      <c r="N2196" t="s">
        <v>681</v>
      </c>
      <c r="O2196" t="s">
        <v>540</v>
      </c>
      <c r="P2196" t="s">
        <v>574</v>
      </c>
      <c r="Q2196" t="s">
        <v>539</v>
      </c>
      <c r="R2196" t="s">
        <v>348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>
        <v>144359</v>
      </c>
      <c r="B2197">
        <v>90994048</v>
      </c>
      <c r="C2197" t="s">
        <v>270</v>
      </c>
      <c r="D2197" t="s">
        <v>270</v>
      </c>
      <c r="E2197" t="s">
        <v>1293</v>
      </c>
      <c r="F2197" t="s">
        <v>352</v>
      </c>
      <c r="G2197" t="s">
        <v>553</v>
      </c>
      <c r="H2197" t="s">
        <v>325</v>
      </c>
      <c r="I2197" t="s">
        <v>441</v>
      </c>
      <c r="J2197" t="s">
        <v>229</v>
      </c>
      <c r="K2197" t="s">
        <v>238</v>
      </c>
      <c r="L2197" t="s">
        <v>287</v>
      </c>
      <c r="M2197" t="s">
        <v>254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>
        <v>718149</v>
      </c>
      <c r="B2198">
        <v>90994062</v>
      </c>
      <c r="C2198" t="s">
        <v>270</v>
      </c>
      <c r="D2198" t="s">
        <v>332</v>
      </c>
      <c r="E2198" t="s">
        <v>270</v>
      </c>
      <c r="F2198" t="s">
        <v>1293</v>
      </c>
      <c r="G2198" t="s">
        <v>440</v>
      </c>
      <c r="H2198" t="s">
        <v>352</v>
      </c>
      <c r="I2198" t="s">
        <v>641</v>
      </c>
      <c r="J2198" t="s">
        <v>325</v>
      </c>
      <c r="K2198" t="s">
        <v>441</v>
      </c>
      <c r="L2198" t="s">
        <v>321</v>
      </c>
      <c r="M2198" t="s">
        <v>508</v>
      </c>
      <c r="N2198" t="s">
        <v>287</v>
      </c>
      <c r="O2198" t="s">
        <v>681</v>
      </c>
      <c r="P2198" t="s">
        <v>249</v>
      </c>
      <c r="Q2198" t="s">
        <v>1244</v>
      </c>
      <c r="R2198" t="s">
        <v>345</v>
      </c>
      <c r="S2198" t="s">
        <v>320</v>
      </c>
      <c r="T2198" t="s">
        <v>446</v>
      </c>
      <c r="U2198" t="s">
        <v>315</v>
      </c>
      <c r="V2198" t="s">
        <v>188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>
        <v>8129277</v>
      </c>
      <c r="B2199">
        <v>90994074</v>
      </c>
      <c r="C2199" t="s">
        <v>859</v>
      </c>
      <c r="D2199" t="s">
        <v>859</v>
      </c>
      <c r="E2199" t="s">
        <v>270</v>
      </c>
      <c r="F2199" t="s">
        <v>859</v>
      </c>
      <c r="G2199" t="s">
        <v>645</v>
      </c>
      <c r="H2199" t="s">
        <v>1429</v>
      </c>
      <c r="I2199" t="s">
        <v>1230</v>
      </c>
      <c r="J2199" t="s">
        <v>383</v>
      </c>
      <c r="K2199" t="s">
        <v>365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>
        <v>738000</v>
      </c>
      <c r="B2200">
        <v>90994088</v>
      </c>
      <c r="C2200" t="s">
        <v>1856</v>
      </c>
      <c r="D2200" t="s">
        <v>1856</v>
      </c>
      <c r="E2200" t="s">
        <v>270</v>
      </c>
      <c r="F2200" t="s">
        <v>414</v>
      </c>
      <c r="G2200" t="s">
        <v>837</v>
      </c>
      <c r="H2200" t="s">
        <v>201</v>
      </c>
      <c r="I2200" t="s">
        <v>189</v>
      </c>
      <c r="J2200" t="s">
        <v>277</v>
      </c>
      <c r="K2200" t="s">
        <v>642</v>
      </c>
      <c r="L2200" t="s">
        <v>981</v>
      </c>
      <c r="M2200" t="s">
        <v>438</v>
      </c>
      <c r="N2200" t="s">
        <v>289</v>
      </c>
      <c r="O2200" t="s">
        <v>296</v>
      </c>
      <c r="P2200" t="s">
        <v>229</v>
      </c>
      <c r="Q2200" t="s">
        <v>300</v>
      </c>
      <c r="R2200" t="s">
        <v>389</v>
      </c>
      <c r="S2200" t="s">
        <v>254</v>
      </c>
      <c r="T2200" t="s">
        <v>351</v>
      </c>
      <c r="U2200" t="s">
        <v>1484</v>
      </c>
      <c r="V2200" t="s">
        <v>248</v>
      </c>
      <c r="W2200" t="s">
        <v>945</v>
      </c>
      <c r="X2200" t="s">
        <v>215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>
        <v>128496</v>
      </c>
      <c r="B2201">
        <v>90994180</v>
      </c>
      <c r="C2201" t="s">
        <v>270</v>
      </c>
      <c r="D2201" t="s">
        <v>332</v>
      </c>
      <c r="E2201" t="s">
        <v>270</v>
      </c>
      <c r="F2201" t="s">
        <v>366</v>
      </c>
      <c r="G2201" t="s">
        <v>1293</v>
      </c>
      <c r="H2201" t="s">
        <v>236</v>
      </c>
      <c r="I2201" t="s">
        <v>195</v>
      </c>
      <c r="J2201" t="s">
        <v>1039</v>
      </c>
      <c r="K2201" t="s">
        <v>1224</v>
      </c>
      <c r="L2201" t="s">
        <v>318</v>
      </c>
      <c r="M2201" t="s">
        <v>279</v>
      </c>
      <c r="N2201" t="s">
        <v>535</v>
      </c>
      <c r="O2201" t="s">
        <v>306</v>
      </c>
      <c r="P2201" t="s">
        <v>292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>
        <v>388188</v>
      </c>
      <c r="B2202">
        <v>90994186</v>
      </c>
      <c r="C2202" t="s">
        <v>173</v>
      </c>
      <c r="D2202" t="s">
        <v>270</v>
      </c>
      <c r="E2202" t="s">
        <v>1090</v>
      </c>
      <c r="F2202" t="s">
        <v>245</v>
      </c>
      <c r="G2202" t="s">
        <v>423</v>
      </c>
      <c r="H2202" t="s">
        <v>739</v>
      </c>
      <c r="I2202" t="s">
        <v>325</v>
      </c>
      <c r="J2202" t="s">
        <v>289</v>
      </c>
      <c r="K2202" t="s">
        <v>360</v>
      </c>
      <c r="L2202" t="s">
        <v>519</v>
      </c>
      <c r="M2202" t="s">
        <v>700</v>
      </c>
      <c r="N2202" t="s">
        <v>320</v>
      </c>
      <c r="O2202" t="s">
        <v>310</v>
      </c>
      <c r="P2202" t="s">
        <v>252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>
        <v>530361</v>
      </c>
      <c r="B2203">
        <v>90994191</v>
      </c>
      <c r="C2203" t="s">
        <v>348</v>
      </c>
      <c r="D2203" t="s">
        <v>348</v>
      </c>
      <c r="E2203" t="s">
        <v>270</v>
      </c>
      <c r="F2203" t="s">
        <v>1293</v>
      </c>
      <c r="G2203" t="s">
        <v>327</v>
      </c>
      <c r="H2203" t="s">
        <v>355</v>
      </c>
      <c r="I2203" t="s">
        <v>795</v>
      </c>
      <c r="J2203" t="s">
        <v>574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>
        <v>461190</v>
      </c>
      <c r="B2204">
        <v>90994208</v>
      </c>
      <c r="C2204" t="s">
        <v>1760</v>
      </c>
      <c r="D2204" t="s">
        <v>270</v>
      </c>
      <c r="E2204" t="s">
        <v>1760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>
        <v>135621</v>
      </c>
      <c r="B2205">
        <v>90994338</v>
      </c>
      <c r="C2205" t="s">
        <v>270</v>
      </c>
      <c r="D2205" t="s">
        <v>270</v>
      </c>
      <c r="E2205" t="s">
        <v>1293</v>
      </c>
      <c r="F2205" t="s">
        <v>189</v>
      </c>
      <c r="G2205" t="s">
        <v>583</v>
      </c>
      <c r="H2205" t="s">
        <v>245</v>
      </c>
      <c r="I2205" t="s">
        <v>1224</v>
      </c>
      <c r="J2205" t="s">
        <v>352</v>
      </c>
      <c r="K2205" t="s">
        <v>260</v>
      </c>
      <c r="L2205" t="s">
        <v>642</v>
      </c>
      <c r="M2205" t="s">
        <v>1041</v>
      </c>
      <c r="N2205" t="s">
        <v>188</v>
      </c>
      <c r="O2205" t="s">
        <v>287</v>
      </c>
      <c r="P2205" t="s">
        <v>355</v>
      </c>
      <c r="Q2205" t="s">
        <v>637</v>
      </c>
      <c r="R2205" t="s">
        <v>249</v>
      </c>
      <c r="S2205" t="s">
        <v>379</v>
      </c>
      <c r="T2205" t="s">
        <v>323</v>
      </c>
      <c r="U2205" t="s">
        <v>292</v>
      </c>
      <c r="V2205" t="s">
        <v>248</v>
      </c>
      <c r="W2205" t="s">
        <v>535</v>
      </c>
      <c r="X2205" t="s">
        <v>307</v>
      </c>
      <c r="Y2205" t="s">
        <v>391</v>
      </c>
      <c r="Z2205" t="s">
        <v>382</v>
      </c>
      <c r="AA2205" t="s">
        <v>604</v>
      </c>
      <c r="AB2205" t="s">
        <v>920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>
        <v>8129297</v>
      </c>
      <c r="B2206">
        <v>90994371</v>
      </c>
      <c r="C2206" t="s">
        <v>183</v>
      </c>
      <c r="D2206" t="s">
        <v>183</v>
      </c>
      <c r="E2206" t="s">
        <v>270</v>
      </c>
      <c r="F2206" t="s">
        <v>1831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>
        <v>8129298</v>
      </c>
      <c r="B2207">
        <v>90994374</v>
      </c>
      <c r="C2207" t="s">
        <v>270</v>
      </c>
      <c r="D2207" t="s">
        <v>270</v>
      </c>
      <c r="E2207" t="s">
        <v>1293</v>
      </c>
      <c r="F2207" t="s">
        <v>201</v>
      </c>
      <c r="G2207" t="s">
        <v>189</v>
      </c>
      <c r="H2207" t="s">
        <v>205</v>
      </c>
      <c r="I2207" t="s">
        <v>321</v>
      </c>
      <c r="J2207" t="s">
        <v>287</v>
      </c>
      <c r="K2207" t="s">
        <v>301</v>
      </c>
      <c r="L2207" t="s">
        <v>544</v>
      </c>
      <c r="M2207" t="s">
        <v>391</v>
      </c>
      <c r="N2207" t="s">
        <v>229</v>
      </c>
      <c r="O2207" t="s">
        <v>405</v>
      </c>
      <c r="P2207" t="s">
        <v>379</v>
      </c>
      <c r="Q2207" t="s">
        <v>471</v>
      </c>
      <c r="R2207" t="s">
        <v>238</v>
      </c>
      <c r="S2207" t="s">
        <v>267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>
        <v>155005</v>
      </c>
      <c r="B2208">
        <v>90994407</v>
      </c>
      <c r="C2208" t="s">
        <v>270</v>
      </c>
      <c r="D2208" t="s">
        <v>270</v>
      </c>
      <c r="E2208" t="s">
        <v>346</v>
      </c>
      <c r="F2208" t="s">
        <v>189</v>
      </c>
      <c r="G2208" t="s">
        <v>185</v>
      </c>
      <c r="H2208" t="s">
        <v>249</v>
      </c>
      <c r="I2208" t="s">
        <v>591</v>
      </c>
      <c r="J2208" t="s">
        <v>1587</v>
      </c>
      <c r="K2208" t="s">
        <v>229</v>
      </c>
      <c r="L2208" t="s">
        <v>287</v>
      </c>
      <c r="M2208" t="s">
        <v>291</v>
      </c>
      <c r="N2208" t="s">
        <v>325</v>
      </c>
      <c r="O2208" t="s">
        <v>508</v>
      </c>
      <c r="P2208" t="s">
        <v>310</v>
      </c>
      <c r="Q2208" t="s">
        <v>710</v>
      </c>
      <c r="R2208" t="s">
        <v>543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>
        <v>93123</v>
      </c>
      <c r="B2209">
        <v>90994539</v>
      </c>
      <c r="C2209" t="s">
        <v>238</v>
      </c>
      <c r="D2209" t="s">
        <v>270</v>
      </c>
      <c r="E2209" t="s">
        <v>1293</v>
      </c>
      <c r="F2209" t="s">
        <v>318</v>
      </c>
      <c r="G2209" t="s">
        <v>247</v>
      </c>
      <c r="H2209" t="s">
        <v>348</v>
      </c>
      <c r="I2209" t="s">
        <v>296</v>
      </c>
      <c r="J2209" t="s">
        <v>363</v>
      </c>
      <c r="K2209" t="s">
        <v>395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>
        <v>741236</v>
      </c>
      <c r="B2210">
        <v>90994547</v>
      </c>
      <c r="C2210" t="s">
        <v>270</v>
      </c>
      <c r="D2210" t="s">
        <v>270</v>
      </c>
      <c r="E2210" t="s">
        <v>1517</v>
      </c>
      <c r="F2210" t="s">
        <v>362</v>
      </c>
      <c r="G2210" t="s">
        <v>292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>
        <v>656674</v>
      </c>
      <c r="B2211">
        <v>90994586</v>
      </c>
      <c r="C2211" t="s">
        <v>352</v>
      </c>
      <c r="D2211" t="s">
        <v>270</v>
      </c>
      <c r="E2211" t="s">
        <v>400</v>
      </c>
      <c r="F2211" t="s">
        <v>352</v>
      </c>
      <c r="G2211" t="s">
        <v>689</v>
      </c>
      <c r="H2211" t="s">
        <v>1760</v>
      </c>
      <c r="I2211" t="s">
        <v>183</v>
      </c>
      <c r="J2211" t="s">
        <v>383</v>
      </c>
      <c r="K2211" t="s">
        <v>859</v>
      </c>
      <c r="L2211" t="s">
        <v>307</v>
      </c>
      <c r="M2211" t="s">
        <v>321</v>
      </c>
      <c r="N2211" t="s">
        <v>391</v>
      </c>
      <c r="O2211" t="s">
        <v>229</v>
      </c>
      <c r="P2211" t="s">
        <v>329</v>
      </c>
      <c r="Q2211" t="s">
        <v>348</v>
      </c>
      <c r="R2211" t="s">
        <v>292</v>
      </c>
      <c r="S2211" t="s">
        <v>309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>
        <v>8129321</v>
      </c>
      <c r="B2212">
        <v>90994594</v>
      </c>
      <c r="C2212" t="s">
        <v>270</v>
      </c>
      <c r="D2212" t="s">
        <v>332</v>
      </c>
      <c r="E2212" t="s">
        <v>270</v>
      </c>
      <c r="F2212" t="s">
        <v>1293</v>
      </c>
      <c r="G2212" t="s">
        <v>292</v>
      </c>
      <c r="H2212" t="s">
        <v>348</v>
      </c>
      <c r="I2212" t="s">
        <v>296</v>
      </c>
      <c r="J2212" t="s">
        <v>360</v>
      </c>
      <c r="K2212" t="s">
        <v>306</v>
      </c>
      <c r="L2212" t="s">
        <v>238</v>
      </c>
      <c r="M2212" t="s">
        <v>391</v>
      </c>
      <c r="N2212" t="s">
        <v>186</v>
      </c>
      <c r="O2212" t="s">
        <v>533</v>
      </c>
      <c r="P2212" t="s">
        <v>1441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>
        <v>328823</v>
      </c>
      <c r="B2213">
        <v>90994606</v>
      </c>
      <c r="C2213" t="s">
        <v>270</v>
      </c>
      <c r="D2213" t="s">
        <v>270</v>
      </c>
      <c r="E2213" t="s">
        <v>1293</v>
      </c>
      <c r="F2213" t="s">
        <v>352</v>
      </c>
      <c r="G2213" t="s">
        <v>229</v>
      </c>
      <c r="H2213" t="s">
        <v>321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>
        <v>8129332</v>
      </c>
      <c r="B2214">
        <v>90994643</v>
      </c>
      <c r="C2214" t="s">
        <v>238</v>
      </c>
      <c r="D2214" t="s">
        <v>270</v>
      </c>
      <c r="E2214" t="s">
        <v>1293</v>
      </c>
      <c r="F2214" t="s">
        <v>368</v>
      </c>
      <c r="G2214" t="s">
        <v>1039</v>
      </c>
      <c r="H2214" t="s">
        <v>238</v>
      </c>
      <c r="I2214" t="s">
        <v>287</v>
      </c>
      <c r="J2214" t="s">
        <v>186</v>
      </c>
      <c r="K2214" t="s">
        <v>328</v>
      </c>
      <c r="L2214" t="s">
        <v>348</v>
      </c>
      <c r="M2214" t="s">
        <v>329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>
        <v>8129356</v>
      </c>
      <c r="B2215">
        <v>90994751</v>
      </c>
      <c r="C2215" t="s">
        <v>270</v>
      </c>
      <c r="D2215" t="s">
        <v>270</v>
      </c>
      <c r="E2215" t="s">
        <v>1293</v>
      </c>
      <c r="F2215" t="s">
        <v>1370</v>
      </c>
      <c r="G2215" t="s">
        <v>320</v>
      </c>
      <c r="H2215" t="s">
        <v>196</v>
      </c>
      <c r="I2215" t="s">
        <v>254</v>
      </c>
      <c r="J2215" t="s">
        <v>306</v>
      </c>
      <c r="K2215" t="s">
        <v>595</v>
      </c>
      <c r="L2215" t="s">
        <v>287</v>
      </c>
      <c r="M2215" t="s">
        <v>301</v>
      </c>
      <c r="N2215" t="s">
        <v>357</v>
      </c>
      <c r="O2215" t="s">
        <v>1857</v>
      </c>
      <c r="P2215" t="s">
        <v>604</v>
      </c>
      <c r="Q2215" t="s">
        <v>603</v>
      </c>
      <c r="R2215" t="s">
        <v>448</v>
      </c>
      <c r="S2215" t="s">
        <v>843</v>
      </c>
      <c r="T2215" t="s">
        <v>956</v>
      </c>
      <c r="U2215" t="s">
        <v>1726</v>
      </c>
      <c r="V2215" t="s">
        <v>1168</v>
      </c>
      <c r="W2215" t="s">
        <v>292</v>
      </c>
      <c r="X2215" t="s">
        <v>721</v>
      </c>
      <c r="Y2215" t="s">
        <v>485</v>
      </c>
      <c r="Z2215" t="s">
        <v>463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>
        <v>586001</v>
      </c>
      <c r="B2216">
        <v>90994765</v>
      </c>
      <c r="C2216" t="s">
        <v>173</v>
      </c>
      <c r="D2216" t="s">
        <v>173</v>
      </c>
      <c r="E2216" t="s">
        <v>270</v>
      </c>
      <c r="F2216" t="s">
        <v>228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>
        <v>216514</v>
      </c>
      <c r="B2217">
        <v>90994768</v>
      </c>
      <c r="C2217" t="s">
        <v>1150</v>
      </c>
      <c r="D2217" t="s">
        <v>1150</v>
      </c>
      <c r="E2217" t="s">
        <v>270</v>
      </c>
      <c r="F2217" t="s">
        <v>344</v>
      </c>
      <c r="G2217" t="s">
        <v>304</v>
      </c>
      <c r="H2217" t="s">
        <v>229</v>
      </c>
      <c r="I2217" t="s">
        <v>329</v>
      </c>
      <c r="J2217" t="s">
        <v>446</v>
      </c>
      <c r="K2217" t="s">
        <v>292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>
        <v>544356</v>
      </c>
      <c r="B2218">
        <v>90994770</v>
      </c>
      <c r="C2218" t="s">
        <v>270</v>
      </c>
      <c r="D2218" t="s">
        <v>270</v>
      </c>
      <c r="E2218" t="s">
        <v>287</v>
      </c>
      <c r="F2218" t="s">
        <v>691</v>
      </c>
      <c r="G2218" t="s">
        <v>229</v>
      </c>
      <c r="H2218" t="s">
        <v>446</v>
      </c>
      <c r="I2218" t="s">
        <v>1478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>
        <v>353463</v>
      </c>
      <c r="B2219">
        <v>90994792</v>
      </c>
      <c r="C2219" t="s">
        <v>270</v>
      </c>
      <c r="D2219" t="s">
        <v>332</v>
      </c>
      <c r="E2219" t="s">
        <v>270</v>
      </c>
      <c r="F2219" t="s">
        <v>1293</v>
      </c>
      <c r="G2219" t="s">
        <v>400</v>
      </c>
      <c r="H2219" t="s">
        <v>867</v>
      </c>
      <c r="I2219" t="s">
        <v>277</v>
      </c>
      <c r="J2219" t="s">
        <v>186</v>
      </c>
      <c r="K2219" t="s">
        <v>289</v>
      </c>
      <c r="L2219" t="s">
        <v>301</v>
      </c>
      <c r="M2219" t="s">
        <v>229</v>
      </c>
      <c r="N2219" t="s">
        <v>355</v>
      </c>
      <c r="O2219" t="s">
        <v>445</v>
      </c>
      <c r="P2219" t="s">
        <v>1411</v>
      </c>
      <c r="Q2219" t="s">
        <v>439</v>
      </c>
      <c r="R2219" t="s">
        <v>292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>
        <v>8129207</v>
      </c>
      <c r="B2220">
        <v>90994800</v>
      </c>
      <c r="C2220" t="s">
        <v>270</v>
      </c>
      <c r="D2220" t="s">
        <v>270</v>
      </c>
      <c r="E2220" t="s">
        <v>460</v>
      </c>
      <c r="F2220" t="s">
        <v>355</v>
      </c>
      <c r="G2220" t="s">
        <v>321</v>
      </c>
      <c r="H2220" t="s">
        <v>309</v>
      </c>
      <c r="I2220" t="s">
        <v>1383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>
        <v>8129373</v>
      </c>
      <c r="B2221">
        <v>90994907</v>
      </c>
      <c r="C2221" t="s">
        <v>270</v>
      </c>
      <c r="D2221" t="s">
        <v>270</v>
      </c>
      <c r="E2221" t="s">
        <v>1429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>
        <v>634659</v>
      </c>
      <c r="B2222">
        <v>90995013</v>
      </c>
      <c r="C2222" t="s">
        <v>238</v>
      </c>
      <c r="D2222" t="s">
        <v>332</v>
      </c>
      <c r="E2222" t="s">
        <v>270</v>
      </c>
      <c r="F2222" t="s">
        <v>1293</v>
      </c>
      <c r="G2222" t="s">
        <v>238</v>
      </c>
      <c r="H2222" t="s">
        <v>229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>
        <v>225330</v>
      </c>
      <c r="B2223">
        <v>90995024</v>
      </c>
      <c r="C2223" t="s">
        <v>859</v>
      </c>
      <c r="D2223" t="s">
        <v>270</v>
      </c>
      <c r="E2223" t="s">
        <v>1293</v>
      </c>
      <c r="F2223" t="s">
        <v>202</v>
      </c>
      <c r="G2223" t="s">
        <v>400</v>
      </c>
      <c r="H2223" t="s">
        <v>352</v>
      </c>
      <c r="I2223" t="s">
        <v>324</v>
      </c>
      <c r="J2223" t="s">
        <v>390</v>
      </c>
      <c r="K2223" t="s">
        <v>342</v>
      </c>
      <c r="L2223" t="s">
        <v>301</v>
      </c>
      <c r="M2223" t="s">
        <v>355</v>
      </c>
      <c r="N2223" t="s">
        <v>287</v>
      </c>
      <c r="O2223" t="s">
        <v>229</v>
      </c>
      <c r="P2223" t="s">
        <v>391</v>
      </c>
      <c r="Q2223" t="s">
        <v>344</v>
      </c>
      <c r="R2223" t="s">
        <v>304</v>
      </c>
      <c r="S2223" t="s">
        <v>405</v>
      </c>
      <c r="T2223" t="s">
        <v>379</v>
      </c>
      <c r="U2223" t="s">
        <v>462</v>
      </c>
      <c r="V2223" t="s">
        <v>1441</v>
      </c>
      <c r="W2223" t="s">
        <v>554</v>
      </c>
      <c r="X2223" t="s">
        <v>849</v>
      </c>
      <c r="Y2223" t="s">
        <v>289</v>
      </c>
      <c r="Z2223" t="s">
        <v>610</v>
      </c>
      <c r="AA2223" t="s">
        <v>329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>
        <v>429160</v>
      </c>
      <c r="B2224">
        <v>90995103</v>
      </c>
      <c r="C2224" t="s">
        <v>270</v>
      </c>
      <c r="D2224" t="s">
        <v>270</v>
      </c>
      <c r="E2224" t="s">
        <v>1293</v>
      </c>
      <c r="F2224" t="s">
        <v>346</v>
      </c>
      <c r="G2224" t="s">
        <v>352</v>
      </c>
      <c r="H2224" t="s">
        <v>355</v>
      </c>
      <c r="I2224" t="s">
        <v>287</v>
      </c>
      <c r="J2224" t="s">
        <v>229</v>
      </c>
      <c r="K2224" t="s">
        <v>560</v>
      </c>
      <c r="L2224" t="s">
        <v>446</v>
      </c>
      <c r="M2224" t="s">
        <v>348</v>
      </c>
      <c r="N2224" t="s">
        <v>238</v>
      </c>
      <c r="O2224" t="s">
        <v>291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>
        <v>417820</v>
      </c>
      <c r="B2225">
        <v>90995124</v>
      </c>
      <c r="C2225" t="s">
        <v>270</v>
      </c>
      <c r="D2225" t="s">
        <v>270</v>
      </c>
      <c r="E2225" t="s">
        <v>1293</v>
      </c>
      <c r="F2225" t="s">
        <v>642</v>
      </c>
      <c r="G2225" t="s">
        <v>296</v>
      </c>
      <c r="H2225" t="s">
        <v>196</v>
      </c>
      <c r="I2225" t="s">
        <v>254</v>
      </c>
      <c r="J2225" t="s">
        <v>355</v>
      </c>
      <c r="K2225" t="s">
        <v>379</v>
      </c>
      <c r="L2225" t="s">
        <v>348</v>
      </c>
      <c r="M2225" t="s">
        <v>944</v>
      </c>
      <c r="N2225" t="s">
        <v>279</v>
      </c>
      <c r="O2225" t="s">
        <v>325</v>
      </c>
      <c r="P2225" t="s">
        <v>329</v>
      </c>
      <c r="Q2225" t="s">
        <v>287</v>
      </c>
      <c r="R2225" t="s">
        <v>238</v>
      </c>
      <c r="S2225" t="s">
        <v>411</v>
      </c>
      <c r="T2225" t="s">
        <v>380</v>
      </c>
      <c r="U2225" t="s">
        <v>1608</v>
      </c>
      <c r="V2225" t="s">
        <v>340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>
        <v>698072</v>
      </c>
      <c r="B2226">
        <v>90995170</v>
      </c>
      <c r="C2226" t="s">
        <v>383</v>
      </c>
      <c r="D2226" t="s">
        <v>383</v>
      </c>
      <c r="E2226" t="s">
        <v>270</v>
      </c>
      <c r="F2226" t="s">
        <v>1293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>
        <v>770038</v>
      </c>
      <c r="B2227">
        <v>90995204</v>
      </c>
      <c r="C2227" t="s">
        <v>270</v>
      </c>
      <c r="D2227" t="s">
        <v>270</v>
      </c>
      <c r="E2227" t="s">
        <v>538</v>
      </c>
      <c r="F2227" t="s">
        <v>738</v>
      </c>
      <c r="G2227" t="s">
        <v>344</v>
      </c>
      <c r="H2227" t="s">
        <v>287</v>
      </c>
      <c r="I2227" t="s">
        <v>359</v>
      </c>
      <c r="J2227" t="s">
        <v>229</v>
      </c>
      <c r="K2227" t="s">
        <v>314</v>
      </c>
      <c r="L2227" t="s">
        <v>238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>
        <v>8127736</v>
      </c>
      <c r="B2228">
        <v>90995238</v>
      </c>
      <c r="C2228" t="s">
        <v>1858</v>
      </c>
      <c r="D2228" t="s">
        <v>1859</v>
      </c>
      <c r="E2228" t="s">
        <v>270</v>
      </c>
      <c r="F2228" t="s">
        <v>1373</v>
      </c>
      <c r="G2228" t="s">
        <v>1104</v>
      </c>
      <c r="H2228" t="s">
        <v>1860</v>
      </c>
      <c r="I2228" t="s">
        <v>1861</v>
      </c>
      <c r="J2228" t="s">
        <v>348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>
        <v>209387</v>
      </c>
      <c r="B2229">
        <v>90995268</v>
      </c>
      <c r="C2229" t="s">
        <v>412</v>
      </c>
      <c r="D2229" t="s">
        <v>270</v>
      </c>
      <c r="E2229" t="s">
        <v>329</v>
      </c>
      <c r="F2229" t="s">
        <v>355</v>
      </c>
      <c r="G2229" t="s">
        <v>287</v>
      </c>
      <c r="H2229" t="s">
        <v>321</v>
      </c>
      <c r="I2229" t="s">
        <v>238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>
        <v>434200</v>
      </c>
      <c r="B2230">
        <v>90995289</v>
      </c>
      <c r="C2230" t="s">
        <v>238</v>
      </c>
      <c r="D2230" t="s">
        <v>270</v>
      </c>
      <c r="E2230" t="s">
        <v>1293</v>
      </c>
      <c r="F2230" t="s">
        <v>296</v>
      </c>
      <c r="G2230" t="s">
        <v>685</v>
      </c>
      <c r="H2230" t="s">
        <v>348</v>
      </c>
      <c r="I2230" t="s">
        <v>238</v>
      </c>
      <c r="J2230" t="s">
        <v>199</v>
      </c>
      <c r="K2230" t="s">
        <v>764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>
        <v>753459</v>
      </c>
      <c r="B2231">
        <v>90995319</v>
      </c>
      <c r="C2231" t="s">
        <v>270</v>
      </c>
      <c r="D2231" t="s">
        <v>270</v>
      </c>
      <c r="E2231" t="s">
        <v>327</v>
      </c>
      <c r="F2231" t="s">
        <v>906</v>
      </c>
      <c r="G2231" t="s">
        <v>446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>
        <v>326059</v>
      </c>
      <c r="B2232">
        <v>90995351</v>
      </c>
      <c r="C2232" t="s">
        <v>1862</v>
      </c>
      <c r="D2232" t="s">
        <v>1862</v>
      </c>
      <c r="E2232" t="s">
        <v>270</v>
      </c>
      <c r="F2232" t="s">
        <v>229</v>
      </c>
      <c r="G2232" t="s">
        <v>423</v>
      </c>
      <c r="H2232" t="s">
        <v>327</v>
      </c>
      <c r="I2232" t="s">
        <v>822</v>
      </c>
      <c r="J2232" t="s">
        <v>593</v>
      </c>
      <c r="K2232" t="s">
        <v>308</v>
      </c>
      <c r="L2232" t="s">
        <v>446</v>
      </c>
      <c r="M2232" t="s">
        <v>405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>
        <v>8039444</v>
      </c>
      <c r="B2233">
        <v>90995402</v>
      </c>
      <c r="C2233" t="s">
        <v>270</v>
      </c>
      <c r="D2233" t="s">
        <v>270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>
        <v>405355</v>
      </c>
      <c r="B2234">
        <v>90995469</v>
      </c>
      <c r="C2234" t="s">
        <v>645</v>
      </c>
      <c r="D2234" t="s">
        <v>645</v>
      </c>
      <c r="E2234" t="s">
        <v>270</v>
      </c>
      <c r="F2234" t="s">
        <v>407</v>
      </c>
      <c r="G2234" t="s">
        <v>270</v>
      </c>
      <c r="H2234" t="s">
        <v>393</v>
      </c>
      <c r="I2234" t="s">
        <v>329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>
        <v>8129450</v>
      </c>
      <c r="B2235">
        <v>90995574</v>
      </c>
      <c r="C2235" t="s">
        <v>270</v>
      </c>
      <c r="D2235" t="s">
        <v>270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>
        <v>8118665</v>
      </c>
      <c r="B2236">
        <v>90995586</v>
      </c>
      <c r="C2236" t="s">
        <v>244</v>
      </c>
      <c r="D2236" t="s">
        <v>270</v>
      </c>
      <c r="E2236" t="s">
        <v>244</v>
      </c>
      <c r="F2236" t="s">
        <v>363</v>
      </c>
      <c r="G2236" t="s">
        <v>344</v>
      </c>
      <c r="H2236" t="s">
        <v>304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>
        <v>8008109</v>
      </c>
      <c r="B2237">
        <v>90995685</v>
      </c>
      <c r="C2237" t="s">
        <v>270</v>
      </c>
      <c r="D2237" t="s">
        <v>270</v>
      </c>
      <c r="E2237" t="s">
        <v>383</v>
      </c>
      <c r="F2237" t="s">
        <v>307</v>
      </c>
      <c r="G2237" t="s">
        <v>344</v>
      </c>
      <c r="H2237" t="s">
        <v>446</v>
      </c>
      <c r="I2237" t="s">
        <v>1491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>
        <v>343868</v>
      </c>
      <c r="B2238">
        <v>90995704</v>
      </c>
      <c r="C2238" t="s">
        <v>235</v>
      </c>
      <c r="D2238" t="s">
        <v>235</v>
      </c>
      <c r="E2238" t="s">
        <v>1863</v>
      </c>
      <c r="F2238" t="s">
        <v>1864</v>
      </c>
      <c r="G2238" t="s">
        <v>270</v>
      </c>
      <c r="H2238" t="s">
        <v>229</v>
      </c>
      <c r="I2238" t="s">
        <v>304</v>
      </c>
      <c r="J2238" t="s">
        <v>344</v>
      </c>
      <c r="K2238" t="s">
        <v>446</v>
      </c>
      <c r="L2238" t="s">
        <v>292</v>
      </c>
      <c r="M2238" t="s">
        <v>1622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>
        <v>97080</v>
      </c>
      <c r="B2239">
        <v>90995767</v>
      </c>
      <c r="C2239" t="s">
        <v>270</v>
      </c>
      <c r="D2239" t="s">
        <v>270</v>
      </c>
      <c r="E2239" t="s">
        <v>1293</v>
      </c>
      <c r="F2239" t="s">
        <v>186</v>
      </c>
      <c r="G2239" t="s">
        <v>519</v>
      </c>
      <c r="H2239" t="s">
        <v>238</v>
      </c>
      <c r="I2239" t="s">
        <v>344</v>
      </c>
      <c r="J2239" t="s">
        <v>229</v>
      </c>
      <c r="K2239" t="s">
        <v>362</v>
      </c>
      <c r="L2239" t="s">
        <v>793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>
        <v>624263</v>
      </c>
      <c r="B2240">
        <v>90995813</v>
      </c>
      <c r="C2240" t="s">
        <v>270</v>
      </c>
      <c r="D2240" t="s">
        <v>332</v>
      </c>
      <c r="E2240" t="s">
        <v>270</v>
      </c>
      <c r="F2240" t="s">
        <v>1293</v>
      </c>
      <c r="G2240" t="s">
        <v>346</v>
      </c>
      <c r="H2240" t="s">
        <v>553</v>
      </c>
      <c r="I2240" t="s">
        <v>351</v>
      </c>
      <c r="J2240" t="s">
        <v>355</v>
      </c>
      <c r="K2240" t="s">
        <v>321</v>
      </c>
      <c r="L2240" t="s">
        <v>445</v>
      </c>
      <c r="M2240" t="s">
        <v>287</v>
      </c>
      <c r="N2240" t="s">
        <v>315</v>
      </c>
      <c r="O2240" t="s">
        <v>196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>
        <v>8129482</v>
      </c>
      <c r="B2241">
        <v>90995814</v>
      </c>
      <c r="C2241" t="s">
        <v>270</v>
      </c>
      <c r="D2241" t="s">
        <v>270</v>
      </c>
      <c r="E2241" t="s">
        <v>1293</v>
      </c>
      <c r="F2241" t="s">
        <v>273</v>
      </c>
      <c r="G2241" t="s">
        <v>399</v>
      </c>
      <c r="H2241" t="s">
        <v>202</v>
      </c>
      <c r="I2241" t="s">
        <v>629</v>
      </c>
      <c r="J2241" t="s">
        <v>366</v>
      </c>
      <c r="K2241" t="s">
        <v>271</v>
      </c>
      <c r="L2241" t="s">
        <v>1865</v>
      </c>
      <c r="M2241" t="s">
        <v>725</v>
      </c>
      <c r="N2241" t="s">
        <v>189</v>
      </c>
      <c r="O2241" t="s">
        <v>201</v>
      </c>
      <c r="P2241" t="s">
        <v>352</v>
      </c>
      <c r="Q2241" t="s">
        <v>674</v>
      </c>
      <c r="R2241" t="s">
        <v>425</v>
      </c>
      <c r="S2241" t="s">
        <v>335</v>
      </c>
      <c r="T2241" t="s">
        <v>426</v>
      </c>
      <c r="U2241" t="s">
        <v>287</v>
      </c>
      <c r="V2241" t="s">
        <v>1483</v>
      </c>
      <c r="W2241" t="s">
        <v>991</v>
      </c>
      <c r="X2241" t="s">
        <v>1043</v>
      </c>
      <c r="Y2241" t="s">
        <v>296</v>
      </c>
      <c r="Z2241" t="s">
        <v>215</v>
      </c>
      <c r="AA2241" t="s">
        <v>344</v>
      </c>
      <c r="AB2241" t="s">
        <v>1069</v>
      </c>
      <c r="AC2241" t="s">
        <v>285</v>
      </c>
      <c r="AD2241" t="s">
        <v>249</v>
      </c>
      <c r="AE2241" t="s">
        <v>524</v>
      </c>
      <c r="AF2241" t="s">
        <v>291</v>
      </c>
      <c r="AG2241" t="s">
        <v>490</v>
      </c>
      <c r="AH2241" t="s">
        <v>304</v>
      </c>
      <c r="AI2241" t="s">
        <v>1035</v>
      </c>
      <c r="AJ2241" t="s">
        <v>1866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>
        <v>8091019</v>
      </c>
      <c r="B2242">
        <v>90995834</v>
      </c>
      <c r="C2242" t="s">
        <v>270</v>
      </c>
      <c r="D2242" t="s">
        <v>332</v>
      </c>
      <c r="E2242" t="s">
        <v>270</v>
      </c>
      <c r="F2242" t="s">
        <v>1293</v>
      </c>
      <c r="G2242" t="s">
        <v>202</v>
      </c>
      <c r="H2242" t="s">
        <v>400</v>
      </c>
      <c r="I2242" t="s">
        <v>205</v>
      </c>
      <c r="J2242" t="s">
        <v>467</v>
      </c>
      <c r="K2242" t="s">
        <v>867</v>
      </c>
      <c r="L2242" t="s">
        <v>369</v>
      </c>
      <c r="M2242" t="s">
        <v>277</v>
      </c>
      <c r="N2242" t="s">
        <v>301</v>
      </c>
      <c r="O2242" t="s">
        <v>315</v>
      </c>
      <c r="P2242" t="s">
        <v>229</v>
      </c>
      <c r="Q2242" t="s">
        <v>321</v>
      </c>
      <c r="R2242" t="s">
        <v>327</v>
      </c>
      <c r="S2242" t="s">
        <v>329</v>
      </c>
      <c r="T2242" t="s">
        <v>544</v>
      </c>
      <c r="U2242" t="s">
        <v>186</v>
      </c>
      <c r="V2242" t="s">
        <v>338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>
        <v>686753</v>
      </c>
      <c r="B2243">
        <v>90995893</v>
      </c>
      <c r="C2243" t="s">
        <v>1867</v>
      </c>
      <c r="D2243" t="s">
        <v>1867</v>
      </c>
      <c r="E2243" t="s">
        <v>348</v>
      </c>
      <c r="F2243" t="s">
        <v>307</v>
      </c>
      <c r="G2243" t="s">
        <v>270</v>
      </c>
      <c r="H2243" t="s">
        <v>321</v>
      </c>
      <c r="I2243" t="s">
        <v>229</v>
      </c>
      <c r="J2243" t="s">
        <v>423</v>
      </c>
      <c r="K2243" t="s">
        <v>446</v>
      </c>
      <c r="L2243" t="s">
        <v>309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>
        <v>8007067</v>
      </c>
      <c r="B2244">
        <v>90995898</v>
      </c>
      <c r="C2244" t="s">
        <v>238</v>
      </c>
      <c r="D2244" t="s">
        <v>332</v>
      </c>
      <c r="E2244" t="s">
        <v>270</v>
      </c>
      <c r="F2244" t="s">
        <v>1293</v>
      </c>
      <c r="G2244" t="s">
        <v>352</v>
      </c>
      <c r="H2244" t="s">
        <v>189</v>
      </c>
      <c r="I2244" t="s">
        <v>238</v>
      </c>
      <c r="J2244" t="s">
        <v>287</v>
      </c>
      <c r="K2244" t="s">
        <v>321</v>
      </c>
      <c r="L2244" t="s">
        <v>229</v>
      </c>
      <c r="M2244" t="s">
        <v>391</v>
      </c>
      <c r="N2244" t="s">
        <v>355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>
        <v>698072</v>
      </c>
      <c r="B2245">
        <v>90996005</v>
      </c>
      <c r="C2245" t="s">
        <v>270</v>
      </c>
      <c r="D2245" t="s">
        <v>270</v>
      </c>
      <c r="E2245" t="s">
        <v>1293</v>
      </c>
      <c r="F2245" t="s">
        <v>400</v>
      </c>
      <c r="G2245" t="s">
        <v>201</v>
      </c>
      <c r="H2245" t="s">
        <v>304</v>
      </c>
      <c r="I2245" t="s">
        <v>562</v>
      </c>
      <c r="J2245" t="s">
        <v>238</v>
      </c>
      <c r="K2245" t="s">
        <v>292</v>
      </c>
      <c r="L2245" t="s">
        <v>296</v>
      </c>
      <c r="M2245" t="s">
        <v>340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>
        <v>733801</v>
      </c>
      <c r="B2246">
        <v>90996007</v>
      </c>
      <c r="C2246" t="s">
        <v>184</v>
      </c>
      <c r="D2246" t="s">
        <v>184</v>
      </c>
      <c r="E2246" t="s">
        <v>270</v>
      </c>
      <c r="F2246" t="s">
        <v>1293</v>
      </c>
      <c r="G2246" t="s">
        <v>284</v>
      </c>
      <c r="H2246" t="s">
        <v>325</v>
      </c>
      <c r="I2246" t="s">
        <v>248</v>
      </c>
      <c r="J2246" t="s">
        <v>196</v>
      </c>
      <c r="K2246" t="s">
        <v>247</v>
      </c>
      <c r="L2246" t="s">
        <v>310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>
        <v>796009</v>
      </c>
      <c r="B2247">
        <v>90996246</v>
      </c>
      <c r="C2247" t="s">
        <v>1868</v>
      </c>
      <c r="D2247" t="s">
        <v>1868</v>
      </c>
      <c r="E2247" t="s">
        <v>372</v>
      </c>
      <c r="F2247" t="s">
        <v>270</v>
      </c>
      <c r="G2247" t="s">
        <v>443</v>
      </c>
      <c r="H2247" t="s">
        <v>189</v>
      </c>
      <c r="I2247" t="s">
        <v>201</v>
      </c>
      <c r="J2247" t="s">
        <v>1013</v>
      </c>
      <c r="K2247" t="s">
        <v>374</v>
      </c>
      <c r="L2247" t="s">
        <v>836</v>
      </c>
      <c r="M2247" t="s">
        <v>277</v>
      </c>
      <c r="N2247" t="s">
        <v>322</v>
      </c>
      <c r="O2247" t="s">
        <v>327</v>
      </c>
      <c r="P2247" t="s">
        <v>247</v>
      </c>
      <c r="Q2247" t="s">
        <v>852</v>
      </c>
      <c r="R2247" t="s">
        <v>850</v>
      </c>
      <c r="S2247" t="s">
        <v>284</v>
      </c>
      <c r="T2247" t="s">
        <v>304</v>
      </c>
      <c r="U2247" t="s">
        <v>287</v>
      </c>
      <c r="V2247" t="s">
        <v>749</v>
      </c>
      <c r="W2247" t="s">
        <v>286</v>
      </c>
      <c r="X2247" t="s">
        <v>1840</v>
      </c>
      <c r="Y2247" t="s">
        <v>292</v>
      </c>
      <c r="Z2247" t="s">
        <v>411</v>
      </c>
      <c r="AA2247" t="s">
        <v>1411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>
        <v>695374</v>
      </c>
      <c r="B2248">
        <v>90996302</v>
      </c>
      <c r="C2248" t="s">
        <v>332</v>
      </c>
      <c r="D2248" t="s">
        <v>332</v>
      </c>
      <c r="E2248" t="s">
        <v>270</v>
      </c>
      <c r="F2248" t="s">
        <v>1293</v>
      </c>
      <c r="G2248" t="s">
        <v>443</v>
      </c>
      <c r="H2248" t="s">
        <v>355</v>
      </c>
      <c r="I2248" t="s">
        <v>229</v>
      </c>
      <c r="J2248" t="s">
        <v>287</v>
      </c>
      <c r="K2248" t="s">
        <v>321</v>
      </c>
      <c r="L2248" t="s">
        <v>322</v>
      </c>
      <c r="M2248" t="s">
        <v>238</v>
      </c>
      <c r="N2248" t="s">
        <v>309</v>
      </c>
      <c r="O2248" t="s">
        <v>391</v>
      </c>
      <c r="P2248" t="s">
        <v>338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>
        <v>560355</v>
      </c>
      <c r="B2249">
        <v>90996345</v>
      </c>
      <c r="C2249" t="s">
        <v>270</v>
      </c>
      <c r="D2249" t="s">
        <v>332</v>
      </c>
      <c r="E2249" t="s">
        <v>270</v>
      </c>
      <c r="F2249" t="s">
        <v>1293</v>
      </c>
      <c r="G2249" t="s">
        <v>400</v>
      </c>
      <c r="H2249" t="s">
        <v>201</v>
      </c>
      <c r="I2249" t="s">
        <v>329</v>
      </c>
      <c r="J2249" t="s">
        <v>279</v>
      </c>
      <c r="K2249" t="s">
        <v>186</v>
      </c>
      <c r="L2249" t="s">
        <v>743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>
        <v>313421</v>
      </c>
      <c r="B2250">
        <v>90996469</v>
      </c>
      <c r="C2250" t="s">
        <v>516</v>
      </c>
      <c r="D2250" t="s">
        <v>516</v>
      </c>
      <c r="E2250" t="s">
        <v>270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>
        <v>8129570</v>
      </c>
      <c r="B2251">
        <v>90996479</v>
      </c>
      <c r="C2251" t="s">
        <v>183</v>
      </c>
      <c r="D2251" t="s">
        <v>183</v>
      </c>
      <c r="E2251" t="s">
        <v>348</v>
      </c>
      <c r="F2251" t="s">
        <v>383</v>
      </c>
      <c r="G2251" t="s">
        <v>270</v>
      </c>
      <c r="H2251" t="s">
        <v>321</v>
      </c>
      <c r="I2251" t="s">
        <v>645</v>
      </c>
      <c r="J2251" t="s">
        <v>229</v>
      </c>
      <c r="K2251" t="s">
        <v>325</v>
      </c>
      <c r="L2251" t="s">
        <v>326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>
        <v>8129572</v>
      </c>
      <c r="B2252">
        <v>90996483</v>
      </c>
      <c r="C2252" t="s">
        <v>270</v>
      </c>
      <c r="D2252" t="s">
        <v>270</v>
      </c>
      <c r="E2252" t="s">
        <v>190</v>
      </c>
      <c r="F2252" t="s">
        <v>321</v>
      </c>
      <c r="G2252" t="s">
        <v>229</v>
      </c>
      <c r="H2252" t="s">
        <v>446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>
        <v>573589</v>
      </c>
      <c r="B2253">
        <v>90996501</v>
      </c>
      <c r="C2253" t="s">
        <v>365</v>
      </c>
      <c r="D2253" t="s">
        <v>332</v>
      </c>
      <c r="E2253" t="s">
        <v>270</v>
      </c>
      <c r="F2253" t="s">
        <v>366</v>
      </c>
      <c r="G2253" t="s">
        <v>202</v>
      </c>
      <c r="H2253" t="s">
        <v>1293</v>
      </c>
      <c r="I2253" t="s">
        <v>372</v>
      </c>
      <c r="J2253" t="s">
        <v>400</v>
      </c>
      <c r="K2253" t="s">
        <v>457</v>
      </c>
      <c r="L2253" t="s">
        <v>189</v>
      </c>
      <c r="M2253" t="s">
        <v>642</v>
      </c>
      <c r="N2253" t="s">
        <v>200</v>
      </c>
      <c r="O2253" t="s">
        <v>301</v>
      </c>
      <c r="P2253" t="s">
        <v>186</v>
      </c>
      <c r="Q2253" t="s">
        <v>188</v>
      </c>
      <c r="R2253" t="s">
        <v>355</v>
      </c>
      <c r="S2253" t="s">
        <v>321</v>
      </c>
      <c r="T2253" t="s">
        <v>254</v>
      </c>
      <c r="U2253" t="s">
        <v>337</v>
      </c>
      <c r="V2253" t="s">
        <v>1608</v>
      </c>
      <c r="W2253" t="s">
        <v>682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>
        <v>389564</v>
      </c>
      <c r="B2254">
        <v>90996535</v>
      </c>
      <c r="C2254" t="s">
        <v>365</v>
      </c>
      <c r="D2254" t="s">
        <v>270</v>
      </c>
      <c r="E2254" t="s">
        <v>1293</v>
      </c>
      <c r="F2254" t="s">
        <v>202</v>
      </c>
      <c r="G2254" t="s">
        <v>260</v>
      </c>
      <c r="H2254" t="s">
        <v>535</v>
      </c>
      <c r="I2254" t="s">
        <v>1488</v>
      </c>
      <c r="J2254" t="s">
        <v>320</v>
      </c>
      <c r="K2254" t="s">
        <v>301</v>
      </c>
      <c r="L2254" t="s">
        <v>196</v>
      </c>
      <c r="M2254" t="s">
        <v>1170</v>
      </c>
      <c r="N2254" t="s">
        <v>291</v>
      </c>
      <c r="O2254" t="s">
        <v>355</v>
      </c>
      <c r="P2254" t="s">
        <v>1117</v>
      </c>
      <c r="Q2254" t="s">
        <v>287</v>
      </c>
      <c r="R2254" t="s">
        <v>329</v>
      </c>
      <c r="S2254" t="s">
        <v>323</v>
      </c>
      <c r="T2254" t="s">
        <v>292</v>
      </c>
      <c r="U2254" t="s">
        <v>379</v>
      </c>
      <c r="V2254" t="s">
        <v>842</v>
      </c>
      <c r="W2254" t="s">
        <v>304</v>
      </c>
      <c r="X2254" t="s">
        <v>309</v>
      </c>
      <c r="Y2254" t="s">
        <v>472</v>
      </c>
      <c r="Z2254" t="s">
        <v>380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>
        <v>487548</v>
      </c>
      <c r="B2255">
        <v>90996583</v>
      </c>
      <c r="C2255" t="s">
        <v>192</v>
      </c>
      <c r="D2255" t="s">
        <v>192</v>
      </c>
      <c r="E2255" t="s">
        <v>270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>
        <v>779939</v>
      </c>
      <c r="B2256">
        <v>90996629</v>
      </c>
      <c r="C2256" t="s">
        <v>1166</v>
      </c>
      <c r="D2256" t="s">
        <v>1166</v>
      </c>
      <c r="E2256" t="s">
        <v>270</v>
      </c>
      <c r="F2256" t="s">
        <v>1869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>
        <v>116685</v>
      </c>
      <c r="B2257">
        <v>90996642</v>
      </c>
      <c r="C2257" t="s">
        <v>270</v>
      </c>
      <c r="D2257" t="s">
        <v>270</v>
      </c>
      <c r="E2257" t="s">
        <v>1293</v>
      </c>
      <c r="F2257" t="s">
        <v>273</v>
      </c>
      <c r="G2257" t="s">
        <v>352</v>
      </c>
      <c r="H2257" t="s">
        <v>189</v>
      </c>
      <c r="I2257" t="s">
        <v>276</v>
      </c>
      <c r="J2257" t="s">
        <v>342</v>
      </c>
      <c r="K2257" t="s">
        <v>355</v>
      </c>
      <c r="L2257" t="s">
        <v>287</v>
      </c>
      <c r="M2257" t="s">
        <v>391</v>
      </c>
      <c r="N2257" t="s">
        <v>215</v>
      </c>
      <c r="O2257" t="s">
        <v>301</v>
      </c>
      <c r="P2257" t="s">
        <v>379</v>
      </c>
      <c r="Q2257" t="s">
        <v>284</v>
      </c>
      <c r="R2257" t="s">
        <v>248</v>
      </c>
      <c r="S2257" t="s">
        <v>211</v>
      </c>
      <c r="T2257" t="s">
        <v>975</v>
      </c>
      <c r="U2257" t="s">
        <v>1805</v>
      </c>
      <c r="V2257" t="s">
        <v>292</v>
      </c>
      <c r="W2257" t="s">
        <v>944</v>
      </c>
      <c r="X2257" t="s">
        <v>416</v>
      </c>
      <c r="Y2257" t="s">
        <v>465</v>
      </c>
      <c r="Z2257" t="s">
        <v>255</v>
      </c>
      <c r="AA2257" t="s">
        <v>948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>
        <v>562986</v>
      </c>
      <c r="B2258">
        <v>90996652</v>
      </c>
      <c r="C2258" t="s">
        <v>365</v>
      </c>
      <c r="D2258" t="s">
        <v>184</v>
      </c>
      <c r="E2258" t="s">
        <v>400</v>
      </c>
      <c r="F2258" t="s">
        <v>270</v>
      </c>
      <c r="G2258" t="s">
        <v>342</v>
      </c>
      <c r="H2258" t="s">
        <v>229</v>
      </c>
      <c r="I2258" t="s">
        <v>313</v>
      </c>
      <c r="J2258" t="s">
        <v>448</v>
      </c>
      <c r="K2258" t="s">
        <v>843</v>
      </c>
      <c r="L2258" t="s">
        <v>1698</v>
      </c>
      <c r="M2258" t="s">
        <v>211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>
        <v>599831</v>
      </c>
      <c r="B2259">
        <v>90996683</v>
      </c>
      <c r="C2259" t="s">
        <v>270</v>
      </c>
      <c r="D2259" t="s">
        <v>270</v>
      </c>
      <c r="E2259" t="s">
        <v>1293</v>
      </c>
      <c r="F2259" t="s">
        <v>1870</v>
      </c>
      <c r="G2259" t="s">
        <v>296</v>
      </c>
      <c r="H2259" t="s">
        <v>287</v>
      </c>
      <c r="I2259" t="s">
        <v>499</v>
      </c>
      <c r="J2259" t="s">
        <v>198</v>
      </c>
      <c r="K2259" t="s">
        <v>238</v>
      </c>
      <c r="L2259" t="s">
        <v>625</v>
      </c>
      <c r="M2259" t="s">
        <v>619</v>
      </c>
      <c r="N2259" t="s">
        <v>918</v>
      </c>
      <c r="O2259" t="s">
        <v>1871</v>
      </c>
      <c r="P2259" t="s">
        <v>919</v>
      </c>
      <c r="Q2259" t="s">
        <v>309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>
        <v>8114466</v>
      </c>
      <c r="B2260">
        <v>90996777</v>
      </c>
      <c r="C2260" t="s">
        <v>270</v>
      </c>
      <c r="D2260" t="s">
        <v>270</v>
      </c>
      <c r="E2260" t="s">
        <v>1293</v>
      </c>
      <c r="F2260" t="s">
        <v>1872</v>
      </c>
      <c r="G2260" t="s">
        <v>352</v>
      </c>
      <c r="H2260" t="s">
        <v>283</v>
      </c>
      <c r="I2260" t="s">
        <v>391</v>
      </c>
      <c r="J2260" t="s">
        <v>323</v>
      </c>
      <c r="K2260" t="s">
        <v>351</v>
      </c>
      <c r="L2260" t="s">
        <v>802</v>
      </c>
      <c r="M2260" t="s">
        <v>287</v>
      </c>
      <c r="N2260" t="s">
        <v>428</v>
      </c>
      <c r="O2260" t="s">
        <v>1190</v>
      </c>
      <c r="P2260" t="s">
        <v>935</v>
      </c>
      <c r="Q2260" t="s">
        <v>229</v>
      </c>
      <c r="R2260" t="s">
        <v>448</v>
      </c>
      <c r="S2260" t="s">
        <v>304</v>
      </c>
      <c r="T2260" t="s">
        <v>442</v>
      </c>
      <c r="U2260" t="s">
        <v>472</v>
      </c>
      <c r="V2260" t="s">
        <v>379</v>
      </c>
      <c r="W2260" t="s">
        <v>289</v>
      </c>
      <c r="X2260" t="s">
        <v>744</v>
      </c>
      <c r="Y2260" t="s">
        <v>211</v>
      </c>
      <c r="Z2260" t="s">
        <v>619</v>
      </c>
      <c r="AA2260" t="s">
        <v>471</v>
      </c>
      <c r="AB2260" t="s">
        <v>238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>
        <v>775166</v>
      </c>
      <c r="B2261">
        <v>90996804</v>
      </c>
      <c r="C2261" t="s">
        <v>621</v>
      </c>
      <c r="D2261" t="s">
        <v>621</v>
      </c>
      <c r="E2261" t="s">
        <v>270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>
        <v>580709</v>
      </c>
      <c r="B2262">
        <v>90996809</v>
      </c>
      <c r="C2262" t="s">
        <v>270</v>
      </c>
      <c r="D2262" t="s">
        <v>270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>
        <v>8129625</v>
      </c>
      <c r="B2263">
        <v>90996867</v>
      </c>
      <c r="C2263" t="s">
        <v>460</v>
      </c>
      <c r="D2263" t="s">
        <v>460</v>
      </c>
      <c r="E2263" t="s">
        <v>270</v>
      </c>
      <c r="F2263" t="s">
        <v>460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>
        <v>786279</v>
      </c>
      <c r="B2264">
        <v>90996894</v>
      </c>
      <c r="C2264" t="s">
        <v>270</v>
      </c>
      <c r="D2264" t="s">
        <v>270</v>
      </c>
      <c r="E2264" t="s">
        <v>949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>
        <v>77571</v>
      </c>
      <c r="B2265">
        <v>90996902</v>
      </c>
      <c r="C2265" t="s">
        <v>270</v>
      </c>
      <c r="D2265" t="s">
        <v>270</v>
      </c>
      <c r="E2265" t="s">
        <v>399</v>
      </c>
      <c r="F2265" t="s">
        <v>1293</v>
      </c>
      <c r="G2265" t="s">
        <v>1052</v>
      </c>
      <c r="H2265" t="s">
        <v>301</v>
      </c>
      <c r="I2265" t="s">
        <v>287</v>
      </c>
      <c r="J2265" t="s">
        <v>229</v>
      </c>
      <c r="K2265" t="s">
        <v>359</v>
      </c>
      <c r="L2265" t="s">
        <v>296</v>
      </c>
      <c r="M2265" t="s">
        <v>291</v>
      </c>
      <c r="N2265" t="s">
        <v>238</v>
      </c>
      <c r="O2265" t="s">
        <v>186</v>
      </c>
      <c r="P2265" t="s">
        <v>1511</v>
      </c>
      <c r="Q2265" t="s">
        <v>317</v>
      </c>
      <c r="R2265" t="s">
        <v>477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>
        <v>8129629</v>
      </c>
      <c r="B2266">
        <v>90996910</v>
      </c>
      <c r="C2266" t="s">
        <v>270</v>
      </c>
      <c r="D2266" t="s">
        <v>332</v>
      </c>
      <c r="E2266" t="s">
        <v>270</v>
      </c>
      <c r="F2266" t="s">
        <v>1293</v>
      </c>
      <c r="G2266" t="s">
        <v>202</v>
      </c>
      <c r="H2266" t="s">
        <v>352</v>
      </c>
      <c r="I2266" t="s">
        <v>287</v>
      </c>
      <c r="J2266" t="s">
        <v>229</v>
      </c>
      <c r="K2266" t="s">
        <v>279</v>
      </c>
      <c r="L2266" t="s">
        <v>296</v>
      </c>
      <c r="M2266" t="s">
        <v>379</v>
      </c>
      <c r="N2266" t="s">
        <v>321</v>
      </c>
      <c r="O2266" t="s">
        <v>416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>
        <v>716038</v>
      </c>
      <c r="B2267">
        <v>90996930</v>
      </c>
      <c r="C2267" t="s">
        <v>238</v>
      </c>
      <c r="D2267" t="s">
        <v>270</v>
      </c>
      <c r="E2267" t="s">
        <v>373</v>
      </c>
      <c r="F2267" t="s">
        <v>1293</v>
      </c>
      <c r="G2267" t="s">
        <v>414</v>
      </c>
      <c r="H2267" t="s">
        <v>189</v>
      </c>
      <c r="I2267" t="s">
        <v>641</v>
      </c>
      <c r="J2267" t="s">
        <v>369</v>
      </c>
      <c r="K2267" t="s">
        <v>245</v>
      </c>
      <c r="L2267" t="s">
        <v>726</v>
      </c>
      <c r="M2267" t="s">
        <v>553</v>
      </c>
      <c r="N2267" t="s">
        <v>238</v>
      </c>
      <c r="O2267" t="s">
        <v>884</v>
      </c>
      <c r="P2267" t="s">
        <v>313</v>
      </c>
      <c r="Q2267" t="s">
        <v>281</v>
      </c>
      <c r="R2267" t="s">
        <v>456</v>
      </c>
      <c r="S2267" t="s">
        <v>287</v>
      </c>
      <c r="T2267" t="s">
        <v>344</v>
      </c>
      <c r="U2267" t="s">
        <v>304</v>
      </c>
      <c r="V2267" t="s">
        <v>186</v>
      </c>
      <c r="W2267" t="s">
        <v>637</v>
      </c>
      <c r="X2267" t="s">
        <v>681</v>
      </c>
      <c r="Y2267" t="s">
        <v>682</v>
      </c>
      <c r="Z2267" t="s">
        <v>339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>
        <v>216514</v>
      </c>
      <c r="B2268">
        <v>90996932</v>
      </c>
      <c r="C2268" t="s">
        <v>247</v>
      </c>
      <c r="D2268" t="s">
        <v>262</v>
      </c>
      <c r="E2268" t="s">
        <v>270</v>
      </c>
      <c r="F2268" t="s">
        <v>346</v>
      </c>
      <c r="G2268" t="s">
        <v>318</v>
      </c>
      <c r="H2268" t="s">
        <v>328</v>
      </c>
      <c r="I2268" t="s">
        <v>229</v>
      </c>
      <c r="J2268" t="s">
        <v>292</v>
      </c>
      <c r="K2268" t="s">
        <v>743</v>
      </c>
      <c r="L2268" t="s">
        <v>462</v>
      </c>
      <c r="M2268" t="s">
        <v>1873</v>
      </c>
      <c r="N2268" t="s">
        <v>322</v>
      </c>
      <c r="O2268" t="s">
        <v>871</v>
      </c>
      <c r="P2268" t="s">
        <v>293</v>
      </c>
      <c r="Q2268" t="s">
        <v>1840</v>
      </c>
      <c r="R2268" t="s">
        <v>316</v>
      </c>
      <c r="S2268" t="s">
        <v>337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>
        <v>622438</v>
      </c>
      <c r="B2269">
        <v>90996959</v>
      </c>
      <c r="C2269" t="s">
        <v>173</v>
      </c>
      <c r="D2269" t="s">
        <v>270</v>
      </c>
      <c r="E2269" t="s">
        <v>399</v>
      </c>
      <c r="F2269" t="s">
        <v>471</v>
      </c>
      <c r="G2269" t="s">
        <v>490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>
        <v>8129639</v>
      </c>
      <c r="B2270">
        <v>90996965</v>
      </c>
      <c r="C2270" t="s">
        <v>348</v>
      </c>
      <c r="D2270" t="s">
        <v>348</v>
      </c>
      <c r="E2270" t="s">
        <v>270</v>
      </c>
      <c r="F2270" t="s">
        <v>229</v>
      </c>
      <c r="G2270" t="s">
        <v>446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>
        <v>8126688</v>
      </c>
      <c r="B2271">
        <v>90997016</v>
      </c>
      <c r="C2271" t="s">
        <v>171</v>
      </c>
      <c r="D2271" t="s">
        <v>171</v>
      </c>
      <c r="E2271" t="s">
        <v>270</v>
      </c>
      <c r="F2271" t="s">
        <v>171</v>
      </c>
      <c r="G2271" t="s">
        <v>355</v>
      </c>
      <c r="H2271" t="s">
        <v>327</v>
      </c>
      <c r="I2271" t="s">
        <v>321</v>
      </c>
      <c r="J2271" t="s">
        <v>287</v>
      </c>
      <c r="K2271" t="s">
        <v>329</v>
      </c>
      <c r="L2271" t="s">
        <v>344</v>
      </c>
      <c r="M2271" t="s">
        <v>363</v>
      </c>
      <c r="N2271" t="s">
        <v>528</v>
      </c>
      <c r="O2271" t="s">
        <v>309</v>
      </c>
      <c r="P2271" t="s">
        <v>446</v>
      </c>
      <c r="Q2271" t="s">
        <v>1383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>
        <v>668874</v>
      </c>
      <c r="B2272">
        <v>90997017</v>
      </c>
      <c r="C2272" t="s">
        <v>238</v>
      </c>
      <c r="D2272" t="s">
        <v>270</v>
      </c>
      <c r="E2272" t="s">
        <v>1293</v>
      </c>
      <c r="F2272" t="s">
        <v>352</v>
      </c>
      <c r="G2272" t="s">
        <v>189</v>
      </c>
      <c r="H2272" t="s">
        <v>342</v>
      </c>
      <c r="I2272" t="s">
        <v>321</v>
      </c>
      <c r="J2272" t="s">
        <v>296</v>
      </c>
      <c r="K2272" t="s">
        <v>287</v>
      </c>
      <c r="L2272" t="s">
        <v>391</v>
      </c>
      <c r="M2272" t="s">
        <v>328</v>
      </c>
      <c r="N2272" t="s">
        <v>229</v>
      </c>
      <c r="O2272" t="s">
        <v>327</v>
      </c>
      <c r="P2272" t="s">
        <v>878</v>
      </c>
      <c r="Q2272" t="s">
        <v>220</v>
      </c>
      <c r="R2272" t="s">
        <v>340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>
        <v>450811</v>
      </c>
      <c r="B2273">
        <v>90997051</v>
      </c>
      <c r="C2273" t="s">
        <v>270</v>
      </c>
      <c r="D2273" t="s">
        <v>270</v>
      </c>
      <c r="E2273" t="s">
        <v>1293</v>
      </c>
      <c r="F2273" t="s">
        <v>229</v>
      </c>
      <c r="G2273" t="s">
        <v>325</v>
      </c>
      <c r="H2273" t="s">
        <v>355</v>
      </c>
      <c r="I2273" t="s">
        <v>474</v>
      </c>
      <c r="J2273" t="s">
        <v>758</v>
      </c>
      <c r="K2273" t="s">
        <v>314</v>
      </c>
      <c r="L2273" t="s">
        <v>646</v>
      </c>
      <c r="M2273" t="s">
        <v>936</v>
      </c>
      <c r="N2273" t="s">
        <v>263</v>
      </c>
      <c r="O2273" t="s">
        <v>188</v>
      </c>
      <c r="P2273" t="s">
        <v>650</v>
      </c>
      <c r="Q2273" t="s">
        <v>348</v>
      </c>
      <c r="R2273" t="s">
        <v>476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>
        <v>8108629</v>
      </c>
      <c r="B2274">
        <v>90997064</v>
      </c>
      <c r="C2274" t="s">
        <v>270</v>
      </c>
      <c r="D2274" t="s">
        <v>270</v>
      </c>
      <c r="E2274" t="s">
        <v>1874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>
        <v>8126166</v>
      </c>
      <c r="B2275">
        <v>90997065</v>
      </c>
      <c r="C2275" t="s">
        <v>270</v>
      </c>
      <c r="D2275" t="s">
        <v>270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>
        <v>8129656</v>
      </c>
      <c r="B2276">
        <v>90997071</v>
      </c>
      <c r="C2276" t="s">
        <v>270</v>
      </c>
      <c r="D2276" t="s">
        <v>270</v>
      </c>
      <c r="E2276" t="s">
        <v>1293</v>
      </c>
      <c r="F2276" t="s">
        <v>238</v>
      </c>
      <c r="G2276" t="s">
        <v>391</v>
      </c>
      <c r="H2276" t="s">
        <v>296</v>
      </c>
      <c r="I2276" t="s">
        <v>533</v>
      </c>
      <c r="J2276" t="s">
        <v>284</v>
      </c>
      <c r="K2276" t="s">
        <v>248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>
        <v>8087645</v>
      </c>
      <c r="B2277">
        <v>90997186</v>
      </c>
      <c r="C2277" t="s">
        <v>647</v>
      </c>
      <c r="D2277" t="s">
        <v>647</v>
      </c>
      <c r="E2277" t="s">
        <v>270</v>
      </c>
      <c r="F2277" t="s">
        <v>315</v>
      </c>
      <c r="G2277" t="s">
        <v>1875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>
        <v>395257</v>
      </c>
      <c r="B2278">
        <v>90997290</v>
      </c>
      <c r="C2278" t="s">
        <v>270</v>
      </c>
      <c r="D2278" t="s">
        <v>1293</v>
      </c>
      <c r="E2278" t="s">
        <v>352</v>
      </c>
      <c r="F2278" t="s">
        <v>327</v>
      </c>
      <c r="G2278" t="s">
        <v>287</v>
      </c>
      <c r="H2278" t="s">
        <v>325</v>
      </c>
      <c r="I2278" t="s">
        <v>441</v>
      </c>
      <c r="J2278" t="s">
        <v>229</v>
      </c>
      <c r="K2278" t="s">
        <v>238</v>
      </c>
      <c r="L2278" t="s">
        <v>296</v>
      </c>
      <c r="M2278" t="s">
        <v>770</v>
      </c>
      <c r="N2278" t="s">
        <v>597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>
        <v>8129700</v>
      </c>
      <c r="B2279">
        <v>90997310</v>
      </c>
      <c r="C2279" t="s">
        <v>198</v>
      </c>
      <c r="D2279" t="s">
        <v>391</v>
      </c>
      <c r="E2279" t="s">
        <v>270</v>
      </c>
      <c r="F2279" t="s">
        <v>346</v>
      </c>
      <c r="G2279" t="s">
        <v>352</v>
      </c>
      <c r="H2279" t="s">
        <v>198</v>
      </c>
      <c r="I2279" t="s">
        <v>279</v>
      </c>
      <c r="J2279" t="s">
        <v>452</v>
      </c>
      <c r="K2279" t="s">
        <v>743</v>
      </c>
      <c r="L2279" t="s">
        <v>229</v>
      </c>
      <c r="M2279" t="s">
        <v>345</v>
      </c>
      <c r="N2279" t="s">
        <v>1876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>
        <v>639166</v>
      </c>
      <c r="B2280">
        <v>90997385</v>
      </c>
      <c r="C2280" t="s">
        <v>205</v>
      </c>
      <c r="D2280" t="s">
        <v>487</v>
      </c>
      <c r="E2280" t="s">
        <v>270</v>
      </c>
      <c r="F2280" t="s">
        <v>414</v>
      </c>
      <c r="G2280" t="s">
        <v>202</v>
      </c>
      <c r="H2280" t="s">
        <v>1293</v>
      </c>
      <c r="I2280" t="s">
        <v>680</v>
      </c>
      <c r="J2280" t="s">
        <v>205</v>
      </c>
      <c r="K2280" t="s">
        <v>1533</v>
      </c>
      <c r="L2280" t="s">
        <v>254</v>
      </c>
      <c r="M2280" t="s">
        <v>320</v>
      </c>
      <c r="N2280" t="s">
        <v>1758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>
        <v>560928</v>
      </c>
      <c r="B2281">
        <v>90997388</v>
      </c>
      <c r="C2281" t="s">
        <v>183</v>
      </c>
      <c r="D2281" t="s">
        <v>183</v>
      </c>
      <c r="E2281" t="s">
        <v>348</v>
      </c>
      <c r="F2281" t="s">
        <v>645</v>
      </c>
      <c r="G2281" t="s">
        <v>270</v>
      </c>
      <c r="H2281" t="s">
        <v>229</v>
      </c>
      <c r="I2281" t="s">
        <v>1429</v>
      </c>
      <c r="J2281" t="s">
        <v>325</v>
      </c>
      <c r="K2281" t="s">
        <v>287</v>
      </c>
      <c r="L2281" t="s">
        <v>465</v>
      </c>
      <c r="M2281" t="s">
        <v>446</v>
      </c>
      <c r="N2281" t="s">
        <v>405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>
        <v>338942</v>
      </c>
      <c r="B2282">
        <v>90997437</v>
      </c>
      <c r="C2282" t="s">
        <v>332</v>
      </c>
      <c r="D2282" t="s">
        <v>332</v>
      </c>
      <c r="E2282" t="s">
        <v>270</v>
      </c>
      <c r="F2282" t="s">
        <v>271</v>
      </c>
      <c r="G2282" t="s">
        <v>414</v>
      </c>
      <c r="H2282" t="s">
        <v>189</v>
      </c>
      <c r="I2282" t="s">
        <v>1877</v>
      </c>
      <c r="J2282" t="s">
        <v>1878</v>
      </c>
      <c r="K2282" t="s">
        <v>201</v>
      </c>
      <c r="L2282" t="s">
        <v>300</v>
      </c>
      <c r="M2282" t="s">
        <v>301</v>
      </c>
      <c r="N2282" t="s">
        <v>355</v>
      </c>
      <c r="O2282" t="s">
        <v>362</v>
      </c>
      <c r="P2282" t="s">
        <v>279</v>
      </c>
      <c r="Q2282" t="s">
        <v>485</v>
      </c>
      <c r="R2282" t="s">
        <v>186</v>
      </c>
      <c r="S2282" t="s">
        <v>351</v>
      </c>
      <c r="T2282" t="s">
        <v>249</v>
      </c>
      <c r="U2282" t="s">
        <v>1033</v>
      </c>
      <c r="V2282" t="s">
        <v>436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>
        <v>8129723</v>
      </c>
      <c r="B2283">
        <v>90997445</v>
      </c>
      <c r="C2283" t="s">
        <v>173</v>
      </c>
      <c r="D2283" t="s">
        <v>173</v>
      </c>
      <c r="E2283" t="s">
        <v>270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>
        <v>8129725</v>
      </c>
      <c r="B2284">
        <v>90997452</v>
      </c>
      <c r="C2284" t="s">
        <v>1385</v>
      </c>
      <c r="D2284" t="s">
        <v>1385</v>
      </c>
      <c r="E2284" t="s">
        <v>270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>
        <v>8127474</v>
      </c>
      <c r="B2285">
        <v>90997456</v>
      </c>
      <c r="C2285" t="s">
        <v>270</v>
      </c>
      <c r="D2285" t="s">
        <v>270</v>
      </c>
      <c r="E2285" t="s">
        <v>1293</v>
      </c>
      <c r="F2285" t="s">
        <v>981</v>
      </c>
      <c r="G2285" t="s">
        <v>205</v>
      </c>
      <c r="H2285" t="s">
        <v>219</v>
      </c>
      <c r="I2285" t="s">
        <v>1628</v>
      </c>
      <c r="J2285" t="s">
        <v>681</v>
      </c>
      <c r="K2285" t="s">
        <v>325</v>
      </c>
      <c r="L2285" t="s">
        <v>287</v>
      </c>
      <c r="M2285" t="s">
        <v>344</v>
      </c>
      <c r="N2285" t="s">
        <v>300</v>
      </c>
      <c r="O2285" t="s">
        <v>291</v>
      </c>
      <c r="P2285" t="s">
        <v>296</v>
      </c>
      <c r="Q2285" t="s">
        <v>340</v>
      </c>
      <c r="R2285" t="s">
        <v>508</v>
      </c>
      <c r="S2285" t="s">
        <v>411</v>
      </c>
      <c r="T2285" t="s">
        <v>379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>
        <v>792585</v>
      </c>
      <c r="B2286">
        <v>90997660</v>
      </c>
      <c r="C2286" t="s">
        <v>270</v>
      </c>
      <c r="D2286" t="s">
        <v>270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>
        <v>8119566</v>
      </c>
      <c r="B2287">
        <v>90997757</v>
      </c>
      <c r="C2287" t="s">
        <v>365</v>
      </c>
      <c r="D2287" t="s">
        <v>365</v>
      </c>
      <c r="E2287" t="s">
        <v>348</v>
      </c>
      <c r="F2287" t="s">
        <v>183</v>
      </c>
      <c r="G2287" t="s">
        <v>270</v>
      </c>
      <c r="H2287" t="s">
        <v>327</v>
      </c>
      <c r="I2287" t="s">
        <v>859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>
        <v>71212</v>
      </c>
      <c r="B2288">
        <v>90997816</v>
      </c>
      <c r="C2288" t="s">
        <v>383</v>
      </c>
      <c r="D2288" t="s">
        <v>383</v>
      </c>
      <c r="E2288" t="s">
        <v>270</v>
      </c>
      <c r="F2288" t="s">
        <v>747</v>
      </c>
      <c r="G2288" t="s">
        <v>321</v>
      </c>
      <c r="H2288" t="s">
        <v>229</v>
      </c>
      <c r="I2288" t="s">
        <v>355</v>
      </c>
      <c r="J2288" t="s">
        <v>1538</v>
      </c>
      <c r="K2288" t="s">
        <v>308</v>
      </c>
      <c r="L2288" t="s">
        <v>1383</v>
      </c>
      <c r="M2288" t="s">
        <v>309</v>
      </c>
      <c r="N2288" t="s">
        <v>446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>
        <v>8083386</v>
      </c>
      <c r="B2289">
        <v>90997880</v>
      </c>
      <c r="C2289" t="s">
        <v>270</v>
      </c>
      <c r="D2289" t="s">
        <v>270</v>
      </c>
      <c r="E2289" t="s">
        <v>1293</v>
      </c>
      <c r="F2289" t="s">
        <v>193</v>
      </c>
      <c r="G2289" t="s">
        <v>387</v>
      </c>
      <c r="H2289" t="s">
        <v>1879</v>
      </c>
      <c r="I2289" t="s">
        <v>372</v>
      </c>
      <c r="J2289" t="s">
        <v>400</v>
      </c>
      <c r="K2289" t="s">
        <v>433</v>
      </c>
      <c r="L2289" t="s">
        <v>352</v>
      </c>
      <c r="M2289" t="s">
        <v>417</v>
      </c>
      <c r="N2289" t="s">
        <v>260</v>
      </c>
      <c r="O2289" t="s">
        <v>195</v>
      </c>
      <c r="P2289" t="s">
        <v>1880</v>
      </c>
      <c r="Q2289" t="s">
        <v>1881</v>
      </c>
      <c r="R2289" t="s">
        <v>205</v>
      </c>
      <c r="S2289" t="s">
        <v>535</v>
      </c>
      <c r="T2289" t="s">
        <v>1759</v>
      </c>
      <c r="U2289" t="s">
        <v>301</v>
      </c>
      <c r="V2289" t="s">
        <v>300</v>
      </c>
      <c r="W2289" t="s">
        <v>619</v>
      </c>
      <c r="X2289" t="s">
        <v>287</v>
      </c>
      <c r="Y2289" t="s">
        <v>186</v>
      </c>
      <c r="Z2289" t="s">
        <v>468</v>
      </c>
      <c r="AA2289" t="s">
        <v>229</v>
      </c>
      <c r="AB2289" t="s">
        <v>323</v>
      </c>
      <c r="AC2289" t="s">
        <v>379</v>
      </c>
      <c r="AD2289" t="s">
        <v>380</v>
      </c>
      <c r="AE2289" t="s">
        <v>315</v>
      </c>
      <c r="AF2289" t="s">
        <v>292</v>
      </c>
      <c r="AG2289" t="s">
        <v>307</v>
      </c>
      <c r="AH2289" t="s">
        <v>471</v>
      </c>
      <c r="AI2289" t="s">
        <v>1276</v>
      </c>
      <c r="AJ2289" t="s">
        <v>948</v>
      </c>
      <c r="AK2289" t="s">
        <v>342</v>
      </c>
      <c r="AL2289" t="s">
        <v>1785</v>
      </c>
      <c r="AM2289" t="s">
        <v>697</v>
      </c>
      <c r="AN2289" t="s">
        <v>247</v>
      </c>
      <c r="AO2289">
        <v>0</v>
      </c>
      <c r="AP2289">
        <v>0</v>
      </c>
    </row>
    <row r="2290" spans="1:42">
      <c r="A2290">
        <v>127318</v>
      </c>
      <c r="B2290">
        <v>90997987</v>
      </c>
      <c r="C2290" t="s">
        <v>331</v>
      </c>
      <c r="D2290" t="s">
        <v>184</v>
      </c>
      <c r="E2290" t="s">
        <v>1293</v>
      </c>
      <c r="F2290" t="s">
        <v>270</v>
      </c>
      <c r="G2290" t="s">
        <v>202</v>
      </c>
      <c r="H2290" t="s">
        <v>366</v>
      </c>
      <c r="I2290" t="s">
        <v>352</v>
      </c>
      <c r="J2290" t="s">
        <v>260</v>
      </c>
      <c r="K2290" t="s">
        <v>300</v>
      </c>
      <c r="L2290" t="s">
        <v>301</v>
      </c>
      <c r="M2290" t="s">
        <v>201</v>
      </c>
      <c r="N2290" t="s">
        <v>535</v>
      </c>
      <c r="O2290" t="s">
        <v>249</v>
      </c>
      <c r="P2290" t="s">
        <v>287</v>
      </c>
      <c r="Q2290" t="s">
        <v>422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>
        <v>8129811</v>
      </c>
      <c r="B2291">
        <v>90997994</v>
      </c>
      <c r="C2291" t="s">
        <v>460</v>
      </c>
      <c r="D2291" t="s">
        <v>270</v>
      </c>
      <c r="E2291" t="s">
        <v>1293</v>
      </c>
      <c r="F2291" t="s">
        <v>201</v>
      </c>
      <c r="G2291" t="s">
        <v>460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>
        <v>340843</v>
      </c>
      <c r="B2292">
        <v>90998004</v>
      </c>
      <c r="C2292" t="s">
        <v>596</v>
      </c>
      <c r="D2292" t="s">
        <v>270</v>
      </c>
      <c r="E2292" t="s">
        <v>596</v>
      </c>
      <c r="F2292" t="s">
        <v>202</v>
      </c>
      <c r="G2292" t="s">
        <v>201</v>
      </c>
      <c r="H2292" t="s">
        <v>205</v>
      </c>
      <c r="I2292" t="s">
        <v>381</v>
      </c>
      <c r="J2292" t="s">
        <v>229</v>
      </c>
      <c r="K2292" t="s">
        <v>287</v>
      </c>
      <c r="L2292" t="s">
        <v>186</v>
      </c>
      <c r="M2292" t="s">
        <v>477</v>
      </c>
      <c r="N2292" t="s">
        <v>290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>
        <v>211003</v>
      </c>
      <c r="B2293">
        <v>90998038</v>
      </c>
      <c r="C2293" t="s">
        <v>270</v>
      </c>
      <c r="D2293" t="s">
        <v>332</v>
      </c>
      <c r="E2293" t="s">
        <v>270</v>
      </c>
      <c r="F2293" t="s">
        <v>298</v>
      </c>
      <c r="G2293" t="s">
        <v>1882</v>
      </c>
      <c r="H2293" t="s">
        <v>279</v>
      </c>
      <c r="I2293" t="s">
        <v>646</v>
      </c>
      <c r="J2293" t="s">
        <v>296</v>
      </c>
      <c r="K2293" t="s">
        <v>448</v>
      </c>
      <c r="L2293" t="s">
        <v>329</v>
      </c>
      <c r="M2293" t="s">
        <v>477</v>
      </c>
      <c r="N2293" t="s">
        <v>238</v>
      </c>
      <c r="O2293" t="s">
        <v>317</v>
      </c>
      <c r="P2293" t="s">
        <v>229</v>
      </c>
      <c r="Q2293" t="s">
        <v>306</v>
      </c>
      <c r="R2293" t="s">
        <v>327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>
        <v>8129855</v>
      </c>
      <c r="B2294">
        <v>90998177</v>
      </c>
      <c r="C2294" t="s">
        <v>270</v>
      </c>
      <c r="D2294" t="s">
        <v>332</v>
      </c>
      <c r="E2294" t="s">
        <v>273</v>
      </c>
      <c r="F2294" t="s">
        <v>300</v>
      </c>
      <c r="G2294" t="s">
        <v>301</v>
      </c>
      <c r="H2294" t="s">
        <v>270</v>
      </c>
      <c r="I2294" t="s">
        <v>1293</v>
      </c>
      <c r="J2294" t="s">
        <v>601</v>
      </c>
      <c r="K2294" t="s">
        <v>1815</v>
      </c>
      <c r="L2294" t="s">
        <v>312</v>
      </c>
      <c r="M2294" t="s">
        <v>352</v>
      </c>
      <c r="N2294" t="s">
        <v>189</v>
      </c>
      <c r="O2294" t="s">
        <v>321</v>
      </c>
      <c r="P2294" t="s">
        <v>287</v>
      </c>
      <c r="Q2294" t="s">
        <v>329</v>
      </c>
      <c r="R2294" t="s">
        <v>309</v>
      </c>
      <c r="S2294" t="s">
        <v>188</v>
      </c>
      <c r="T2294" t="s">
        <v>289</v>
      </c>
      <c r="U2294" t="s">
        <v>215</v>
      </c>
      <c r="V2294" t="s">
        <v>1694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>
        <v>724088</v>
      </c>
      <c r="B2295">
        <v>90998220</v>
      </c>
      <c r="C2295" t="s">
        <v>270</v>
      </c>
      <c r="D2295" t="s">
        <v>270</v>
      </c>
      <c r="E2295" t="s">
        <v>1293</v>
      </c>
      <c r="F2295" t="s">
        <v>1004</v>
      </c>
      <c r="G2295" t="s">
        <v>363</v>
      </c>
      <c r="H2295" t="s">
        <v>247</v>
      </c>
      <c r="I2295" t="s">
        <v>355</v>
      </c>
      <c r="J2295" t="s">
        <v>322</v>
      </c>
      <c r="K2295" t="s">
        <v>468</v>
      </c>
      <c r="L2295" t="s">
        <v>348</v>
      </c>
      <c r="M2295" t="s">
        <v>505</v>
      </c>
      <c r="N2295" t="s">
        <v>305</v>
      </c>
      <c r="O2295" t="s">
        <v>929</v>
      </c>
      <c r="P2295" t="s">
        <v>588</v>
      </c>
      <c r="Q2295" t="s">
        <v>530</v>
      </c>
      <c r="R2295" t="s">
        <v>1883</v>
      </c>
      <c r="S2295" t="s">
        <v>843</v>
      </c>
      <c r="T2295" t="s">
        <v>211</v>
      </c>
      <c r="U2295" t="s">
        <v>238</v>
      </c>
      <c r="V2295" t="s">
        <v>597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>
        <v>511041</v>
      </c>
      <c r="B2296">
        <v>90998240</v>
      </c>
      <c r="C2296" t="s">
        <v>270</v>
      </c>
      <c r="D2296" t="s">
        <v>348</v>
      </c>
      <c r="E2296" t="s">
        <v>270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>
        <v>648395</v>
      </c>
      <c r="B2297">
        <v>90998265</v>
      </c>
      <c r="C2297" t="s">
        <v>173</v>
      </c>
      <c r="D2297" t="s">
        <v>173</v>
      </c>
      <c r="E2297" t="s">
        <v>270</v>
      </c>
      <c r="F2297" t="s">
        <v>229</v>
      </c>
      <c r="G2297" t="s">
        <v>321</v>
      </c>
      <c r="H2297" t="s">
        <v>355</v>
      </c>
      <c r="I2297" t="s">
        <v>446</v>
      </c>
      <c r="J2297" t="s">
        <v>405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>
        <v>633490</v>
      </c>
      <c r="B2298">
        <v>90998313</v>
      </c>
      <c r="C2298" t="s">
        <v>270</v>
      </c>
      <c r="D2298" t="s">
        <v>270</v>
      </c>
      <c r="E2298" t="s">
        <v>383</v>
      </c>
      <c r="F2298" t="s">
        <v>173</v>
      </c>
      <c r="G2298" t="s">
        <v>263</v>
      </c>
      <c r="H2298" t="s">
        <v>355</v>
      </c>
      <c r="I2298" t="s">
        <v>693</v>
      </c>
      <c r="J2298" t="s">
        <v>477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>
        <v>8111276</v>
      </c>
      <c r="B2299">
        <v>90998373</v>
      </c>
      <c r="C2299" t="s">
        <v>270</v>
      </c>
      <c r="D2299" t="s">
        <v>270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>
        <v>8055912</v>
      </c>
      <c r="B2300">
        <v>90998449</v>
      </c>
      <c r="C2300" t="s">
        <v>238</v>
      </c>
      <c r="D2300" t="s">
        <v>270</v>
      </c>
      <c r="E2300" t="s">
        <v>1293</v>
      </c>
      <c r="F2300" t="s">
        <v>837</v>
      </c>
      <c r="G2300" t="s">
        <v>189</v>
      </c>
      <c r="H2300" t="s">
        <v>573</v>
      </c>
      <c r="I2300" t="s">
        <v>219</v>
      </c>
      <c r="J2300" t="s">
        <v>301</v>
      </c>
      <c r="K2300" t="s">
        <v>1039</v>
      </c>
      <c r="L2300" t="s">
        <v>1884</v>
      </c>
      <c r="M2300" t="s">
        <v>1090</v>
      </c>
      <c r="N2300" t="s">
        <v>560</v>
      </c>
      <c r="O2300" t="s">
        <v>761</v>
      </c>
      <c r="P2300" t="s">
        <v>289</v>
      </c>
      <c r="Q2300" t="s">
        <v>287</v>
      </c>
      <c r="R2300" t="s">
        <v>320</v>
      </c>
      <c r="S2300" t="s">
        <v>337</v>
      </c>
      <c r="T2300" t="s">
        <v>292</v>
      </c>
      <c r="U2300" t="s">
        <v>465</v>
      </c>
      <c r="V2300" t="s">
        <v>410</v>
      </c>
      <c r="W2300" t="s">
        <v>325</v>
      </c>
      <c r="X2300" t="s">
        <v>1759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>
        <v>8129919</v>
      </c>
      <c r="B2301">
        <v>90998498</v>
      </c>
      <c r="C2301" t="s">
        <v>270</v>
      </c>
      <c r="D2301" t="s">
        <v>270</v>
      </c>
      <c r="E2301" t="s">
        <v>348</v>
      </c>
      <c r="F2301" t="s">
        <v>270</v>
      </c>
      <c r="G2301" t="s">
        <v>474</v>
      </c>
      <c r="H2301" t="s">
        <v>906</v>
      </c>
      <c r="I2301" t="s">
        <v>472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>
        <v>678276</v>
      </c>
      <c r="B2302">
        <v>90998515</v>
      </c>
      <c r="C2302" t="s">
        <v>270</v>
      </c>
      <c r="D2302" t="s">
        <v>348</v>
      </c>
      <c r="E2302" t="s">
        <v>270</v>
      </c>
      <c r="F2302" t="s">
        <v>715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>
        <v>8128340</v>
      </c>
      <c r="B2303">
        <v>90998611</v>
      </c>
      <c r="C2303" t="s">
        <v>967</v>
      </c>
      <c r="D2303" t="s">
        <v>1885</v>
      </c>
      <c r="E2303" t="s">
        <v>270</v>
      </c>
      <c r="F2303" t="s">
        <v>205</v>
      </c>
      <c r="G2303" t="s">
        <v>369</v>
      </c>
      <c r="H2303" t="s">
        <v>229</v>
      </c>
      <c r="I2303" t="s">
        <v>287</v>
      </c>
      <c r="J2303" t="s">
        <v>424</v>
      </c>
      <c r="K2303" t="s">
        <v>351</v>
      </c>
      <c r="L2303" t="s">
        <v>439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>
        <v>8129945</v>
      </c>
      <c r="B2304">
        <v>90998670</v>
      </c>
      <c r="C2304" t="s">
        <v>203</v>
      </c>
      <c r="D2304" t="s">
        <v>203</v>
      </c>
      <c r="E2304" t="s">
        <v>270</v>
      </c>
      <c r="F2304" t="s">
        <v>1293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>
        <v>529064</v>
      </c>
      <c r="B2305">
        <v>90998722</v>
      </c>
      <c r="C2305" t="s">
        <v>348</v>
      </c>
      <c r="D2305" t="s">
        <v>348</v>
      </c>
      <c r="E2305" t="s">
        <v>270</v>
      </c>
      <c r="F2305" t="s">
        <v>292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>
        <v>8129073</v>
      </c>
      <c r="B2306">
        <v>90998723</v>
      </c>
      <c r="C2306" t="s">
        <v>383</v>
      </c>
      <c r="D2306" t="s">
        <v>383</v>
      </c>
      <c r="E2306" t="s">
        <v>270</v>
      </c>
      <c r="F2306" t="s">
        <v>292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>
        <v>8129214</v>
      </c>
      <c r="B2307">
        <v>90998725</v>
      </c>
      <c r="C2307" t="s">
        <v>270</v>
      </c>
      <c r="D2307" t="s">
        <v>270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>
        <v>662659</v>
      </c>
      <c r="B2308">
        <v>90998749</v>
      </c>
      <c r="C2308" t="s">
        <v>270</v>
      </c>
      <c r="D2308" t="s">
        <v>270</v>
      </c>
      <c r="E2308" t="s">
        <v>1293</v>
      </c>
      <c r="F2308" t="s">
        <v>327</v>
      </c>
      <c r="G2308" t="s">
        <v>446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>
        <v>612235</v>
      </c>
      <c r="B2309">
        <v>90998764</v>
      </c>
      <c r="C2309" t="s">
        <v>270</v>
      </c>
      <c r="D2309" t="s">
        <v>270</v>
      </c>
      <c r="E2309" t="s">
        <v>245</v>
      </c>
      <c r="F2309" t="s">
        <v>1801</v>
      </c>
      <c r="G2309" t="s">
        <v>301</v>
      </c>
      <c r="H2309" t="s">
        <v>452</v>
      </c>
      <c r="I2309" t="s">
        <v>254</v>
      </c>
      <c r="J2309" t="s">
        <v>465</v>
      </c>
      <c r="K2309" t="s">
        <v>1513</v>
      </c>
      <c r="L2309" t="s">
        <v>320</v>
      </c>
      <c r="M2309" t="s">
        <v>508</v>
      </c>
      <c r="N2309" t="s">
        <v>380</v>
      </c>
      <c r="O2309" t="s">
        <v>441</v>
      </c>
      <c r="P2309" t="s">
        <v>304</v>
      </c>
      <c r="Q2309" t="s">
        <v>326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>
        <v>632363</v>
      </c>
      <c r="B2310">
        <v>90998768</v>
      </c>
      <c r="C2310" t="s">
        <v>199</v>
      </c>
      <c r="D2310" t="s">
        <v>332</v>
      </c>
      <c r="E2310" t="s">
        <v>270</v>
      </c>
      <c r="F2310" t="s">
        <v>1293</v>
      </c>
      <c r="G2310" t="s">
        <v>203</v>
      </c>
      <c r="H2310" t="s">
        <v>202</v>
      </c>
      <c r="I2310" t="s">
        <v>205</v>
      </c>
      <c r="J2310" t="s">
        <v>738</v>
      </c>
      <c r="K2310" t="s">
        <v>301</v>
      </c>
      <c r="L2310" t="s">
        <v>300</v>
      </c>
      <c r="M2310" t="s">
        <v>538</v>
      </c>
      <c r="N2310" t="s">
        <v>287</v>
      </c>
      <c r="O2310" t="s">
        <v>345</v>
      </c>
      <c r="P2310" t="s">
        <v>229</v>
      </c>
      <c r="Q2310" t="s">
        <v>326</v>
      </c>
      <c r="R2310" t="s">
        <v>448</v>
      </c>
      <c r="S2310" t="s">
        <v>342</v>
      </c>
      <c r="T2310" t="s">
        <v>610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>
        <v>578823</v>
      </c>
      <c r="B2311">
        <v>90998775</v>
      </c>
      <c r="C2311" t="s">
        <v>270</v>
      </c>
      <c r="D2311" t="s">
        <v>332</v>
      </c>
      <c r="E2311" t="s">
        <v>270</v>
      </c>
      <c r="F2311" t="s">
        <v>1293</v>
      </c>
      <c r="G2311" t="s">
        <v>186</v>
      </c>
      <c r="H2311" t="s">
        <v>287</v>
      </c>
      <c r="I2311" t="s">
        <v>344</v>
      </c>
      <c r="J2311" t="s">
        <v>355</v>
      </c>
      <c r="K2311" t="s">
        <v>293</v>
      </c>
      <c r="L2311" t="s">
        <v>382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>
        <v>8106267</v>
      </c>
      <c r="B2312">
        <v>90998777</v>
      </c>
      <c r="C2312" t="s">
        <v>323</v>
      </c>
      <c r="D2312" t="s">
        <v>323</v>
      </c>
      <c r="E2312" t="s">
        <v>270</v>
      </c>
      <c r="F2312" t="s">
        <v>379</v>
      </c>
      <c r="G2312" t="s">
        <v>328</v>
      </c>
      <c r="H2312" t="s">
        <v>238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>
        <v>641309</v>
      </c>
      <c r="B2313">
        <v>90999242</v>
      </c>
      <c r="C2313" t="s">
        <v>1242</v>
      </c>
      <c r="D2313" t="s">
        <v>1242</v>
      </c>
      <c r="E2313" t="s">
        <v>270</v>
      </c>
      <c r="F2313" t="s">
        <v>981</v>
      </c>
      <c r="G2313" t="s">
        <v>440</v>
      </c>
      <c r="H2313" t="s">
        <v>619</v>
      </c>
      <c r="I2313" t="s">
        <v>320</v>
      </c>
      <c r="J2313" t="s">
        <v>802</v>
      </c>
      <c r="K2313" t="s">
        <v>321</v>
      </c>
      <c r="L2313" t="s">
        <v>296</v>
      </c>
      <c r="M2313" t="s">
        <v>327</v>
      </c>
      <c r="N2313" t="s">
        <v>845</v>
      </c>
      <c r="O2313" t="s">
        <v>379</v>
      </c>
      <c r="P2313" t="s">
        <v>508</v>
      </c>
      <c r="Q2313" t="s">
        <v>687</v>
      </c>
      <c r="R2313" t="s">
        <v>326</v>
      </c>
      <c r="S2313" t="s">
        <v>563</v>
      </c>
      <c r="T2313" t="s">
        <v>344</v>
      </c>
      <c r="U2313" t="s">
        <v>485</v>
      </c>
      <c r="V2313" t="s">
        <v>533</v>
      </c>
      <c r="W2313" t="s">
        <v>1030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>
        <v>8129911</v>
      </c>
      <c r="B2314">
        <v>90999271</v>
      </c>
      <c r="C2314" t="s">
        <v>270</v>
      </c>
      <c r="D2314" t="s">
        <v>270</v>
      </c>
      <c r="E2314" t="s">
        <v>1293</v>
      </c>
      <c r="F2314" t="s">
        <v>318</v>
      </c>
      <c r="G2314" t="s">
        <v>355</v>
      </c>
      <c r="H2314" t="s">
        <v>321</v>
      </c>
      <c r="I2314" t="s">
        <v>322</v>
      </c>
      <c r="J2314" t="s">
        <v>325</v>
      </c>
      <c r="K2314" t="s">
        <v>328</v>
      </c>
      <c r="L2314" t="s">
        <v>574</v>
      </c>
      <c r="M2314" t="s">
        <v>540</v>
      </c>
      <c r="N2314" t="s">
        <v>362</v>
      </c>
      <c r="O2314" t="s">
        <v>685</v>
      </c>
      <c r="P2314" t="s">
        <v>365</v>
      </c>
      <c r="Q2314" t="s">
        <v>191</v>
      </c>
      <c r="R2314" t="s">
        <v>292</v>
      </c>
      <c r="S2314" t="s">
        <v>843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>
        <v>8129909</v>
      </c>
      <c r="B2315">
        <v>90999274</v>
      </c>
      <c r="C2315" t="s">
        <v>198</v>
      </c>
      <c r="D2315" t="s">
        <v>270</v>
      </c>
      <c r="E2315" t="s">
        <v>1293</v>
      </c>
      <c r="F2315" t="s">
        <v>352</v>
      </c>
      <c r="G2315" t="s">
        <v>334</v>
      </c>
      <c r="H2315" t="s">
        <v>624</v>
      </c>
      <c r="I2315" t="s">
        <v>917</v>
      </c>
      <c r="J2315" t="s">
        <v>1549</v>
      </c>
      <c r="K2315" t="s">
        <v>288</v>
      </c>
      <c r="L2315" t="s">
        <v>306</v>
      </c>
      <c r="M2315" t="s">
        <v>471</v>
      </c>
      <c r="N2315" t="s">
        <v>1824</v>
      </c>
      <c r="O2315" t="s">
        <v>348</v>
      </c>
      <c r="P2315" t="s">
        <v>198</v>
      </c>
      <c r="Q2315" t="s">
        <v>1886</v>
      </c>
      <c r="R2315" t="s">
        <v>626</v>
      </c>
      <c r="S2315" t="s">
        <v>628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>
        <v>458347</v>
      </c>
      <c r="B2316">
        <v>90999437</v>
      </c>
      <c r="C2316" t="s">
        <v>270</v>
      </c>
      <c r="D2316" t="s">
        <v>270</v>
      </c>
      <c r="E2316" t="s">
        <v>1293</v>
      </c>
      <c r="F2316" t="s">
        <v>1224</v>
      </c>
      <c r="G2316" t="s">
        <v>279</v>
      </c>
      <c r="H2316" t="s">
        <v>1887</v>
      </c>
      <c r="I2316" t="s">
        <v>1151</v>
      </c>
      <c r="J2316" t="s">
        <v>342</v>
      </c>
      <c r="K2316" t="s">
        <v>407</v>
      </c>
      <c r="L2316" t="s">
        <v>229</v>
      </c>
      <c r="M2316" t="s">
        <v>744</v>
      </c>
      <c r="N2316" t="s">
        <v>176</v>
      </c>
      <c r="O2316" t="s">
        <v>315</v>
      </c>
      <c r="P2316" t="s">
        <v>944</v>
      </c>
      <c r="Q2316" t="s">
        <v>306</v>
      </c>
      <c r="R2316" t="s">
        <v>747</v>
      </c>
      <c r="S2316" t="s">
        <v>391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>
        <v>8029140</v>
      </c>
      <c r="B2317">
        <v>90999450</v>
      </c>
      <c r="C2317" t="s">
        <v>270</v>
      </c>
      <c r="D2317" t="s">
        <v>270</v>
      </c>
      <c r="E2317" t="s">
        <v>1293</v>
      </c>
      <c r="F2317" t="s">
        <v>348</v>
      </c>
      <c r="G2317" t="s">
        <v>229</v>
      </c>
      <c r="H2317" t="s">
        <v>321</v>
      </c>
      <c r="I2317" t="s">
        <v>287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>
        <v>775260</v>
      </c>
      <c r="B2318">
        <v>90999477</v>
      </c>
      <c r="C2318" t="s">
        <v>270</v>
      </c>
      <c r="D2318" t="s">
        <v>270</v>
      </c>
      <c r="E2318" t="s">
        <v>1293</v>
      </c>
      <c r="F2318" t="s">
        <v>352</v>
      </c>
      <c r="G2318" t="s">
        <v>229</v>
      </c>
      <c r="H2318" t="s">
        <v>327</v>
      </c>
      <c r="I2318" t="s">
        <v>287</v>
      </c>
      <c r="J2318" t="s">
        <v>1441</v>
      </c>
      <c r="K2318" t="s">
        <v>186</v>
      </c>
      <c r="L2318" t="s">
        <v>279</v>
      </c>
      <c r="M2318" t="s">
        <v>315</v>
      </c>
      <c r="N2318" t="s">
        <v>296</v>
      </c>
      <c r="O2318" t="s">
        <v>524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>
        <v>203645</v>
      </c>
      <c r="B2319">
        <v>90999542</v>
      </c>
      <c r="C2319" t="s">
        <v>270</v>
      </c>
      <c r="D2319" t="s">
        <v>332</v>
      </c>
      <c r="E2319" t="s">
        <v>270</v>
      </c>
      <c r="F2319" t="s">
        <v>1293</v>
      </c>
      <c r="G2319" t="s">
        <v>238</v>
      </c>
      <c r="H2319" t="s">
        <v>739</v>
      </c>
      <c r="I2319" t="s">
        <v>287</v>
      </c>
      <c r="J2319" t="s">
        <v>328</v>
      </c>
      <c r="K2319" t="s">
        <v>379</v>
      </c>
      <c r="L2319" t="s">
        <v>878</v>
      </c>
      <c r="M2319" t="s">
        <v>296</v>
      </c>
      <c r="N2319" t="s">
        <v>410</v>
      </c>
      <c r="O2319" t="s">
        <v>229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>
        <v>543589</v>
      </c>
      <c r="B2320">
        <v>90999672</v>
      </c>
      <c r="C2320" t="s">
        <v>263</v>
      </c>
      <c r="D2320" t="s">
        <v>263</v>
      </c>
      <c r="E2320" t="s">
        <v>270</v>
      </c>
      <c r="F2320" t="s">
        <v>229</v>
      </c>
      <c r="G2320" t="s">
        <v>446</v>
      </c>
      <c r="H2320" t="s">
        <v>379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>
        <v>8056418</v>
      </c>
      <c r="B2321">
        <v>90999683</v>
      </c>
      <c r="C2321" t="s">
        <v>576</v>
      </c>
      <c r="D2321" t="s">
        <v>576</v>
      </c>
      <c r="E2321" t="s">
        <v>171</v>
      </c>
      <c r="F2321" t="s">
        <v>576</v>
      </c>
      <c r="G2321" t="s">
        <v>171</v>
      </c>
      <c r="H2321" t="s">
        <v>1888</v>
      </c>
      <c r="I2321" t="s">
        <v>270</v>
      </c>
      <c r="J2321" t="s">
        <v>311</v>
      </c>
      <c r="K2321" t="s">
        <v>567</v>
      </c>
      <c r="L2321" t="s">
        <v>1384</v>
      </c>
      <c r="M2321" t="s">
        <v>962</v>
      </c>
      <c r="N2321" t="s">
        <v>322</v>
      </c>
      <c r="O2321" t="s">
        <v>539</v>
      </c>
      <c r="P2321" t="s">
        <v>316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>
        <v>802934</v>
      </c>
      <c r="B2322">
        <v>90999741</v>
      </c>
      <c r="C2322" t="s">
        <v>270</v>
      </c>
      <c r="D2322" t="s">
        <v>332</v>
      </c>
      <c r="E2322" t="s">
        <v>270</v>
      </c>
      <c r="F2322" t="s">
        <v>1293</v>
      </c>
      <c r="G2322" t="s">
        <v>352</v>
      </c>
      <c r="H2322" t="s">
        <v>186</v>
      </c>
      <c r="I2322" t="s">
        <v>279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>
        <v>8127923</v>
      </c>
      <c r="B2323">
        <v>90999743</v>
      </c>
      <c r="C2323" t="s">
        <v>1889</v>
      </c>
      <c r="D2323" t="s">
        <v>1889</v>
      </c>
      <c r="E2323" t="s">
        <v>1890</v>
      </c>
      <c r="F2323" t="s">
        <v>270</v>
      </c>
      <c r="G2323" t="s">
        <v>1048</v>
      </c>
      <c r="H2323" t="s">
        <v>1891</v>
      </c>
      <c r="I2323" t="s">
        <v>1344</v>
      </c>
      <c r="J2323" t="s">
        <v>1049</v>
      </c>
      <c r="K2323" t="s">
        <v>1892</v>
      </c>
      <c r="L2323" t="s">
        <v>1893</v>
      </c>
      <c r="M2323" t="s">
        <v>1894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>
        <v>807094</v>
      </c>
      <c r="B2324">
        <v>90999745</v>
      </c>
      <c r="C2324" t="s">
        <v>1895</v>
      </c>
      <c r="D2324" t="s">
        <v>1895</v>
      </c>
      <c r="E2324" t="s">
        <v>1896</v>
      </c>
      <c r="F2324" t="s">
        <v>1897</v>
      </c>
      <c r="G2324" t="s">
        <v>1898</v>
      </c>
      <c r="H2324" t="s">
        <v>1899</v>
      </c>
      <c r="I2324" t="s">
        <v>1900</v>
      </c>
      <c r="J2324" t="s">
        <v>595</v>
      </c>
      <c r="K2324" t="s">
        <v>270</v>
      </c>
      <c r="L2324" t="s">
        <v>1085</v>
      </c>
      <c r="M2324" t="s">
        <v>712</v>
      </c>
      <c r="N2324" t="s">
        <v>968</v>
      </c>
      <c r="O2324" t="s">
        <v>348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>
        <v>8130116</v>
      </c>
      <c r="B2325">
        <v>90999790</v>
      </c>
      <c r="C2325" t="s">
        <v>270</v>
      </c>
      <c r="D2325" t="s">
        <v>270</v>
      </c>
      <c r="E2325" t="s">
        <v>352</v>
      </c>
      <c r="F2325" t="s">
        <v>342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>
        <v>111586</v>
      </c>
      <c r="B2326">
        <v>90999802</v>
      </c>
      <c r="C2326" t="s">
        <v>383</v>
      </c>
      <c r="D2326" t="s">
        <v>383</v>
      </c>
      <c r="E2326" t="s">
        <v>348</v>
      </c>
      <c r="F2326" t="s">
        <v>645</v>
      </c>
      <c r="G2326" t="s">
        <v>270</v>
      </c>
      <c r="H2326" t="s">
        <v>321</v>
      </c>
      <c r="I2326" t="s">
        <v>685</v>
      </c>
      <c r="J2326" t="s">
        <v>229</v>
      </c>
      <c r="K2326" t="s">
        <v>423</v>
      </c>
      <c r="L2326" t="s">
        <v>1030</v>
      </c>
      <c r="M2326" t="s">
        <v>1837</v>
      </c>
      <c r="N2326" t="s">
        <v>446</v>
      </c>
      <c r="O2326" t="s">
        <v>381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>
        <v>484598</v>
      </c>
      <c r="B2327">
        <v>90999848</v>
      </c>
      <c r="C2327" t="s">
        <v>270</v>
      </c>
      <c r="D2327" t="s">
        <v>270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>
        <v>8124638</v>
      </c>
      <c r="B2328">
        <v>91000411</v>
      </c>
      <c r="C2328" t="s">
        <v>270</v>
      </c>
      <c r="D2328" t="s">
        <v>332</v>
      </c>
      <c r="E2328" t="s">
        <v>270</v>
      </c>
      <c r="F2328" t="s">
        <v>277</v>
      </c>
      <c r="G2328" t="s">
        <v>1901</v>
      </c>
      <c r="H2328" t="s">
        <v>755</v>
      </c>
      <c r="I2328" t="s">
        <v>346</v>
      </c>
      <c r="J2328" t="s">
        <v>674</v>
      </c>
      <c r="K2328" t="s">
        <v>401</v>
      </c>
      <c r="L2328" t="s">
        <v>186</v>
      </c>
      <c r="M2328" t="s">
        <v>229</v>
      </c>
      <c r="N2328" t="s">
        <v>247</v>
      </c>
      <c r="O2328" t="s">
        <v>279</v>
      </c>
      <c r="P2328" t="s">
        <v>380</v>
      </c>
      <c r="Q2328" t="s">
        <v>1488</v>
      </c>
      <c r="R2328" t="s">
        <v>338</v>
      </c>
      <c r="S2328" t="s">
        <v>524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>
        <v>98289</v>
      </c>
      <c r="B2329">
        <v>91000422</v>
      </c>
      <c r="C2329" t="s">
        <v>270</v>
      </c>
      <c r="D2329" t="s">
        <v>270</v>
      </c>
      <c r="E2329" t="s">
        <v>1293</v>
      </c>
      <c r="F2329" t="s">
        <v>423</v>
      </c>
      <c r="G2329" t="s">
        <v>465</v>
      </c>
      <c r="H2329" t="s">
        <v>238</v>
      </c>
      <c r="I2329" t="s">
        <v>348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>
        <v>8105484</v>
      </c>
      <c r="B2330">
        <v>91000451</v>
      </c>
      <c r="C2330" t="s">
        <v>1760</v>
      </c>
      <c r="D2330" t="s">
        <v>270</v>
      </c>
      <c r="E2330" t="s">
        <v>1760</v>
      </c>
      <c r="F2330" t="s">
        <v>304</v>
      </c>
      <c r="G2330" t="s">
        <v>186</v>
      </c>
      <c r="H2330" t="s">
        <v>691</v>
      </c>
      <c r="I2330" t="s">
        <v>1006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>
        <v>8126688</v>
      </c>
      <c r="B2331">
        <v>91000528</v>
      </c>
      <c r="C2331" t="s">
        <v>270</v>
      </c>
      <c r="D2331" t="s">
        <v>270</v>
      </c>
      <c r="E2331" t="s">
        <v>1293</v>
      </c>
      <c r="F2331" t="s">
        <v>368</v>
      </c>
      <c r="G2331" t="s">
        <v>363</v>
      </c>
      <c r="H2331" t="s">
        <v>355</v>
      </c>
      <c r="I2331" t="s">
        <v>321</v>
      </c>
      <c r="J2331" t="s">
        <v>306</v>
      </c>
      <c r="K2331" t="s">
        <v>1068</v>
      </c>
      <c r="L2331" t="s">
        <v>171</v>
      </c>
      <c r="M2331" t="s">
        <v>307</v>
      </c>
      <c r="N2331" t="s">
        <v>238</v>
      </c>
      <c r="O2331" t="s">
        <v>876</v>
      </c>
      <c r="P2331" t="s">
        <v>322</v>
      </c>
      <c r="Q2331" t="s">
        <v>287</v>
      </c>
      <c r="R2331" t="s">
        <v>327</v>
      </c>
      <c r="S2331" t="s">
        <v>528</v>
      </c>
      <c r="T2331" t="s">
        <v>344</v>
      </c>
      <c r="U2331" t="s">
        <v>588</v>
      </c>
      <c r="V2331" t="s">
        <v>1902</v>
      </c>
      <c r="W2331" t="s">
        <v>360</v>
      </c>
      <c r="X2331" t="s">
        <v>329</v>
      </c>
      <c r="Y2331" t="s">
        <v>309</v>
      </c>
      <c r="Z2331" t="s">
        <v>956</v>
      </c>
      <c r="AA2331" t="s">
        <v>1060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>
        <v>8005682</v>
      </c>
      <c r="B2332">
        <v>91000549</v>
      </c>
      <c r="C2332" t="s">
        <v>183</v>
      </c>
      <c r="D2332" t="s">
        <v>183</v>
      </c>
      <c r="E2332" t="s">
        <v>270</v>
      </c>
      <c r="F2332" t="s">
        <v>606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>
        <v>445426</v>
      </c>
      <c r="B2333">
        <v>91000649</v>
      </c>
      <c r="C2333" t="s">
        <v>183</v>
      </c>
      <c r="D2333" t="s">
        <v>183</v>
      </c>
      <c r="E2333" t="s">
        <v>348</v>
      </c>
      <c r="F2333" t="s">
        <v>412</v>
      </c>
      <c r="G2333" t="s">
        <v>270</v>
      </c>
      <c r="H2333" t="s">
        <v>859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>
        <v>415820</v>
      </c>
      <c r="B2334">
        <v>91000691</v>
      </c>
      <c r="C2334" t="s">
        <v>270</v>
      </c>
      <c r="D2334" t="s">
        <v>270</v>
      </c>
      <c r="E2334" t="s">
        <v>173</v>
      </c>
      <c r="F2334" t="s">
        <v>229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>
        <v>8130276</v>
      </c>
      <c r="B2335">
        <v>91000737</v>
      </c>
      <c r="C2335" t="s">
        <v>238</v>
      </c>
      <c r="D2335" t="s">
        <v>332</v>
      </c>
      <c r="E2335" t="s">
        <v>270</v>
      </c>
      <c r="F2335" t="s">
        <v>1293</v>
      </c>
      <c r="G2335" t="s">
        <v>202</v>
      </c>
      <c r="H2335" t="s">
        <v>247</v>
      </c>
      <c r="I2335" t="s">
        <v>390</v>
      </c>
      <c r="J2335" t="s">
        <v>348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>
        <v>355800</v>
      </c>
      <c r="B2336">
        <v>91000828</v>
      </c>
      <c r="C2336" t="s">
        <v>252</v>
      </c>
      <c r="D2336" t="s">
        <v>252</v>
      </c>
      <c r="E2336" t="s">
        <v>270</v>
      </c>
      <c r="F2336" t="s">
        <v>252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>
        <v>380800</v>
      </c>
      <c r="B2337">
        <v>91000843</v>
      </c>
      <c r="C2337" t="s">
        <v>270</v>
      </c>
      <c r="D2337" t="s">
        <v>270</v>
      </c>
      <c r="E2337" t="s">
        <v>1293</v>
      </c>
      <c r="F2337" t="s">
        <v>352</v>
      </c>
      <c r="G2337" t="s">
        <v>355</v>
      </c>
      <c r="H2337" t="s">
        <v>287</v>
      </c>
      <c r="I2337" t="s">
        <v>292</v>
      </c>
      <c r="J2337" t="s">
        <v>327</v>
      </c>
      <c r="K2337" t="s">
        <v>877</v>
      </c>
      <c r="L2337" t="s">
        <v>606</v>
      </c>
      <c r="M2337" t="s">
        <v>291</v>
      </c>
      <c r="N2337" t="s">
        <v>362</v>
      </c>
      <c r="O2337" t="s">
        <v>238</v>
      </c>
      <c r="P2337" t="s">
        <v>472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>
        <v>8108561</v>
      </c>
      <c r="B2338">
        <v>91000901</v>
      </c>
      <c r="C2338" t="s">
        <v>270</v>
      </c>
      <c r="D2338" t="s">
        <v>270</v>
      </c>
      <c r="E2338" t="s">
        <v>983</v>
      </c>
      <c r="F2338" t="s">
        <v>991</v>
      </c>
      <c r="G2338" t="s">
        <v>689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>
        <v>464671</v>
      </c>
      <c r="B2339">
        <v>91000904</v>
      </c>
      <c r="C2339" t="s">
        <v>270</v>
      </c>
      <c r="D2339" t="s">
        <v>270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>
        <v>8108561</v>
      </c>
      <c r="B2340">
        <v>91000916</v>
      </c>
      <c r="C2340" t="s">
        <v>270</v>
      </c>
      <c r="D2340" t="s">
        <v>270</v>
      </c>
      <c r="E2340" t="s">
        <v>991</v>
      </c>
      <c r="F2340" t="s">
        <v>689</v>
      </c>
      <c r="G2340" t="s">
        <v>327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>
        <v>8130301</v>
      </c>
      <c r="B2341">
        <v>91000967</v>
      </c>
      <c r="C2341" t="s">
        <v>348</v>
      </c>
      <c r="D2341" t="s">
        <v>348</v>
      </c>
      <c r="E2341" t="s">
        <v>270</v>
      </c>
      <c r="F2341" t="s">
        <v>645</v>
      </c>
      <c r="G2341" t="s">
        <v>1903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>
        <v>8130309</v>
      </c>
      <c r="B2342">
        <v>91001039</v>
      </c>
      <c r="C2342" t="s">
        <v>348</v>
      </c>
      <c r="D2342" t="s">
        <v>348</v>
      </c>
      <c r="E2342" t="s">
        <v>270</v>
      </c>
      <c r="F2342" t="s">
        <v>1429</v>
      </c>
      <c r="G2342" t="s">
        <v>859</v>
      </c>
      <c r="H2342" t="s">
        <v>896</v>
      </c>
      <c r="I2342" t="s">
        <v>173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>
        <v>8127688</v>
      </c>
      <c r="B2343">
        <v>91001089</v>
      </c>
      <c r="C2343" t="s">
        <v>383</v>
      </c>
      <c r="D2343" t="s">
        <v>383</v>
      </c>
      <c r="E2343" t="s">
        <v>348</v>
      </c>
      <c r="F2343" t="s">
        <v>776</v>
      </c>
      <c r="G2343" t="s">
        <v>270</v>
      </c>
      <c r="H2343" t="s">
        <v>229</v>
      </c>
      <c r="I2343" t="s">
        <v>859</v>
      </c>
      <c r="J2343" t="s">
        <v>355</v>
      </c>
      <c r="K2343" t="s">
        <v>329</v>
      </c>
      <c r="L2343" t="s">
        <v>758</v>
      </c>
      <c r="M2343" t="s">
        <v>446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>
        <v>8005682</v>
      </c>
      <c r="B2344">
        <v>91001231</v>
      </c>
      <c r="C2344" t="s">
        <v>270</v>
      </c>
      <c r="D2344" t="s">
        <v>270</v>
      </c>
      <c r="E2344" t="s">
        <v>1293</v>
      </c>
      <c r="F2344" t="s">
        <v>296</v>
      </c>
      <c r="G2344" t="s">
        <v>428</v>
      </c>
      <c r="H2344" t="s">
        <v>606</v>
      </c>
      <c r="I2344" t="s">
        <v>764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>
        <v>8067984</v>
      </c>
      <c r="B2345">
        <v>91001235</v>
      </c>
      <c r="C2345" t="s">
        <v>348</v>
      </c>
      <c r="D2345" t="s">
        <v>348</v>
      </c>
      <c r="E2345" t="s">
        <v>270</v>
      </c>
      <c r="F2345" t="s">
        <v>859</v>
      </c>
      <c r="G2345" t="s">
        <v>383</v>
      </c>
      <c r="H2345" t="s">
        <v>321</v>
      </c>
      <c r="I2345" t="s">
        <v>229</v>
      </c>
      <c r="J2345" t="s">
        <v>423</v>
      </c>
      <c r="K2345" t="s">
        <v>309</v>
      </c>
      <c r="L2345" t="s">
        <v>649</v>
      </c>
      <c r="M2345" t="s">
        <v>1043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>
        <v>779939</v>
      </c>
      <c r="B2346">
        <v>91001252</v>
      </c>
      <c r="C2346" t="s">
        <v>192</v>
      </c>
      <c r="D2346" t="s">
        <v>192</v>
      </c>
      <c r="E2346" t="s">
        <v>270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>
        <v>8130351</v>
      </c>
      <c r="B2347">
        <v>91001302</v>
      </c>
      <c r="C2347" t="s">
        <v>270</v>
      </c>
      <c r="D2347" t="s">
        <v>270</v>
      </c>
      <c r="E2347" t="s">
        <v>304</v>
      </c>
      <c r="F2347" t="s">
        <v>691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>
        <v>8127432</v>
      </c>
      <c r="B2348">
        <v>91001380</v>
      </c>
      <c r="C2348" t="s">
        <v>270</v>
      </c>
      <c r="D2348" t="s">
        <v>270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>
        <v>206713</v>
      </c>
      <c r="B2349">
        <v>91001403</v>
      </c>
      <c r="C2349" t="s">
        <v>173</v>
      </c>
      <c r="D2349" t="s">
        <v>173</v>
      </c>
      <c r="E2349" t="s">
        <v>270</v>
      </c>
      <c r="F2349" t="s">
        <v>173</v>
      </c>
      <c r="G2349" t="s">
        <v>691</v>
      </c>
      <c r="H2349" t="s">
        <v>1392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>
        <v>8130385</v>
      </c>
      <c r="B2350">
        <v>91001423</v>
      </c>
      <c r="C2350" t="s">
        <v>270</v>
      </c>
      <c r="D2350" t="s">
        <v>270</v>
      </c>
      <c r="E2350" t="s">
        <v>1293</v>
      </c>
      <c r="F2350" t="s">
        <v>202</v>
      </c>
      <c r="G2350" t="s">
        <v>229</v>
      </c>
      <c r="H2350" t="s">
        <v>296</v>
      </c>
      <c r="I2350" t="s">
        <v>348</v>
      </c>
      <c r="J2350" t="s">
        <v>342</v>
      </c>
      <c r="K2350" t="s">
        <v>405</v>
      </c>
      <c r="L2350" t="s">
        <v>416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>
        <v>8092327</v>
      </c>
      <c r="B2351">
        <v>91001497</v>
      </c>
      <c r="C2351" t="s">
        <v>1429</v>
      </c>
      <c r="D2351" t="s">
        <v>1429</v>
      </c>
      <c r="E2351" t="s">
        <v>270</v>
      </c>
      <c r="F2351" t="s">
        <v>1429</v>
      </c>
      <c r="G2351" t="s">
        <v>307</v>
      </c>
      <c r="H2351" t="s">
        <v>757</v>
      </c>
      <c r="I2351" t="s">
        <v>229</v>
      </c>
      <c r="J2351" t="s">
        <v>871</v>
      </c>
      <c r="K2351" t="s">
        <v>446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>
        <v>748704</v>
      </c>
      <c r="B2352">
        <v>91001499</v>
      </c>
      <c r="C2352" t="s">
        <v>270</v>
      </c>
      <c r="D2352" t="s">
        <v>270</v>
      </c>
      <c r="E2352" t="s">
        <v>1293</v>
      </c>
      <c r="F2352" t="s">
        <v>348</v>
      </c>
      <c r="G2352" t="s">
        <v>306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>
        <v>65540</v>
      </c>
      <c r="B2353">
        <v>91001552</v>
      </c>
      <c r="C2353" t="s">
        <v>374</v>
      </c>
      <c r="D2353" t="s">
        <v>374</v>
      </c>
      <c r="E2353" t="s">
        <v>270</v>
      </c>
      <c r="F2353" t="s">
        <v>373</v>
      </c>
      <c r="G2353" t="s">
        <v>189</v>
      </c>
      <c r="H2353" t="s">
        <v>1904</v>
      </c>
      <c r="I2353" t="s">
        <v>346</v>
      </c>
      <c r="J2353" t="s">
        <v>303</v>
      </c>
      <c r="K2353" t="s">
        <v>344</v>
      </c>
      <c r="L2353" t="s">
        <v>304</v>
      </c>
      <c r="M2353" t="s">
        <v>1026</v>
      </c>
      <c r="N2353" t="s">
        <v>910</v>
      </c>
      <c r="O2353" t="s">
        <v>188</v>
      </c>
      <c r="P2353" t="s">
        <v>279</v>
      </c>
      <c r="Q2353" t="s">
        <v>325</v>
      </c>
      <c r="R2353" t="s">
        <v>593</v>
      </c>
      <c r="S2353" t="s">
        <v>310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>
        <v>765667</v>
      </c>
      <c r="B2354">
        <v>91001553</v>
      </c>
      <c r="C2354" t="s">
        <v>270</v>
      </c>
      <c r="D2354" t="s">
        <v>270</v>
      </c>
      <c r="E2354" t="s">
        <v>1293</v>
      </c>
      <c r="F2354" t="s">
        <v>202</v>
      </c>
      <c r="G2354" t="s">
        <v>201</v>
      </c>
      <c r="H2354" t="s">
        <v>189</v>
      </c>
      <c r="I2354" t="s">
        <v>229</v>
      </c>
      <c r="J2354" t="s">
        <v>321</v>
      </c>
      <c r="K2354" t="s">
        <v>478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>
        <v>317455</v>
      </c>
      <c r="B2355">
        <v>91001561</v>
      </c>
      <c r="C2355" t="s">
        <v>348</v>
      </c>
      <c r="D2355" t="s">
        <v>348</v>
      </c>
      <c r="E2355" t="s">
        <v>270</v>
      </c>
      <c r="F2355" t="s">
        <v>321</v>
      </c>
      <c r="G2355" t="s">
        <v>325</v>
      </c>
      <c r="H2355" t="s">
        <v>572</v>
      </c>
      <c r="I2355" t="s">
        <v>441</v>
      </c>
      <c r="J2355" t="s">
        <v>229</v>
      </c>
      <c r="K2355" t="s">
        <v>289</v>
      </c>
      <c r="L2355" t="s">
        <v>190</v>
      </c>
      <c r="M2355" t="s">
        <v>309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>
        <v>799976</v>
      </c>
      <c r="B2356">
        <v>91001566</v>
      </c>
      <c r="C2356" t="s">
        <v>270</v>
      </c>
      <c r="D2356" t="s">
        <v>396</v>
      </c>
      <c r="E2356" t="s">
        <v>193</v>
      </c>
      <c r="F2356" t="s">
        <v>736</v>
      </c>
      <c r="G2356" t="s">
        <v>1905</v>
      </c>
      <c r="H2356" t="s">
        <v>1906</v>
      </c>
      <c r="I2356" t="s">
        <v>480</v>
      </c>
      <c r="J2356" t="s">
        <v>195</v>
      </c>
      <c r="K2356" t="s">
        <v>260</v>
      </c>
      <c r="L2356" t="s">
        <v>1907</v>
      </c>
      <c r="M2356" t="s">
        <v>301</v>
      </c>
      <c r="N2356" t="s">
        <v>322</v>
      </c>
      <c r="O2356" t="s">
        <v>460</v>
      </c>
      <c r="P2356" t="s">
        <v>328</v>
      </c>
      <c r="Q2356" t="s">
        <v>355</v>
      </c>
      <c r="R2356" t="s">
        <v>325</v>
      </c>
      <c r="S2356" t="s">
        <v>321</v>
      </c>
      <c r="T2356" t="s">
        <v>320</v>
      </c>
      <c r="U2356" t="s">
        <v>314</v>
      </c>
      <c r="V2356" t="s">
        <v>563</v>
      </c>
      <c r="W2356" t="s">
        <v>535</v>
      </c>
      <c r="X2356" t="s">
        <v>292</v>
      </c>
      <c r="Y2356" t="s">
        <v>1908</v>
      </c>
      <c r="Z2356" t="s">
        <v>1514</v>
      </c>
      <c r="AA2356" t="s">
        <v>448</v>
      </c>
      <c r="AB2356" t="s">
        <v>379</v>
      </c>
      <c r="AC2356" t="s">
        <v>337</v>
      </c>
      <c r="AD2356" t="s">
        <v>682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>
        <v>8130432</v>
      </c>
      <c r="B2357">
        <v>91001593</v>
      </c>
      <c r="C2357" t="s">
        <v>270</v>
      </c>
      <c r="D2357" t="s">
        <v>270</v>
      </c>
      <c r="E2357" t="s">
        <v>1293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>
        <v>567489</v>
      </c>
      <c r="B2358">
        <v>91001612</v>
      </c>
      <c r="C2358" t="s">
        <v>1573</v>
      </c>
      <c r="D2358" t="s">
        <v>1572</v>
      </c>
      <c r="E2358" t="s">
        <v>270</v>
      </c>
      <c r="F2358" t="s">
        <v>201</v>
      </c>
      <c r="G2358" t="s">
        <v>1684</v>
      </c>
      <c r="H2358" t="s">
        <v>1378</v>
      </c>
      <c r="I2358" t="s">
        <v>1576</v>
      </c>
      <c r="J2358" t="s">
        <v>632</v>
      </c>
      <c r="K2358" t="s">
        <v>1577</v>
      </c>
      <c r="L2358" t="s">
        <v>291</v>
      </c>
      <c r="M2358" t="s">
        <v>296</v>
      </c>
      <c r="N2358" t="s">
        <v>211</v>
      </c>
      <c r="O2358" t="s">
        <v>287</v>
      </c>
      <c r="P2358" t="s">
        <v>229</v>
      </c>
      <c r="Q2358" t="s">
        <v>379</v>
      </c>
      <c r="R2358" t="s">
        <v>381</v>
      </c>
      <c r="S2358" t="s">
        <v>405</v>
      </c>
      <c r="T2358" t="s">
        <v>416</v>
      </c>
      <c r="U2358" t="s">
        <v>1778</v>
      </c>
      <c r="V2358" t="s">
        <v>192</v>
      </c>
      <c r="W2358" t="s">
        <v>262</v>
      </c>
      <c r="X2358" t="s">
        <v>772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>
        <v>673082</v>
      </c>
      <c r="B2359">
        <v>91001622</v>
      </c>
      <c r="C2359" t="s">
        <v>348</v>
      </c>
      <c r="D2359" t="s">
        <v>348</v>
      </c>
      <c r="E2359" t="s">
        <v>270</v>
      </c>
      <c r="F2359" t="s">
        <v>229</v>
      </c>
      <c r="G2359" t="s">
        <v>304</v>
      </c>
      <c r="H2359" t="s">
        <v>521</v>
      </c>
      <c r="I2359" t="s">
        <v>1909</v>
      </c>
      <c r="J2359" t="s">
        <v>469</v>
      </c>
      <c r="K2359" t="s">
        <v>329</v>
      </c>
      <c r="L2359" t="s">
        <v>428</v>
      </c>
      <c r="M2359" t="s">
        <v>314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>
        <v>409751</v>
      </c>
      <c r="B2360">
        <v>91001637</v>
      </c>
      <c r="C2360" t="s">
        <v>270</v>
      </c>
      <c r="D2360" t="s">
        <v>270</v>
      </c>
      <c r="E2360" t="s">
        <v>1293</v>
      </c>
      <c r="F2360" t="s">
        <v>202</v>
      </c>
      <c r="G2360" t="s">
        <v>279</v>
      </c>
      <c r="H2360" t="s">
        <v>306</v>
      </c>
      <c r="I2360" t="s">
        <v>395</v>
      </c>
      <c r="J2360" t="s">
        <v>287</v>
      </c>
      <c r="K2360" t="s">
        <v>363</v>
      </c>
      <c r="L2360" t="s">
        <v>321</v>
      </c>
      <c r="M2360" t="s">
        <v>344</v>
      </c>
      <c r="N2360" t="s">
        <v>1160</v>
      </c>
      <c r="O2360" t="s">
        <v>528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>
        <v>8054211</v>
      </c>
      <c r="B2361">
        <v>91001646</v>
      </c>
      <c r="C2361" t="s">
        <v>238</v>
      </c>
      <c r="D2361" t="s">
        <v>332</v>
      </c>
      <c r="E2361" t="s">
        <v>270</v>
      </c>
      <c r="F2361" t="s">
        <v>238</v>
      </c>
      <c r="G2361" t="s">
        <v>348</v>
      </c>
      <c r="H2361" t="s">
        <v>322</v>
      </c>
      <c r="I2361" t="s">
        <v>229</v>
      </c>
      <c r="J2361" t="s">
        <v>1910</v>
      </c>
      <c r="K2361" t="s">
        <v>249</v>
      </c>
      <c r="L2361" t="s">
        <v>395</v>
      </c>
      <c r="M2361" t="s">
        <v>543</v>
      </c>
      <c r="N2361" t="s">
        <v>306</v>
      </c>
      <c r="O2361" t="s">
        <v>526</v>
      </c>
      <c r="P2361" t="s">
        <v>764</v>
      </c>
      <c r="Q2361" t="s">
        <v>1911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>
        <v>71993</v>
      </c>
      <c r="B2362">
        <v>91001647</v>
      </c>
      <c r="C2362" t="s">
        <v>1278</v>
      </c>
      <c r="D2362" t="s">
        <v>1278</v>
      </c>
      <c r="E2362" t="s">
        <v>1029</v>
      </c>
      <c r="F2362" t="s">
        <v>270</v>
      </c>
      <c r="G2362" t="s">
        <v>844</v>
      </c>
      <c r="H2362" t="s">
        <v>1912</v>
      </c>
      <c r="I2362" t="s">
        <v>344</v>
      </c>
      <c r="J2362" t="s">
        <v>362</v>
      </c>
      <c r="K2362" t="s">
        <v>351</v>
      </c>
      <c r="L2362" t="s">
        <v>1554</v>
      </c>
      <c r="M2362" t="s">
        <v>781</v>
      </c>
      <c r="N2362" t="s">
        <v>321</v>
      </c>
      <c r="O2362" t="s">
        <v>381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>
        <v>8130442</v>
      </c>
      <c r="B2363">
        <v>91001648</v>
      </c>
      <c r="C2363" t="s">
        <v>365</v>
      </c>
      <c r="D2363" t="s">
        <v>365</v>
      </c>
      <c r="E2363" t="s">
        <v>348</v>
      </c>
      <c r="F2363" t="s">
        <v>1748</v>
      </c>
      <c r="G2363" t="s">
        <v>270</v>
      </c>
      <c r="H2363" t="s">
        <v>327</v>
      </c>
      <c r="I2363" t="s">
        <v>383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>
        <v>8130448</v>
      </c>
      <c r="B2364">
        <v>91001661</v>
      </c>
      <c r="C2364" t="s">
        <v>270</v>
      </c>
      <c r="D2364" t="s">
        <v>270</v>
      </c>
      <c r="E2364" t="s">
        <v>1293</v>
      </c>
      <c r="F2364" t="s">
        <v>352</v>
      </c>
      <c r="G2364" t="s">
        <v>346</v>
      </c>
      <c r="H2364" t="s">
        <v>321</v>
      </c>
      <c r="I2364" t="s">
        <v>1913</v>
      </c>
      <c r="J2364" t="s">
        <v>287</v>
      </c>
      <c r="K2364" t="s">
        <v>1914</v>
      </c>
      <c r="L2364" t="s">
        <v>188</v>
      </c>
      <c r="M2364" t="s">
        <v>229</v>
      </c>
      <c r="N2364" t="s">
        <v>309</v>
      </c>
      <c r="O2364" t="s">
        <v>441</v>
      </c>
      <c r="P2364" t="s">
        <v>292</v>
      </c>
      <c r="Q2364" t="s">
        <v>238</v>
      </c>
      <c r="R2364" t="s">
        <v>687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>
        <v>188322</v>
      </c>
      <c r="B2365">
        <v>91001662</v>
      </c>
      <c r="C2365" t="s">
        <v>270</v>
      </c>
      <c r="D2365" t="s">
        <v>270</v>
      </c>
      <c r="E2365" t="s">
        <v>1293</v>
      </c>
      <c r="F2365" t="s">
        <v>352</v>
      </c>
      <c r="G2365" t="s">
        <v>355</v>
      </c>
      <c r="H2365" t="s">
        <v>188</v>
      </c>
      <c r="I2365" t="s">
        <v>359</v>
      </c>
      <c r="J2365" t="s">
        <v>229</v>
      </c>
      <c r="K2365" t="s">
        <v>424</v>
      </c>
      <c r="L2365" t="s">
        <v>469</v>
      </c>
      <c r="M2365" t="s">
        <v>606</v>
      </c>
      <c r="N2365" t="s">
        <v>292</v>
      </c>
      <c r="O2365" t="s">
        <v>600</v>
      </c>
      <c r="P2365" t="s">
        <v>183</v>
      </c>
      <c r="Q2365" t="s">
        <v>238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>
        <v>8020688</v>
      </c>
      <c r="B2366">
        <v>91001679</v>
      </c>
      <c r="C2366" t="s">
        <v>1915</v>
      </c>
      <c r="D2366" t="s">
        <v>1915</v>
      </c>
      <c r="E2366" t="s">
        <v>1916</v>
      </c>
      <c r="F2366" t="s">
        <v>342</v>
      </c>
      <c r="G2366" t="s">
        <v>1915</v>
      </c>
      <c r="H2366" t="s">
        <v>574</v>
      </c>
      <c r="I2366" t="s">
        <v>1916</v>
      </c>
      <c r="J2366" t="s">
        <v>270</v>
      </c>
      <c r="K2366" t="s">
        <v>1727</v>
      </c>
      <c r="L2366" t="s">
        <v>795</v>
      </c>
      <c r="M2366" t="s">
        <v>258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>
        <v>8023403</v>
      </c>
      <c r="B2367">
        <v>91001686</v>
      </c>
      <c r="C2367" t="s">
        <v>1429</v>
      </c>
      <c r="D2367" t="s">
        <v>1429</v>
      </c>
      <c r="E2367" t="s">
        <v>270</v>
      </c>
      <c r="F2367" t="s">
        <v>1429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>
        <v>8125072</v>
      </c>
      <c r="B2368">
        <v>91001776</v>
      </c>
      <c r="C2368" t="s">
        <v>270</v>
      </c>
      <c r="D2368" t="s">
        <v>270</v>
      </c>
      <c r="E2368" t="s">
        <v>176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>
        <v>657059</v>
      </c>
      <c r="B2369">
        <v>91001863</v>
      </c>
      <c r="C2369" t="s">
        <v>238</v>
      </c>
      <c r="D2369" t="s">
        <v>270</v>
      </c>
      <c r="E2369" t="s">
        <v>1293</v>
      </c>
      <c r="F2369" t="s">
        <v>201</v>
      </c>
      <c r="G2369" t="s">
        <v>304</v>
      </c>
      <c r="H2369" t="s">
        <v>962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>
        <v>544108</v>
      </c>
      <c r="B2370">
        <v>91001876</v>
      </c>
      <c r="C2370" t="s">
        <v>270</v>
      </c>
      <c r="D2370" t="s">
        <v>270</v>
      </c>
      <c r="E2370" t="s">
        <v>1001</v>
      </c>
      <c r="F2370" t="s">
        <v>348</v>
      </c>
      <c r="G2370" t="s">
        <v>468</v>
      </c>
      <c r="H2370" t="s">
        <v>304</v>
      </c>
      <c r="I2370" t="s">
        <v>238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>
        <v>8097422</v>
      </c>
      <c r="B2371">
        <v>91001879</v>
      </c>
      <c r="C2371" t="s">
        <v>270</v>
      </c>
      <c r="D2371" t="s">
        <v>332</v>
      </c>
      <c r="E2371" t="s">
        <v>270</v>
      </c>
      <c r="F2371" t="s">
        <v>1293</v>
      </c>
      <c r="G2371" t="s">
        <v>879</v>
      </c>
      <c r="H2371" t="s">
        <v>407</v>
      </c>
      <c r="I2371" t="s">
        <v>423</v>
      </c>
      <c r="J2371" t="s">
        <v>229</v>
      </c>
      <c r="K2371" t="s">
        <v>325</v>
      </c>
      <c r="L2371" t="s">
        <v>238</v>
      </c>
      <c r="M2371" t="s">
        <v>508</v>
      </c>
      <c r="N2371" t="s">
        <v>310</v>
      </c>
      <c r="O2371" t="s">
        <v>186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>
        <v>611969</v>
      </c>
      <c r="B2372">
        <v>91001895</v>
      </c>
      <c r="C2372" t="s">
        <v>270</v>
      </c>
      <c r="D2372" t="s">
        <v>270</v>
      </c>
      <c r="E2372" t="s">
        <v>1293</v>
      </c>
      <c r="F2372" t="s">
        <v>229</v>
      </c>
      <c r="G2372" t="s">
        <v>321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>
        <v>611640</v>
      </c>
      <c r="B2373">
        <v>91001896</v>
      </c>
      <c r="C2373" t="s">
        <v>183</v>
      </c>
      <c r="D2373" t="s">
        <v>270</v>
      </c>
      <c r="E2373" t="s">
        <v>1293</v>
      </c>
      <c r="F2373" t="s">
        <v>414</v>
      </c>
      <c r="G2373" t="s">
        <v>205</v>
      </c>
      <c r="H2373" t="s">
        <v>716</v>
      </c>
      <c r="I2373" t="s">
        <v>283</v>
      </c>
      <c r="J2373" t="s">
        <v>296</v>
      </c>
      <c r="K2373" t="s">
        <v>188</v>
      </c>
      <c r="L2373" t="s">
        <v>544</v>
      </c>
      <c r="M2373" t="s">
        <v>647</v>
      </c>
      <c r="N2373" t="s">
        <v>183</v>
      </c>
      <c r="O2373" t="s">
        <v>186</v>
      </c>
      <c r="P2373" t="s">
        <v>554</v>
      </c>
      <c r="Q2373" t="s">
        <v>309</v>
      </c>
      <c r="R2373" t="s">
        <v>472</v>
      </c>
      <c r="S2373" t="s">
        <v>540</v>
      </c>
      <c r="T2373" t="s">
        <v>574</v>
      </c>
      <c r="U2373" t="s">
        <v>307</v>
      </c>
      <c r="V2373" t="s">
        <v>340</v>
      </c>
      <c r="W2373" t="s">
        <v>562</v>
      </c>
      <c r="X2373" t="s">
        <v>948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>
        <v>173551</v>
      </c>
      <c r="B2374">
        <v>91001963</v>
      </c>
      <c r="C2374" t="s">
        <v>571</v>
      </c>
      <c r="D2374" t="s">
        <v>571</v>
      </c>
      <c r="E2374" t="s">
        <v>270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>
        <v>576177</v>
      </c>
      <c r="B2375">
        <v>91001978</v>
      </c>
      <c r="C2375" t="s">
        <v>183</v>
      </c>
      <c r="D2375" t="s">
        <v>183</v>
      </c>
      <c r="E2375" t="s">
        <v>348</v>
      </c>
      <c r="F2375" t="s">
        <v>270</v>
      </c>
      <c r="G2375" t="s">
        <v>229</v>
      </c>
      <c r="H2375" t="s">
        <v>329</v>
      </c>
      <c r="I2375" t="s">
        <v>362</v>
      </c>
      <c r="J2375" t="s">
        <v>446</v>
      </c>
      <c r="K2375" t="s">
        <v>405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>
        <v>109071</v>
      </c>
      <c r="B2376">
        <v>91001979</v>
      </c>
      <c r="C2376" t="s">
        <v>183</v>
      </c>
      <c r="D2376" t="s">
        <v>183</v>
      </c>
      <c r="E2376" t="s">
        <v>348</v>
      </c>
      <c r="F2376" t="s">
        <v>645</v>
      </c>
      <c r="G2376" t="s">
        <v>270</v>
      </c>
      <c r="H2376" t="s">
        <v>423</v>
      </c>
      <c r="I2376" t="s">
        <v>1590</v>
      </c>
      <c r="J2376" t="s">
        <v>364</v>
      </c>
      <c r="K2376" t="s">
        <v>446</v>
      </c>
      <c r="L2376" t="s">
        <v>405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>
        <v>357156</v>
      </c>
      <c r="B2377">
        <v>91002026</v>
      </c>
      <c r="C2377" t="s">
        <v>270</v>
      </c>
      <c r="D2377" t="s">
        <v>270</v>
      </c>
      <c r="E2377" t="s">
        <v>348</v>
      </c>
      <c r="F2377" t="s">
        <v>270</v>
      </c>
      <c r="G2377" t="s">
        <v>229</v>
      </c>
      <c r="H2377" t="s">
        <v>327</v>
      </c>
      <c r="I2377" t="s">
        <v>423</v>
      </c>
      <c r="J2377" t="s">
        <v>296</v>
      </c>
      <c r="K2377" t="s">
        <v>410</v>
      </c>
      <c r="L2377" t="s">
        <v>1127</v>
      </c>
      <c r="M2377" t="s">
        <v>232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>
        <v>440396</v>
      </c>
      <c r="B2378">
        <v>91002053</v>
      </c>
      <c r="C2378" t="s">
        <v>183</v>
      </c>
      <c r="D2378" t="s">
        <v>183</v>
      </c>
      <c r="E2378" t="s">
        <v>270</v>
      </c>
      <c r="F2378" t="s">
        <v>327</v>
      </c>
      <c r="G2378" t="s">
        <v>691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>
        <v>636821</v>
      </c>
      <c r="B2379">
        <v>91002121</v>
      </c>
      <c r="C2379" t="s">
        <v>270</v>
      </c>
      <c r="D2379" t="s">
        <v>270</v>
      </c>
      <c r="E2379" t="s">
        <v>1293</v>
      </c>
      <c r="F2379" t="s">
        <v>296</v>
      </c>
      <c r="G2379" t="s">
        <v>1160</v>
      </c>
      <c r="H2379" t="s">
        <v>472</v>
      </c>
      <c r="I2379" t="s">
        <v>764</v>
      </c>
      <c r="J2379" t="s">
        <v>211</v>
      </c>
      <c r="K2379" t="s">
        <v>668</v>
      </c>
      <c r="L2379" t="s">
        <v>1441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>
        <v>8128699</v>
      </c>
      <c r="B2380">
        <v>91002196</v>
      </c>
      <c r="C2380" t="s">
        <v>797</v>
      </c>
      <c r="D2380" t="s">
        <v>434</v>
      </c>
      <c r="E2380" t="s">
        <v>797</v>
      </c>
      <c r="F2380" t="s">
        <v>267</v>
      </c>
      <c r="G2380" t="s">
        <v>270</v>
      </c>
      <c r="H2380" t="s">
        <v>362</v>
      </c>
      <c r="I2380" t="s">
        <v>329</v>
      </c>
      <c r="J2380" t="s">
        <v>229</v>
      </c>
      <c r="K2380" t="s">
        <v>351</v>
      </c>
      <c r="L2380" t="s">
        <v>553</v>
      </c>
      <c r="M2380" t="s">
        <v>289</v>
      </c>
      <c r="N2380" t="s">
        <v>407</v>
      </c>
      <c r="O2380" t="s">
        <v>884</v>
      </c>
      <c r="P2380" t="s">
        <v>446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>
        <v>317671</v>
      </c>
      <c r="B2381">
        <v>91002216</v>
      </c>
      <c r="C2381" t="s">
        <v>270</v>
      </c>
      <c r="D2381" t="s">
        <v>332</v>
      </c>
      <c r="E2381" t="s">
        <v>270</v>
      </c>
      <c r="F2381" t="s">
        <v>1293</v>
      </c>
      <c r="G2381" t="s">
        <v>922</v>
      </c>
      <c r="H2381" t="s">
        <v>321</v>
      </c>
      <c r="I2381" t="s">
        <v>325</v>
      </c>
      <c r="J2381" t="s">
        <v>329</v>
      </c>
      <c r="K2381" t="s">
        <v>289</v>
      </c>
      <c r="L2381" t="s">
        <v>254</v>
      </c>
      <c r="M2381" t="s">
        <v>287</v>
      </c>
      <c r="N2381" t="s">
        <v>446</v>
      </c>
      <c r="O2381" t="s">
        <v>472</v>
      </c>
      <c r="P2381" t="s">
        <v>292</v>
      </c>
      <c r="Q2381" t="s">
        <v>405</v>
      </c>
      <c r="R2381" t="s">
        <v>296</v>
      </c>
      <c r="S2381" t="s">
        <v>1436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>
        <v>8130494</v>
      </c>
      <c r="B2382">
        <v>91002220</v>
      </c>
      <c r="C2382" t="s">
        <v>348</v>
      </c>
      <c r="D2382" t="s">
        <v>348</v>
      </c>
      <c r="E2382" t="s">
        <v>270</v>
      </c>
      <c r="F2382" t="s">
        <v>1293</v>
      </c>
      <c r="G2382" t="s">
        <v>229</v>
      </c>
      <c r="H2382" t="s">
        <v>365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>
        <v>212031</v>
      </c>
      <c r="B2383">
        <v>91002278</v>
      </c>
      <c r="C2383" t="s">
        <v>270</v>
      </c>
      <c r="D2383" t="s">
        <v>332</v>
      </c>
      <c r="E2383" t="s">
        <v>270</v>
      </c>
      <c r="F2383" t="s">
        <v>202</v>
      </c>
      <c r="G2383" t="s">
        <v>273</v>
      </c>
      <c r="H2383" t="s">
        <v>1293</v>
      </c>
      <c r="I2383" t="s">
        <v>400</v>
      </c>
      <c r="J2383" t="s">
        <v>301</v>
      </c>
      <c r="K2383" t="s">
        <v>230</v>
      </c>
      <c r="L2383" t="s">
        <v>260</v>
      </c>
      <c r="M2383" t="s">
        <v>1917</v>
      </c>
      <c r="N2383" t="s">
        <v>715</v>
      </c>
      <c r="O2383" t="s">
        <v>482</v>
      </c>
      <c r="P2383" t="s">
        <v>433</v>
      </c>
      <c r="Q2383" t="s">
        <v>229</v>
      </c>
      <c r="R2383" t="s">
        <v>287</v>
      </c>
      <c r="S2383" t="s">
        <v>329</v>
      </c>
      <c r="T2383" t="s">
        <v>490</v>
      </c>
      <c r="U2383" t="s">
        <v>355</v>
      </c>
      <c r="V2383" t="s">
        <v>292</v>
      </c>
      <c r="W2383" t="s">
        <v>304</v>
      </c>
      <c r="X2383" t="s">
        <v>1918</v>
      </c>
      <c r="Y2383" t="s">
        <v>540</v>
      </c>
      <c r="Z2383" t="s">
        <v>511</v>
      </c>
      <c r="AA2383" t="s">
        <v>315</v>
      </c>
      <c r="AB2383" t="s">
        <v>1919</v>
      </c>
      <c r="AC2383" t="s">
        <v>308</v>
      </c>
      <c r="AD2383" t="s">
        <v>405</v>
      </c>
      <c r="AE2383" t="s">
        <v>1920</v>
      </c>
      <c r="AF2383" t="s">
        <v>488</v>
      </c>
      <c r="AG2383" t="s">
        <v>389</v>
      </c>
      <c r="AH2383" t="s">
        <v>339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>
        <v>8114227</v>
      </c>
      <c r="B2384">
        <v>91002281</v>
      </c>
      <c r="C2384" t="s">
        <v>270</v>
      </c>
      <c r="D2384" t="s">
        <v>184</v>
      </c>
      <c r="E2384" t="s">
        <v>1095</v>
      </c>
      <c r="F2384" t="s">
        <v>270</v>
      </c>
      <c r="G2384" t="s">
        <v>203</v>
      </c>
      <c r="H2384" t="s">
        <v>205</v>
      </c>
      <c r="I2384" t="s">
        <v>277</v>
      </c>
      <c r="J2384" t="s">
        <v>434</v>
      </c>
      <c r="K2384" t="s">
        <v>290</v>
      </c>
      <c r="L2384" t="s">
        <v>389</v>
      </c>
      <c r="M2384" t="s">
        <v>344</v>
      </c>
      <c r="N2384" t="s">
        <v>287</v>
      </c>
      <c r="O2384" t="s">
        <v>363</v>
      </c>
      <c r="P2384" t="s">
        <v>247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>
        <v>529588</v>
      </c>
      <c r="B2385">
        <v>91002285</v>
      </c>
      <c r="C2385" t="s">
        <v>348</v>
      </c>
      <c r="D2385" t="s">
        <v>348</v>
      </c>
      <c r="E2385" t="s">
        <v>203</v>
      </c>
      <c r="F2385" t="s">
        <v>270</v>
      </c>
      <c r="G2385" t="s">
        <v>229</v>
      </c>
      <c r="H2385" t="s">
        <v>423</v>
      </c>
      <c r="I2385" t="s">
        <v>877</v>
      </c>
      <c r="J2385" t="s">
        <v>183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>
        <v>447273</v>
      </c>
      <c r="B2386">
        <v>91002350</v>
      </c>
      <c r="C2386" t="s">
        <v>365</v>
      </c>
      <c r="D2386" t="s">
        <v>365</v>
      </c>
      <c r="E2386" t="s">
        <v>270</v>
      </c>
      <c r="F2386" t="s">
        <v>365</v>
      </c>
      <c r="G2386" t="s">
        <v>254</v>
      </c>
      <c r="H2386" t="s">
        <v>229</v>
      </c>
      <c r="I2386" t="s">
        <v>446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>
        <v>8109745</v>
      </c>
      <c r="B2387">
        <v>91002414</v>
      </c>
      <c r="C2387" t="s">
        <v>270</v>
      </c>
      <c r="D2387" t="s">
        <v>270</v>
      </c>
      <c r="E2387" t="s">
        <v>391</v>
      </c>
      <c r="F2387" t="s">
        <v>186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>
        <v>8130521</v>
      </c>
      <c r="B2388">
        <v>91002435</v>
      </c>
      <c r="C2388" t="s">
        <v>468</v>
      </c>
      <c r="D2388" t="s">
        <v>468</v>
      </c>
      <c r="E2388" t="s">
        <v>270</v>
      </c>
      <c r="F2388" t="s">
        <v>1228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>
        <v>775094</v>
      </c>
      <c r="B2389">
        <v>91002442</v>
      </c>
      <c r="C2389" t="s">
        <v>383</v>
      </c>
      <c r="D2389" t="s">
        <v>383</v>
      </c>
      <c r="E2389" t="s">
        <v>348</v>
      </c>
      <c r="F2389" t="s">
        <v>191</v>
      </c>
      <c r="G2389" t="s">
        <v>270</v>
      </c>
      <c r="H2389" t="s">
        <v>229</v>
      </c>
      <c r="I2389" t="s">
        <v>287</v>
      </c>
      <c r="J2389" t="s">
        <v>446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>
        <v>8130526</v>
      </c>
      <c r="B2390">
        <v>91002469</v>
      </c>
      <c r="C2390" t="s">
        <v>365</v>
      </c>
      <c r="D2390" t="s">
        <v>332</v>
      </c>
      <c r="E2390" t="s">
        <v>270</v>
      </c>
      <c r="F2390" t="s">
        <v>1293</v>
      </c>
      <c r="G2390" t="s">
        <v>201</v>
      </c>
      <c r="H2390" t="s">
        <v>186</v>
      </c>
      <c r="I2390" t="s">
        <v>287</v>
      </c>
      <c r="J2390" t="s">
        <v>229</v>
      </c>
      <c r="K2390" t="s">
        <v>211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>
        <v>88744</v>
      </c>
      <c r="B2391">
        <v>91002506</v>
      </c>
      <c r="C2391" t="s">
        <v>270</v>
      </c>
      <c r="D2391" t="s">
        <v>270</v>
      </c>
      <c r="E2391" t="s">
        <v>355</v>
      </c>
      <c r="F2391" t="s">
        <v>344</v>
      </c>
      <c r="G2391" t="s">
        <v>362</v>
      </c>
      <c r="H2391" t="s">
        <v>950</v>
      </c>
      <c r="I2391" t="s">
        <v>1592</v>
      </c>
      <c r="J2391" t="s">
        <v>1383</v>
      </c>
      <c r="K2391" t="s">
        <v>446</v>
      </c>
      <c r="L2391" t="s">
        <v>292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>
        <v>742973</v>
      </c>
      <c r="B2392">
        <v>91002526</v>
      </c>
      <c r="C2392" t="s">
        <v>183</v>
      </c>
      <c r="D2392" t="s">
        <v>183</v>
      </c>
      <c r="E2392" t="s">
        <v>348</v>
      </c>
      <c r="F2392" t="s">
        <v>1429</v>
      </c>
      <c r="G2392" t="s">
        <v>270</v>
      </c>
      <c r="H2392" t="s">
        <v>327</v>
      </c>
      <c r="I2392" t="s">
        <v>859</v>
      </c>
      <c r="J2392" t="s">
        <v>229</v>
      </c>
      <c r="K2392" t="s">
        <v>355</v>
      </c>
      <c r="L2392" t="s">
        <v>321</v>
      </c>
      <c r="M2392" t="s">
        <v>423</v>
      </c>
      <c r="N2392" t="s">
        <v>446</v>
      </c>
      <c r="O2392" t="s">
        <v>309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>
        <v>90227</v>
      </c>
      <c r="B2393">
        <v>91002554</v>
      </c>
      <c r="C2393" t="s">
        <v>1385</v>
      </c>
      <c r="D2393" t="s">
        <v>1385</v>
      </c>
      <c r="E2393" t="s">
        <v>348</v>
      </c>
      <c r="F2393" t="s">
        <v>383</v>
      </c>
      <c r="G2393" t="s">
        <v>270</v>
      </c>
      <c r="H2393" t="s">
        <v>321</v>
      </c>
      <c r="I2393" t="s">
        <v>776</v>
      </c>
      <c r="J2393" t="s">
        <v>229</v>
      </c>
      <c r="K2393" t="s">
        <v>423</v>
      </c>
      <c r="L2393" t="s">
        <v>446</v>
      </c>
      <c r="M2393" t="s">
        <v>381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>
        <v>8130535</v>
      </c>
      <c r="B2394">
        <v>91002558</v>
      </c>
      <c r="C2394" t="s">
        <v>270</v>
      </c>
      <c r="D2394" t="s">
        <v>270</v>
      </c>
      <c r="E2394" t="s">
        <v>391</v>
      </c>
      <c r="F2394" t="s">
        <v>352</v>
      </c>
      <c r="G2394" t="s">
        <v>446</v>
      </c>
      <c r="H2394" t="s">
        <v>1592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>
        <v>8045222</v>
      </c>
      <c r="B2395">
        <v>91002625</v>
      </c>
      <c r="C2395" t="s">
        <v>270</v>
      </c>
      <c r="D2395" t="s">
        <v>270</v>
      </c>
      <c r="E2395" t="s">
        <v>183</v>
      </c>
      <c r="F2395" t="s">
        <v>383</v>
      </c>
      <c r="G2395" t="s">
        <v>859</v>
      </c>
      <c r="H2395" t="s">
        <v>405</v>
      </c>
      <c r="I2395" t="s">
        <v>446</v>
      </c>
      <c r="J2395" t="s">
        <v>1442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>
        <v>475261</v>
      </c>
      <c r="B2396">
        <v>91002680</v>
      </c>
      <c r="C2396" t="s">
        <v>1691</v>
      </c>
      <c r="D2396" t="s">
        <v>1921</v>
      </c>
      <c r="E2396" t="s">
        <v>1691</v>
      </c>
      <c r="F2396" t="s">
        <v>270</v>
      </c>
      <c r="G2396" t="s">
        <v>1293</v>
      </c>
      <c r="H2396" t="s">
        <v>352</v>
      </c>
      <c r="I2396" t="s">
        <v>1052</v>
      </c>
      <c r="J2396" t="s">
        <v>264</v>
      </c>
      <c r="K2396" t="s">
        <v>348</v>
      </c>
      <c r="L2396" t="s">
        <v>477</v>
      </c>
      <c r="M2396" t="s">
        <v>604</v>
      </c>
      <c r="N2396" t="s">
        <v>1706</v>
      </c>
      <c r="O2396" t="s">
        <v>852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>
        <v>616383</v>
      </c>
      <c r="B2397">
        <v>91002700</v>
      </c>
      <c r="C2397" t="s">
        <v>270</v>
      </c>
      <c r="D2397" t="s">
        <v>270</v>
      </c>
      <c r="E2397" t="s">
        <v>383</v>
      </c>
      <c r="F2397" t="s">
        <v>584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>
        <v>652106</v>
      </c>
      <c r="B2398">
        <v>91002701</v>
      </c>
      <c r="C2398" t="s">
        <v>270</v>
      </c>
      <c r="D2398" t="s">
        <v>270</v>
      </c>
      <c r="E2398" t="s">
        <v>399</v>
      </c>
      <c r="F2398" t="s">
        <v>1293</v>
      </c>
      <c r="G2398" t="s">
        <v>205</v>
      </c>
      <c r="H2398" t="s">
        <v>321</v>
      </c>
      <c r="I2398" t="s">
        <v>229</v>
      </c>
      <c r="J2398" t="s">
        <v>606</v>
      </c>
      <c r="K2398" t="s">
        <v>544</v>
      </c>
      <c r="L2398" t="s">
        <v>379</v>
      </c>
      <c r="M2398" t="s">
        <v>1277</v>
      </c>
      <c r="N2398" t="s">
        <v>1168</v>
      </c>
      <c r="O2398" t="s">
        <v>448</v>
      </c>
      <c r="P2398" t="s">
        <v>186</v>
      </c>
      <c r="Q2398" t="s">
        <v>238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>
        <v>652107</v>
      </c>
      <c r="B2399">
        <v>91002704</v>
      </c>
      <c r="C2399" t="s">
        <v>365</v>
      </c>
      <c r="D2399" t="s">
        <v>332</v>
      </c>
      <c r="E2399" t="s">
        <v>270</v>
      </c>
      <c r="F2399" t="s">
        <v>1293</v>
      </c>
      <c r="G2399" t="s">
        <v>352</v>
      </c>
      <c r="H2399" t="s">
        <v>289</v>
      </c>
      <c r="I2399" t="s">
        <v>287</v>
      </c>
      <c r="J2399" t="s">
        <v>238</v>
      </c>
      <c r="K2399" t="s">
        <v>306</v>
      </c>
      <c r="L2399" t="s">
        <v>186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>
        <v>8051595</v>
      </c>
      <c r="B2400">
        <v>91002752</v>
      </c>
      <c r="C2400" t="s">
        <v>365</v>
      </c>
      <c r="D2400" t="s">
        <v>270</v>
      </c>
      <c r="E2400" t="s">
        <v>1293</v>
      </c>
      <c r="F2400" t="s">
        <v>352</v>
      </c>
      <c r="G2400" t="s">
        <v>348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>
        <v>459612</v>
      </c>
      <c r="B2401">
        <v>91002790</v>
      </c>
      <c r="C2401" t="s">
        <v>270</v>
      </c>
      <c r="D2401" t="s">
        <v>270</v>
      </c>
      <c r="E2401" t="s">
        <v>1293</v>
      </c>
      <c r="F2401" t="s">
        <v>393</v>
      </c>
      <c r="G2401" t="s">
        <v>363</v>
      </c>
      <c r="H2401" t="s">
        <v>291</v>
      </c>
      <c r="I2401" t="s">
        <v>229</v>
      </c>
      <c r="J2401" t="s">
        <v>296</v>
      </c>
      <c r="K2401" t="s">
        <v>287</v>
      </c>
      <c r="L2401" t="s">
        <v>344</v>
      </c>
      <c r="M2401" t="s">
        <v>588</v>
      </c>
      <c r="N2401" t="s">
        <v>348</v>
      </c>
      <c r="O2401" t="s">
        <v>407</v>
      </c>
      <c r="P2401" t="s">
        <v>355</v>
      </c>
      <c r="Q2401" t="s">
        <v>309</v>
      </c>
      <c r="R2401" t="s">
        <v>597</v>
      </c>
      <c r="S2401" t="s">
        <v>238</v>
      </c>
      <c r="T2401" t="s">
        <v>1441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>
        <v>8130570</v>
      </c>
      <c r="B2402">
        <v>91002795</v>
      </c>
      <c r="C2402" t="s">
        <v>270</v>
      </c>
      <c r="D2402" t="s">
        <v>332</v>
      </c>
      <c r="E2402" t="s">
        <v>273</v>
      </c>
      <c r="F2402" t="s">
        <v>1293</v>
      </c>
      <c r="G2402" t="s">
        <v>202</v>
      </c>
      <c r="H2402" t="s">
        <v>400</v>
      </c>
      <c r="I2402" t="s">
        <v>352</v>
      </c>
      <c r="J2402" t="s">
        <v>205</v>
      </c>
      <c r="K2402" t="s">
        <v>426</v>
      </c>
      <c r="L2402" t="s">
        <v>277</v>
      </c>
      <c r="M2402" t="s">
        <v>680</v>
      </c>
      <c r="N2402" t="s">
        <v>301</v>
      </c>
      <c r="O2402" t="s">
        <v>407</v>
      </c>
      <c r="P2402" t="s">
        <v>325</v>
      </c>
      <c r="Q2402" t="s">
        <v>405</v>
      </c>
      <c r="R2402" t="s">
        <v>329</v>
      </c>
      <c r="S2402" t="s">
        <v>511</v>
      </c>
      <c r="T2402" t="s">
        <v>469</v>
      </c>
      <c r="U2402" t="s">
        <v>320</v>
      </c>
      <c r="V2402" t="s">
        <v>326</v>
      </c>
      <c r="W2402" t="s">
        <v>286</v>
      </c>
      <c r="X2402" t="s">
        <v>206</v>
      </c>
      <c r="Y2402" t="s">
        <v>290</v>
      </c>
      <c r="Z2402" t="s">
        <v>339</v>
      </c>
      <c r="AA2402" t="s">
        <v>544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>
        <v>8003984</v>
      </c>
      <c r="B2403">
        <v>91002821</v>
      </c>
      <c r="C2403" t="s">
        <v>270</v>
      </c>
      <c r="D2403" t="s">
        <v>270</v>
      </c>
      <c r="E2403" t="s">
        <v>1293</v>
      </c>
      <c r="F2403" t="s">
        <v>304</v>
      </c>
      <c r="G2403" t="s">
        <v>477</v>
      </c>
      <c r="H2403" t="s">
        <v>307</v>
      </c>
      <c r="I2403" t="s">
        <v>348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>
        <v>563028</v>
      </c>
      <c r="B2404">
        <v>91002825</v>
      </c>
      <c r="C2404" t="s">
        <v>270</v>
      </c>
      <c r="D2404" t="s">
        <v>270</v>
      </c>
      <c r="E2404" t="s">
        <v>1293</v>
      </c>
      <c r="F2404" t="s">
        <v>352</v>
      </c>
      <c r="G2404" t="s">
        <v>342</v>
      </c>
      <c r="H2404" t="s">
        <v>229</v>
      </c>
      <c r="I2404" t="s">
        <v>465</v>
      </c>
      <c r="J2404" t="s">
        <v>238</v>
      </c>
      <c r="K2404" t="s">
        <v>933</v>
      </c>
      <c r="L2404" t="s">
        <v>1429</v>
      </c>
      <c r="M2404" t="s">
        <v>1441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>
        <v>8110028</v>
      </c>
      <c r="B2405">
        <v>91002828</v>
      </c>
      <c r="C2405" t="s">
        <v>270</v>
      </c>
      <c r="D2405" t="s">
        <v>270</v>
      </c>
      <c r="E2405" t="s">
        <v>355</v>
      </c>
      <c r="F2405" t="s">
        <v>423</v>
      </c>
      <c r="G2405" t="s">
        <v>229</v>
      </c>
      <c r="H2405" t="s">
        <v>1383</v>
      </c>
      <c r="I2405" t="s">
        <v>446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>
        <v>648361</v>
      </c>
      <c r="B2406">
        <v>91002891</v>
      </c>
      <c r="C2406" t="s">
        <v>270</v>
      </c>
      <c r="D2406" t="s">
        <v>270</v>
      </c>
      <c r="E2406" t="s">
        <v>348</v>
      </c>
      <c r="F2406" t="s">
        <v>270</v>
      </c>
      <c r="G2406" t="s">
        <v>348</v>
      </c>
      <c r="H2406" t="s">
        <v>329</v>
      </c>
      <c r="I2406" t="s">
        <v>364</v>
      </c>
      <c r="J2406" t="s">
        <v>355</v>
      </c>
      <c r="K2406" t="s">
        <v>229</v>
      </c>
      <c r="L2406" t="s">
        <v>858</v>
      </c>
      <c r="M2406" t="s">
        <v>956</v>
      </c>
      <c r="N2406" t="s">
        <v>638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>
        <v>8046635</v>
      </c>
      <c r="B2407">
        <v>91002910</v>
      </c>
      <c r="C2407" t="s">
        <v>191</v>
      </c>
      <c r="D2407" t="s">
        <v>191</v>
      </c>
      <c r="E2407" t="s">
        <v>270</v>
      </c>
      <c r="F2407" t="s">
        <v>191</v>
      </c>
      <c r="G2407" t="s">
        <v>229</v>
      </c>
      <c r="H2407" t="s">
        <v>423</v>
      </c>
      <c r="I2407" t="s">
        <v>327</v>
      </c>
      <c r="J2407" t="s">
        <v>468</v>
      </c>
      <c r="K2407" t="s">
        <v>446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>
        <v>216804</v>
      </c>
      <c r="B2408">
        <v>91002946</v>
      </c>
      <c r="C2408" t="s">
        <v>348</v>
      </c>
      <c r="D2408" t="s">
        <v>348</v>
      </c>
      <c r="E2408" t="s">
        <v>270</v>
      </c>
      <c r="F2408" t="s">
        <v>229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>
        <v>792292</v>
      </c>
      <c r="B2409">
        <v>91002977</v>
      </c>
      <c r="C2409" t="s">
        <v>412</v>
      </c>
      <c r="D2409" t="s">
        <v>412</v>
      </c>
      <c r="E2409" t="s">
        <v>270</v>
      </c>
      <c r="F2409" t="s">
        <v>1293</v>
      </c>
      <c r="G2409" t="s">
        <v>391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>
        <v>323065</v>
      </c>
      <c r="B2410">
        <v>91003010</v>
      </c>
      <c r="C2410" t="s">
        <v>270</v>
      </c>
      <c r="D2410" t="s">
        <v>270</v>
      </c>
      <c r="E2410" t="s">
        <v>1293</v>
      </c>
      <c r="F2410" t="s">
        <v>184</v>
      </c>
      <c r="G2410" t="s">
        <v>400</v>
      </c>
      <c r="H2410" t="s">
        <v>1557</v>
      </c>
      <c r="I2410" t="s">
        <v>202</v>
      </c>
      <c r="J2410" t="s">
        <v>1294</v>
      </c>
      <c r="K2410" t="s">
        <v>272</v>
      </c>
      <c r="L2410" t="s">
        <v>426</v>
      </c>
      <c r="M2410" t="s">
        <v>201</v>
      </c>
      <c r="N2410" t="s">
        <v>680</v>
      </c>
      <c r="O2410" t="s">
        <v>189</v>
      </c>
      <c r="P2410" t="s">
        <v>451</v>
      </c>
      <c r="Q2410" t="s">
        <v>1417</v>
      </c>
      <c r="R2410" t="s">
        <v>249</v>
      </c>
      <c r="S2410" t="s">
        <v>466</v>
      </c>
      <c r="T2410" t="s">
        <v>381</v>
      </c>
      <c r="U2410" t="s">
        <v>491</v>
      </c>
      <c r="V2410" t="s">
        <v>320</v>
      </c>
      <c r="W2410" t="s">
        <v>291</v>
      </c>
      <c r="X2410" t="s">
        <v>342</v>
      </c>
      <c r="Y2410" t="s">
        <v>428</v>
      </c>
      <c r="Z2410" t="s">
        <v>287</v>
      </c>
      <c r="AA2410" t="s">
        <v>215</v>
      </c>
      <c r="AB2410" t="s">
        <v>477</v>
      </c>
      <c r="AC2410" t="s">
        <v>380</v>
      </c>
      <c r="AD2410" t="s">
        <v>379</v>
      </c>
      <c r="AE2410" t="s">
        <v>1441</v>
      </c>
      <c r="AF2410" t="s">
        <v>289</v>
      </c>
      <c r="AG2410" t="s">
        <v>699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>
        <v>555218</v>
      </c>
      <c r="B2411">
        <v>91003017</v>
      </c>
      <c r="C2411" t="s">
        <v>270</v>
      </c>
      <c r="D2411" t="s">
        <v>270</v>
      </c>
      <c r="E2411" t="s">
        <v>1293</v>
      </c>
      <c r="F2411" t="s">
        <v>765</v>
      </c>
      <c r="G2411" t="s">
        <v>413</v>
      </c>
      <c r="H2411" t="s">
        <v>1922</v>
      </c>
      <c r="I2411" t="s">
        <v>838</v>
      </c>
      <c r="J2411" t="s">
        <v>346</v>
      </c>
      <c r="K2411" t="s">
        <v>254</v>
      </c>
      <c r="L2411" t="s">
        <v>287</v>
      </c>
      <c r="M2411" t="s">
        <v>325</v>
      </c>
      <c r="N2411" t="s">
        <v>441</v>
      </c>
      <c r="O2411" t="s">
        <v>351</v>
      </c>
      <c r="P2411" t="s">
        <v>238</v>
      </c>
      <c r="Q2411" t="s">
        <v>310</v>
      </c>
      <c r="R2411" t="s">
        <v>445</v>
      </c>
      <c r="S2411" t="s">
        <v>229</v>
      </c>
      <c r="T2411" t="s">
        <v>292</v>
      </c>
      <c r="U2411" t="s">
        <v>682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>
        <v>8127474</v>
      </c>
      <c r="B2412">
        <v>91003027</v>
      </c>
      <c r="C2412" t="s">
        <v>270</v>
      </c>
      <c r="D2412" t="s">
        <v>332</v>
      </c>
      <c r="E2412" t="s">
        <v>270</v>
      </c>
      <c r="F2412" t="s">
        <v>1293</v>
      </c>
      <c r="G2412" t="s">
        <v>457</v>
      </c>
      <c r="H2412" t="s">
        <v>202</v>
      </c>
      <c r="I2412" t="s">
        <v>301</v>
      </c>
      <c r="J2412" t="s">
        <v>219</v>
      </c>
      <c r="K2412" t="s">
        <v>1923</v>
      </c>
      <c r="L2412" t="s">
        <v>573</v>
      </c>
      <c r="M2412" t="s">
        <v>397</v>
      </c>
      <c r="N2412" t="s">
        <v>675</v>
      </c>
      <c r="O2412" t="s">
        <v>244</v>
      </c>
      <c r="P2412" t="s">
        <v>981</v>
      </c>
      <c r="Q2412" t="s">
        <v>249</v>
      </c>
      <c r="R2412" t="s">
        <v>299</v>
      </c>
      <c r="S2412" t="s">
        <v>411</v>
      </c>
      <c r="T2412" t="s">
        <v>325</v>
      </c>
      <c r="U2412" t="s">
        <v>287</v>
      </c>
      <c r="V2412" t="s">
        <v>329</v>
      </c>
      <c r="W2412" t="s">
        <v>320</v>
      </c>
      <c r="X2412" t="s">
        <v>381</v>
      </c>
      <c r="Y2412" t="s">
        <v>323</v>
      </c>
      <c r="Z2412" t="s">
        <v>442</v>
      </c>
      <c r="AA2412" t="s">
        <v>1840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>
        <v>8130602</v>
      </c>
      <c r="B2413">
        <v>91003038</v>
      </c>
      <c r="C2413" t="s">
        <v>270</v>
      </c>
      <c r="D2413" t="s">
        <v>270</v>
      </c>
      <c r="E2413" t="s">
        <v>473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>
        <v>679155</v>
      </c>
      <c r="B2414">
        <v>91003047</v>
      </c>
      <c r="C2414" t="s">
        <v>270</v>
      </c>
      <c r="D2414" t="s">
        <v>332</v>
      </c>
      <c r="E2414" t="s">
        <v>270</v>
      </c>
      <c r="F2414" t="s">
        <v>1293</v>
      </c>
      <c r="G2414" t="s">
        <v>203</v>
      </c>
      <c r="H2414" t="s">
        <v>318</v>
      </c>
      <c r="I2414" t="s">
        <v>230</v>
      </c>
      <c r="J2414" t="s">
        <v>322</v>
      </c>
      <c r="K2414" t="s">
        <v>186</v>
      </c>
      <c r="L2414" t="s">
        <v>328</v>
      </c>
      <c r="M2414" t="s">
        <v>229</v>
      </c>
      <c r="N2414" t="s">
        <v>292</v>
      </c>
      <c r="O2414" t="s">
        <v>329</v>
      </c>
      <c r="P2414" t="s">
        <v>809</v>
      </c>
      <c r="Q2414" t="s">
        <v>295</v>
      </c>
      <c r="R2414" t="s">
        <v>811</v>
      </c>
      <c r="S2414" t="s">
        <v>1429</v>
      </c>
      <c r="T2414" t="s">
        <v>238</v>
      </c>
      <c r="U2414" t="s">
        <v>220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>
        <v>431516</v>
      </c>
      <c r="B2415">
        <v>91003077</v>
      </c>
      <c r="C2415" t="s">
        <v>270</v>
      </c>
      <c r="D2415" t="s">
        <v>270</v>
      </c>
      <c r="E2415" t="s">
        <v>1293</v>
      </c>
      <c r="F2415" t="s">
        <v>1924</v>
      </c>
      <c r="G2415" t="s">
        <v>355</v>
      </c>
      <c r="H2415" t="s">
        <v>321</v>
      </c>
      <c r="I2415" t="s">
        <v>296</v>
      </c>
      <c r="J2415" t="s">
        <v>287</v>
      </c>
      <c r="K2415" t="s">
        <v>304</v>
      </c>
      <c r="L2415" t="s">
        <v>229</v>
      </c>
      <c r="M2415" t="s">
        <v>289</v>
      </c>
      <c r="N2415" t="s">
        <v>327</v>
      </c>
      <c r="O2415" t="s">
        <v>685</v>
      </c>
      <c r="P2415" t="s">
        <v>639</v>
      </c>
      <c r="Q2415" t="s">
        <v>1925</v>
      </c>
      <c r="R2415" t="s">
        <v>1429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>
        <v>68044</v>
      </c>
      <c r="B2416">
        <v>91003086</v>
      </c>
      <c r="C2416" t="s">
        <v>270</v>
      </c>
      <c r="D2416" t="s">
        <v>270</v>
      </c>
      <c r="E2416" t="s">
        <v>1293</v>
      </c>
      <c r="F2416" t="s">
        <v>1588</v>
      </c>
      <c r="G2416" t="s">
        <v>238</v>
      </c>
      <c r="H2416" t="s">
        <v>1623</v>
      </c>
      <c r="I2416" t="s">
        <v>391</v>
      </c>
      <c r="J2416" t="s">
        <v>279</v>
      </c>
      <c r="K2416" t="s">
        <v>229</v>
      </c>
      <c r="L2416" t="s">
        <v>325</v>
      </c>
      <c r="M2416" t="s">
        <v>287</v>
      </c>
      <c r="N2416" t="s">
        <v>1131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>
        <v>426857</v>
      </c>
      <c r="B2417">
        <v>91003119</v>
      </c>
      <c r="C2417" t="s">
        <v>270</v>
      </c>
      <c r="D2417" t="s">
        <v>332</v>
      </c>
      <c r="E2417" t="s">
        <v>270</v>
      </c>
      <c r="F2417" t="s">
        <v>1293</v>
      </c>
      <c r="G2417" t="s">
        <v>352</v>
      </c>
      <c r="H2417" t="s">
        <v>516</v>
      </c>
      <c r="I2417" t="s">
        <v>238</v>
      </c>
      <c r="J2417" t="s">
        <v>348</v>
      </c>
      <c r="K2417" t="s">
        <v>304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>
        <v>605798</v>
      </c>
      <c r="B2418">
        <v>91003138</v>
      </c>
      <c r="C2418" t="s">
        <v>270</v>
      </c>
      <c r="D2418" t="s">
        <v>270</v>
      </c>
      <c r="E2418" t="s">
        <v>446</v>
      </c>
      <c r="F2418" t="s">
        <v>1592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>
        <v>8019196</v>
      </c>
      <c r="B2419">
        <v>91003147</v>
      </c>
      <c r="C2419" t="s">
        <v>270</v>
      </c>
      <c r="D2419" t="s">
        <v>270</v>
      </c>
      <c r="E2419" t="s">
        <v>1293</v>
      </c>
      <c r="F2419" t="s">
        <v>244</v>
      </c>
      <c r="G2419" t="s">
        <v>879</v>
      </c>
      <c r="H2419" t="s">
        <v>189</v>
      </c>
      <c r="I2419" t="s">
        <v>415</v>
      </c>
      <c r="J2419" t="s">
        <v>351</v>
      </c>
      <c r="K2419" t="s">
        <v>423</v>
      </c>
      <c r="L2419" t="s">
        <v>508</v>
      </c>
      <c r="M2419" t="s">
        <v>325</v>
      </c>
      <c r="N2419" t="s">
        <v>326</v>
      </c>
      <c r="O2419" t="s">
        <v>284</v>
      </c>
      <c r="P2419" t="s">
        <v>248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>
        <v>8130622</v>
      </c>
      <c r="B2420">
        <v>91003169</v>
      </c>
      <c r="C2420" t="s">
        <v>270</v>
      </c>
      <c r="D2420" t="s">
        <v>270</v>
      </c>
      <c r="E2420" t="s">
        <v>1293</v>
      </c>
      <c r="F2420" t="s">
        <v>400</v>
      </c>
      <c r="G2420" t="s">
        <v>238</v>
      </c>
      <c r="H2420" t="s">
        <v>296</v>
      </c>
      <c r="I2420" t="s">
        <v>416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>
        <v>375786</v>
      </c>
      <c r="B2421">
        <v>91003189</v>
      </c>
      <c r="C2421" t="s">
        <v>270</v>
      </c>
      <c r="D2421" t="s">
        <v>270</v>
      </c>
      <c r="E2421" t="s">
        <v>606</v>
      </c>
      <c r="F2421" t="s">
        <v>604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>
        <v>8029056</v>
      </c>
      <c r="B2422">
        <v>91003213</v>
      </c>
      <c r="C2422" t="s">
        <v>270</v>
      </c>
      <c r="D2422" t="s">
        <v>270</v>
      </c>
      <c r="E2422" t="s">
        <v>1429</v>
      </c>
      <c r="F2422" t="s">
        <v>1592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>
        <v>433620</v>
      </c>
      <c r="B2423">
        <v>91003311</v>
      </c>
      <c r="C2423" t="s">
        <v>270</v>
      </c>
      <c r="D2423" t="s">
        <v>270</v>
      </c>
      <c r="E2423" t="s">
        <v>423</v>
      </c>
      <c r="F2423" t="s">
        <v>405</v>
      </c>
      <c r="G2423" t="s">
        <v>446</v>
      </c>
      <c r="H2423" t="s">
        <v>1926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>
        <v>8130644</v>
      </c>
      <c r="B2424">
        <v>91003314</v>
      </c>
      <c r="C2424" t="s">
        <v>365</v>
      </c>
      <c r="D2424" t="s">
        <v>332</v>
      </c>
      <c r="E2424" t="s">
        <v>202</v>
      </c>
      <c r="F2424" t="s">
        <v>1293</v>
      </c>
      <c r="G2424" t="s">
        <v>270</v>
      </c>
      <c r="H2424" t="s">
        <v>352</v>
      </c>
      <c r="I2424" t="s">
        <v>229</v>
      </c>
      <c r="J2424" t="s">
        <v>321</v>
      </c>
      <c r="K2424" t="s">
        <v>348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>
        <v>562986</v>
      </c>
      <c r="B2425">
        <v>91003362</v>
      </c>
      <c r="C2425" t="s">
        <v>1433</v>
      </c>
      <c r="D2425" t="s">
        <v>1433</v>
      </c>
      <c r="E2425" t="s">
        <v>270</v>
      </c>
      <c r="F2425" t="s">
        <v>973</v>
      </c>
      <c r="G2425" t="s">
        <v>342</v>
      </c>
      <c r="H2425" t="s">
        <v>1397</v>
      </c>
      <c r="I2425" t="s">
        <v>424</v>
      </c>
      <c r="J2425" t="s">
        <v>229</v>
      </c>
      <c r="K2425" t="s">
        <v>411</v>
      </c>
      <c r="L2425" t="s">
        <v>380</v>
      </c>
      <c r="M2425" t="s">
        <v>1698</v>
      </c>
      <c r="N2425" t="s">
        <v>1441</v>
      </c>
      <c r="O2425" t="s">
        <v>675</v>
      </c>
      <c r="P2425" t="s">
        <v>379</v>
      </c>
      <c r="Q2425" t="s">
        <v>296</v>
      </c>
      <c r="R2425" t="s">
        <v>416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>
        <v>8130647</v>
      </c>
      <c r="B2426">
        <v>91003366</v>
      </c>
      <c r="C2426" t="s">
        <v>270</v>
      </c>
      <c r="D2426" t="s">
        <v>270</v>
      </c>
      <c r="E2426" t="s">
        <v>292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>
        <v>8130535</v>
      </c>
      <c r="B2427">
        <v>91003398</v>
      </c>
      <c r="C2427" t="s">
        <v>270</v>
      </c>
      <c r="D2427" t="s">
        <v>332</v>
      </c>
      <c r="E2427" t="s">
        <v>270</v>
      </c>
      <c r="F2427" t="s">
        <v>1293</v>
      </c>
      <c r="G2427" t="s">
        <v>400</v>
      </c>
      <c r="H2427" t="s">
        <v>189</v>
      </c>
      <c r="I2427" t="s">
        <v>186</v>
      </c>
      <c r="J2427" t="s">
        <v>348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>
        <v>178581</v>
      </c>
      <c r="B2428">
        <v>91003491</v>
      </c>
      <c r="C2428" t="s">
        <v>270</v>
      </c>
      <c r="D2428" t="s">
        <v>270</v>
      </c>
      <c r="E2428" t="s">
        <v>193</v>
      </c>
      <c r="F2428" t="s">
        <v>1293</v>
      </c>
      <c r="G2428" t="s">
        <v>260</v>
      </c>
      <c r="H2428" t="s">
        <v>440</v>
      </c>
      <c r="I2428" t="s">
        <v>535</v>
      </c>
      <c r="J2428" t="s">
        <v>328</v>
      </c>
      <c r="K2428" t="s">
        <v>287</v>
      </c>
      <c r="L2428" t="s">
        <v>322</v>
      </c>
      <c r="M2428" t="s">
        <v>323</v>
      </c>
      <c r="N2428" t="s">
        <v>465</v>
      </c>
      <c r="O2428" t="s">
        <v>445</v>
      </c>
      <c r="P2428" t="s">
        <v>1452</v>
      </c>
      <c r="Q2428" t="s">
        <v>292</v>
      </c>
      <c r="R2428" t="s">
        <v>320</v>
      </c>
      <c r="S2428" t="s">
        <v>484</v>
      </c>
      <c r="T2428" t="s">
        <v>379</v>
      </c>
      <c r="U2428" t="s">
        <v>448</v>
      </c>
      <c r="V2428" t="s">
        <v>382</v>
      </c>
      <c r="W2428" t="s">
        <v>539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>
        <v>567214</v>
      </c>
      <c r="B2429">
        <v>91003633</v>
      </c>
      <c r="C2429" t="s">
        <v>270</v>
      </c>
      <c r="D2429" t="s">
        <v>270</v>
      </c>
      <c r="E2429" t="s">
        <v>423</v>
      </c>
      <c r="F2429" t="s">
        <v>446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>
        <v>8130677</v>
      </c>
      <c r="B2430">
        <v>91003640</v>
      </c>
      <c r="C2430" t="s">
        <v>365</v>
      </c>
      <c r="D2430" t="s">
        <v>270</v>
      </c>
      <c r="E2430" t="s">
        <v>1293</v>
      </c>
      <c r="F2430" t="s">
        <v>352</v>
      </c>
      <c r="G2430" t="s">
        <v>186</v>
      </c>
      <c r="H2430" t="s">
        <v>304</v>
      </c>
      <c r="I2430" t="s">
        <v>229</v>
      </c>
      <c r="J2430" t="s">
        <v>238</v>
      </c>
      <c r="K2430" t="s">
        <v>1429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>
        <v>605734</v>
      </c>
      <c r="B2431">
        <v>91003651</v>
      </c>
      <c r="C2431" t="s">
        <v>270</v>
      </c>
      <c r="D2431" t="s">
        <v>270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>
        <v>704977</v>
      </c>
      <c r="B2432">
        <v>91003770</v>
      </c>
      <c r="C2432" t="s">
        <v>270</v>
      </c>
      <c r="D2432" t="s">
        <v>270</v>
      </c>
      <c r="E2432" t="s">
        <v>1293</v>
      </c>
      <c r="F2432" t="s">
        <v>352</v>
      </c>
      <c r="G2432" t="s">
        <v>591</v>
      </c>
      <c r="H2432" t="s">
        <v>321</v>
      </c>
      <c r="I2432" t="s">
        <v>391</v>
      </c>
      <c r="J2432" t="s">
        <v>296</v>
      </c>
      <c r="K2432" t="s">
        <v>524</v>
      </c>
      <c r="L2432" t="s">
        <v>238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>
        <v>8130699</v>
      </c>
      <c r="B2433">
        <v>91003828</v>
      </c>
      <c r="C2433" t="s">
        <v>383</v>
      </c>
      <c r="D2433" t="s">
        <v>383</v>
      </c>
      <c r="E2433" t="s">
        <v>270</v>
      </c>
      <c r="F2433" t="s">
        <v>1414</v>
      </c>
      <c r="G2433" t="s">
        <v>878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>
        <v>8130706</v>
      </c>
      <c r="B2434">
        <v>91003883</v>
      </c>
      <c r="C2434" t="s">
        <v>332</v>
      </c>
      <c r="D2434" t="s">
        <v>332</v>
      </c>
      <c r="E2434" t="s">
        <v>202</v>
      </c>
      <c r="F2434" t="s">
        <v>270</v>
      </c>
      <c r="G2434" t="s">
        <v>1293</v>
      </c>
      <c r="H2434" t="s">
        <v>399</v>
      </c>
      <c r="I2434" t="s">
        <v>352</v>
      </c>
      <c r="J2434" t="s">
        <v>1721</v>
      </c>
      <c r="K2434" t="s">
        <v>179</v>
      </c>
      <c r="L2434" t="s">
        <v>423</v>
      </c>
      <c r="M2434" t="s">
        <v>322</v>
      </c>
      <c r="N2434" t="s">
        <v>362</v>
      </c>
      <c r="O2434" t="s">
        <v>229</v>
      </c>
      <c r="P2434" t="s">
        <v>460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>
        <v>8123632</v>
      </c>
      <c r="B2435">
        <v>91003903</v>
      </c>
      <c r="C2435" t="s">
        <v>244</v>
      </c>
      <c r="D2435" t="s">
        <v>244</v>
      </c>
      <c r="E2435" t="s">
        <v>344</v>
      </c>
      <c r="F2435" t="s">
        <v>270</v>
      </c>
      <c r="G2435" t="s">
        <v>446</v>
      </c>
      <c r="H2435" t="s">
        <v>292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>
        <v>8053728</v>
      </c>
      <c r="B2436">
        <v>91003924</v>
      </c>
      <c r="C2436" t="s">
        <v>270</v>
      </c>
      <c r="D2436" t="s">
        <v>270</v>
      </c>
      <c r="E2436" t="s">
        <v>1293</v>
      </c>
      <c r="F2436" t="s">
        <v>296</v>
      </c>
      <c r="G2436" t="s">
        <v>238</v>
      </c>
      <c r="H2436" t="s">
        <v>291</v>
      </c>
      <c r="I2436" t="s">
        <v>229</v>
      </c>
      <c r="J2436" t="s">
        <v>348</v>
      </c>
      <c r="K2436" t="s">
        <v>340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>
        <v>8130717</v>
      </c>
      <c r="B2437">
        <v>91003959</v>
      </c>
      <c r="C2437" t="s">
        <v>365</v>
      </c>
      <c r="D2437" t="s">
        <v>365</v>
      </c>
      <c r="E2437" t="s">
        <v>270</v>
      </c>
      <c r="F2437" t="s">
        <v>1927</v>
      </c>
      <c r="G2437" t="s">
        <v>1006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>
        <v>679201</v>
      </c>
      <c r="B2438">
        <v>91003974</v>
      </c>
      <c r="C2438" t="s">
        <v>270</v>
      </c>
      <c r="D2438" t="s">
        <v>348</v>
      </c>
      <c r="E2438" t="s">
        <v>270</v>
      </c>
      <c r="F2438" t="s">
        <v>884</v>
      </c>
      <c r="G2438" t="s">
        <v>325</v>
      </c>
      <c r="H2438" t="s">
        <v>405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>
        <v>630804</v>
      </c>
      <c r="B2439">
        <v>91003980</v>
      </c>
      <c r="C2439" t="s">
        <v>238</v>
      </c>
      <c r="D2439" t="s">
        <v>270</v>
      </c>
      <c r="E2439" t="s">
        <v>1293</v>
      </c>
      <c r="F2439" t="s">
        <v>348</v>
      </c>
      <c r="G2439" t="s">
        <v>279</v>
      </c>
      <c r="H2439" t="s">
        <v>1502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>
        <v>646082</v>
      </c>
      <c r="B2440">
        <v>91004002</v>
      </c>
      <c r="C2440" t="s">
        <v>176</v>
      </c>
      <c r="D2440" t="s">
        <v>176</v>
      </c>
      <c r="E2440" t="s">
        <v>270</v>
      </c>
      <c r="F2440" t="s">
        <v>1928</v>
      </c>
      <c r="G2440" t="s">
        <v>1228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>
        <v>8097907</v>
      </c>
      <c r="B2441">
        <v>91004027</v>
      </c>
      <c r="C2441" t="s">
        <v>270</v>
      </c>
      <c r="D2441" t="s">
        <v>270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>
        <v>717575</v>
      </c>
      <c r="B2442">
        <v>91004029</v>
      </c>
      <c r="C2442" t="s">
        <v>383</v>
      </c>
      <c r="D2442" t="s">
        <v>383</v>
      </c>
      <c r="E2442" t="s">
        <v>270</v>
      </c>
      <c r="F2442" t="s">
        <v>949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>
        <v>8130734</v>
      </c>
      <c r="B2443">
        <v>91004063</v>
      </c>
      <c r="C2443" t="s">
        <v>270</v>
      </c>
      <c r="D2443" t="s">
        <v>270</v>
      </c>
      <c r="E2443" t="s">
        <v>1293</v>
      </c>
      <c r="F2443" t="s">
        <v>318</v>
      </c>
      <c r="G2443" t="s">
        <v>342</v>
      </c>
      <c r="H2443" t="s">
        <v>238</v>
      </c>
      <c r="I2443" t="s">
        <v>1441</v>
      </c>
      <c r="J2443" t="s">
        <v>296</v>
      </c>
      <c r="K2443" t="s">
        <v>423</v>
      </c>
      <c r="L2443" t="s">
        <v>267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>
        <v>807975</v>
      </c>
      <c r="B2444">
        <v>91004064</v>
      </c>
      <c r="C2444" t="s">
        <v>238</v>
      </c>
      <c r="D2444" t="s">
        <v>270</v>
      </c>
      <c r="E2444" t="s">
        <v>238</v>
      </c>
      <c r="F2444" t="s">
        <v>1929</v>
      </c>
      <c r="G2444" t="s">
        <v>329</v>
      </c>
      <c r="H2444" t="s">
        <v>229</v>
      </c>
      <c r="I2444" t="s">
        <v>304</v>
      </c>
      <c r="J2444" t="s">
        <v>1043</v>
      </c>
      <c r="K2444" t="s">
        <v>344</v>
      </c>
      <c r="L2444" t="s">
        <v>296</v>
      </c>
      <c r="M2444" t="s">
        <v>747</v>
      </c>
      <c r="N2444" t="s">
        <v>540</v>
      </c>
      <c r="O2444" t="s">
        <v>306</v>
      </c>
      <c r="P2444" t="s">
        <v>314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>
        <v>169304</v>
      </c>
      <c r="B2445">
        <v>91004072</v>
      </c>
      <c r="C2445" t="s">
        <v>1760</v>
      </c>
      <c r="D2445" t="s">
        <v>270</v>
      </c>
      <c r="E2445" t="s">
        <v>1760</v>
      </c>
      <c r="F2445" t="s">
        <v>325</v>
      </c>
      <c r="G2445" t="s">
        <v>465</v>
      </c>
      <c r="H2445" t="s">
        <v>423</v>
      </c>
      <c r="I2445" t="s">
        <v>229</v>
      </c>
      <c r="J2445" t="s">
        <v>348</v>
      </c>
      <c r="K2445" t="s">
        <v>310</v>
      </c>
      <c r="L2445" t="s">
        <v>308</v>
      </c>
      <c r="M2445" t="s">
        <v>405</v>
      </c>
      <c r="N2445" t="s">
        <v>446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>
        <v>683992</v>
      </c>
      <c r="B2446">
        <v>91004079</v>
      </c>
      <c r="C2446" t="s">
        <v>270</v>
      </c>
      <c r="D2446" t="s">
        <v>348</v>
      </c>
      <c r="E2446" t="s">
        <v>270</v>
      </c>
      <c r="F2446" t="s">
        <v>321</v>
      </c>
      <c r="G2446" t="s">
        <v>381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>
        <v>550210</v>
      </c>
      <c r="B2447">
        <v>91004086</v>
      </c>
      <c r="C2447" t="s">
        <v>270</v>
      </c>
      <c r="D2447" t="s">
        <v>270</v>
      </c>
      <c r="E2447" t="s">
        <v>1293</v>
      </c>
      <c r="F2447" t="s">
        <v>415</v>
      </c>
      <c r="G2447" t="s">
        <v>321</v>
      </c>
      <c r="H2447" t="s">
        <v>287</v>
      </c>
      <c r="I2447" t="s">
        <v>468</v>
      </c>
      <c r="J2447" t="s">
        <v>306</v>
      </c>
      <c r="K2447" t="s">
        <v>229</v>
      </c>
      <c r="L2447" t="s">
        <v>238</v>
      </c>
      <c r="M2447" t="s">
        <v>448</v>
      </c>
      <c r="N2447" t="s">
        <v>309</v>
      </c>
      <c r="O2447" t="s">
        <v>472</v>
      </c>
      <c r="P2447" t="s">
        <v>1060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>
        <v>320273</v>
      </c>
      <c r="B2448">
        <v>91004098</v>
      </c>
      <c r="C2448" t="s">
        <v>270</v>
      </c>
      <c r="D2448" t="s">
        <v>270</v>
      </c>
      <c r="E2448" t="s">
        <v>1293</v>
      </c>
      <c r="F2448" t="s">
        <v>289</v>
      </c>
      <c r="G2448" t="s">
        <v>229</v>
      </c>
      <c r="H2448" t="s">
        <v>238</v>
      </c>
      <c r="I2448" t="s">
        <v>560</v>
      </c>
      <c r="J2448" t="s">
        <v>326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>
        <v>8097907</v>
      </c>
      <c r="B2449">
        <v>91004135</v>
      </c>
      <c r="C2449" t="s">
        <v>1048</v>
      </c>
      <c r="D2449" t="s">
        <v>1048</v>
      </c>
      <c r="E2449" t="s">
        <v>270</v>
      </c>
      <c r="F2449" t="s">
        <v>1049</v>
      </c>
      <c r="G2449" t="s">
        <v>1930</v>
      </c>
      <c r="H2449" t="s">
        <v>1931</v>
      </c>
      <c r="I2449" t="s">
        <v>1051</v>
      </c>
      <c r="J2449" t="s">
        <v>1206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>
        <v>8130748</v>
      </c>
      <c r="B2450">
        <v>91004139</v>
      </c>
      <c r="C2450" t="s">
        <v>365</v>
      </c>
      <c r="D2450" t="s">
        <v>365</v>
      </c>
      <c r="E2450" t="s">
        <v>270</v>
      </c>
      <c r="F2450" t="s">
        <v>383</v>
      </c>
      <c r="G2450" t="s">
        <v>365</v>
      </c>
      <c r="H2450" t="s">
        <v>229</v>
      </c>
      <c r="I2450" t="s">
        <v>287</v>
      </c>
      <c r="J2450" t="s">
        <v>504</v>
      </c>
      <c r="K2450" t="s">
        <v>446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>
        <v>611969</v>
      </c>
      <c r="B2451">
        <v>91004150</v>
      </c>
      <c r="C2451" t="s">
        <v>203</v>
      </c>
      <c r="D2451" t="s">
        <v>203</v>
      </c>
      <c r="E2451" t="s">
        <v>238</v>
      </c>
      <c r="F2451" t="s">
        <v>270</v>
      </c>
      <c r="G2451" t="s">
        <v>291</v>
      </c>
      <c r="H2451" t="s">
        <v>352</v>
      </c>
      <c r="I2451" t="s">
        <v>1441</v>
      </c>
      <c r="J2451" t="s">
        <v>309</v>
      </c>
      <c r="K2451" t="s">
        <v>229</v>
      </c>
      <c r="L2451" t="s">
        <v>884</v>
      </c>
      <c r="M2451" t="s">
        <v>379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>
        <v>8012736</v>
      </c>
      <c r="B2452">
        <v>91004151</v>
      </c>
      <c r="C2452" t="s">
        <v>1760</v>
      </c>
      <c r="D2452" t="s">
        <v>270</v>
      </c>
      <c r="E2452" t="s">
        <v>229</v>
      </c>
      <c r="F2452" t="s">
        <v>472</v>
      </c>
      <c r="G2452" t="s">
        <v>638</v>
      </c>
      <c r="H2452" t="s">
        <v>1168</v>
      </c>
      <c r="I2452" t="s">
        <v>477</v>
      </c>
      <c r="J2452" t="s">
        <v>1429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>
        <v>8045222</v>
      </c>
      <c r="B2453">
        <v>91004161</v>
      </c>
      <c r="C2453" t="s">
        <v>365</v>
      </c>
      <c r="D2453" t="s">
        <v>332</v>
      </c>
      <c r="E2453" t="s">
        <v>270</v>
      </c>
      <c r="F2453" t="s">
        <v>1293</v>
      </c>
      <c r="G2453" t="s">
        <v>201</v>
      </c>
      <c r="H2453" t="s">
        <v>455</v>
      </c>
      <c r="I2453" t="s">
        <v>287</v>
      </c>
      <c r="J2453" t="s">
        <v>186</v>
      </c>
      <c r="K2453" t="s">
        <v>296</v>
      </c>
      <c r="L2453" t="s">
        <v>524</v>
      </c>
      <c r="M2453" t="s">
        <v>304</v>
      </c>
      <c r="N2453" t="s">
        <v>247</v>
      </c>
      <c r="O2453" t="s">
        <v>238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>
        <v>8130759</v>
      </c>
      <c r="B2454">
        <v>91004172</v>
      </c>
      <c r="C2454" t="s">
        <v>428</v>
      </c>
      <c r="D2454" t="s">
        <v>428</v>
      </c>
      <c r="E2454" t="s">
        <v>270</v>
      </c>
      <c r="F2454" t="s">
        <v>1213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>
        <v>523571</v>
      </c>
      <c r="B2455">
        <v>91004207</v>
      </c>
      <c r="C2455" t="s">
        <v>254</v>
      </c>
      <c r="D2455" t="s">
        <v>332</v>
      </c>
      <c r="E2455" t="s">
        <v>270</v>
      </c>
      <c r="F2455" t="s">
        <v>1293</v>
      </c>
      <c r="G2455" t="s">
        <v>352</v>
      </c>
      <c r="H2455" t="s">
        <v>185</v>
      </c>
      <c r="I2455" t="s">
        <v>301</v>
      </c>
      <c r="J2455" t="s">
        <v>321</v>
      </c>
      <c r="K2455" t="s">
        <v>355</v>
      </c>
      <c r="L2455" t="s">
        <v>504</v>
      </c>
      <c r="M2455" t="s">
        <v>229</v>
      </c>
      <c r="N2455" t="s">
        <v>247</v>
      </c>
      <c r="O2455" t="s">
        <v>323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>
        <v>359083</v>
      </c>
      <c r="B2456">
        <v>91004209</v>
      </c>
      <c r="C2456" t="s">
        <v>270</v>
      </c>
      <c r="D2456" t="s">
        <v>270</v>
      </c>
      <c r="E2456" t="s">
        <v>414</v>
      </c>
      <c r="F2456" t="s">
        <v>1293</v>
      </c>
      <c r="G2456" t="s">
        <v>352</v>
      </c>
      <c r="H2456" t="s">
        <v>189</v>
      </c>
      <c r="I2456" t="s">
        <v>287</v>
      </c>
      <c r="J2456" t="s">
        <v>344</v>
      </c>
      <c r="K2456" t="s">
        <v>326</v>
      </c>
      <c r="L2456" t="s">
        <v>310</v>
      </c>
      <c r="M2456" t="s">
        <v>291</v>
      </c>
      <c r="N2456" t="s">
        <v>329</v>
      </c>
      <c r="O2456" t="s">
        <v>325</v>
      </c>
      <c r="P2456" t="s">
        <v>292</v>
      </c>
      <c r="Q2456" t="s">
        <v>309</v>
      </c>
      <c r="R2456" t="s">
        <v>315</v>
      </c>
      <c r="S2456" t="s">
        <v>391</v>
      </c>
      <c r="T2456" t="s">
        <v>296</v>
      </c>
      <c r="U2456" t="s">
        <v>533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>
        <v>8086049</v>
      </c>
      <c r="B2457">
        <v>91004254</v>
      </c>
      <c r="C2457" t="s">
        <v>270</v>
      </c>
      <c r="D2457" t="s">
        <v>270</v>
      </c>
      <c r="E2457" t="s">
        <v>1293</v>
      </c>
      <c r="F2457" t="s">
        <v>991</v>
      </c>
      <c r="G2457" t="s">
        <v>287</v>
      </c>
      <c r="H2457" t="s">
        <v>321</v>
      </c>
      <c r="I2457" t="s">
        <v>292</v>
      </c>
      <c r="J2457" t="s">
        <v>229</v>
      </c>
      <c r="K2457" t="s">
        <v>405</v>
      </c>
      <c r="L2457" t="s">
        <v>348</v>
      </c>
      <c r="M2457" t="s">
        <v>689</v>
      </c>
      <c r="N2457" t="s">
        <v>238</v>
      </c>
      <c r="O2457" t="s">
        <v>186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>
        <v>8130779</v>
      </c>
      <c r="B2458">
        <v>91004265</v>
      </c>
      <c r="C2458" t="s">
        <v>270</v>
      </c>
      <c r="D2458" t="s">
        <v>270</v>
      </c>
      <c r="E2458" t="s">
        <v>173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>
        <v>399109</v>
      </c>
      <c r="B2459">
        <v>91004270</v>
      </c>
      <c r="C2459" t="s">
        <v>270</v>
      </c>
      <c r="D2459" t="s">
        <v>270</v>
      </c>
      <c r="E2459" t="s">
        <v>299</v>
      </c>
      <c r="F2459" t="s">
        <v>320</v>
      </c>
      <c r="G2459" t="s">
        <v>196</v>
      </c>
      <c r="H2459" t="s">
        <v>287</v>
      </c>
      <c r="I2459" t="s">
        <v>296</v>
      </c>
      <c r="J2459" t="s">
        <v>328</v>
      </c>
      <c r="K2459" t="s">
        <v>739</v>
      </c>
      <c r="L2459" t="s">
        <v>362</v>
      </c>
      <c r="M2459" t="s">
        <v>238</v>
      </c>
      <c r="N2459" t="s">
        <v>637</v>
      </c>
      <c r="O2459" t="s">
        <v>292</v>
      </c>
      <c r="P2459" t="s">
        <v>309</v>
      </c>
      <c r="Q2459" t="s">
        <v>405</v>
      </c>
      <c r="R2459" t="s">
        <v>472</v>
      </c>
      <c r="S2459" t="s">
        <v>508</v>
      </c>
      <c r="T2459" t="s">
        <v>340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>
        <v>71993</v>
      </c>
      <c r="B2460">
        <v>91004277</v>
      </c>
      <c r="C2460" t="s">
        <v>1395</v>
      </c>
      <c r="D2460" t="s">
        <v>1278</v>
      </c>
      <c r="E2460" t="s">
        <v>1395</v>
      </c>
      <c r="F2460" t="s">
        <v>270</v>
      </c>
      <c r="G2460" t="s">
        <v>321</v>
      </c>
      <c r="H2460" t="s">
        <v>229</v>
      </c>
      <c r="I2460" t="s">
        <v>248</v>
      </c>
      <c r="J2460" t="s">
        <v>351</v>
      </c>
      <c r="K2460" t="s">
        <v>247</v>
      </c>
      <c r="L2460" t="s">
        <v>362</v>
      </c>
      <c r="M2460" t="s">
        <v>344</v>
      </c>
      <c r="N2460" t="s">
        <v>862</v>
      </c>
      <c r="O2460" t="s">
        <v>313</v>
      </c>
      <c r="P2460" t="s">
        <v>381</v>
      </c>
      <c r="Q2460" t="s">
        <v>446</v>
      </c>
      <c r="R2460" t="s">
        <v>405</v>
      </c>
      <c r="S2460" t="s">
        <v>1395</v>
      </c>
      <c r="T2460" t="s">
        <v>1857</v>
      </c>
      <c r="U2460" t="s">
        <v>1727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>
        <v>8130795</v>
      </c>
      <c r="B2461">
        <v>91004451</v>
      </c>
      <c r="C2461" t="s">
        <v>270</v>
      </c>
      <c r="D2461" t="s">
        <v>270</v>
      </c>
      <c r="E2461" t="s">
        <v>1293</v>
      </c>
      <c r="F2461" t="s">
        <v>202</v>
      </c>
      <c r="G2461" t="s">
        <v>390</v>
      </c>
      <c r="H2461" t="s">
        <v>229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>
        <v>484939</v>
      </c>
      <c r="B2462">
        <v>91004500</v>
      </c>
      <c r="C2462" t="s">
        <v>327</v>
      </c>
      <c r="D2462" t="s">
        <v>327</v>
      </c>
      <c r="E2462" t="s">
        <v>270</v>
      </c>
      <c r="F2462" t="s">
        <v>327</v>
      </c>
      <c r="G2462" t="s">
        <v>952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>
        <v>88264</v>
      </c>
      <c r="B2463">
        <v>91004509</v>
      </c>
      <c r="C2463" t="s">
        <v>238</v>
      </c>
      <c r="D2463" t="s">
        <v>270</v>
      </c>
      <c r="E2463" t="s">
        <v>1293</v>
      </c>
      <c r="F2463" t="s">
        <v>400</v>
      </c>
      <c r="G2463" t="s">
        <v>195</v>
      </c>
      <c r="H2463" t="s">
        <v>715</v>
      </c>
      <c r="I2463" t="s">
        <v>1932</v>
      </c>
      <c r="J2463" t="s">
        <v>301</v>
      </c>
      <c r="K2463" t="s">
        <v>905</v>
      </c>
      <c r="L2463" t="s">
        <v>287</v>
      </c>
      <c r="M2463" t="s">
        <v>857</v>
      </c>
      <c r="N2463" t="s">
        <v>973</v>
      </c>
      <c r="O2463" t="s">
        <v>1452</v>
      </c>
      <c r="P2463" t="s">
        <v>307</v>
      </c>
      <c r="Q2463" t="s">
        <v>248</v>
      </c>
      <c r="R2463" t="s">
        <v>654</v>
      </c>
      <c r="S2463" t="s">
        <v>206</v>
      </c>
      <c r="T2463" t="s">
        <v>338</v>
      </c>
      <c r="U2463" t="s">
        <v>326</v>
      </c>
      <c r="V2463" t="s">
        <v>1772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>
        <v>8130803</v>
      </c>
      <c r="B2464">
        <v>91004554</v>
      </c>
      <c r="C2464" t="s">
        <v>332</v>
      </c>
      <c r="D2464" t="s">
        <v>332</v>
      </c>
      <c r="E2464" t="s">
        <v>270</v>
      </c>
      <c r="F2464" t="s">
        <v>301</v>
      </c>
      <c r="G2464" t="s">
        <v>271</v>
      </c>
      <c r="H2464" t="s">
        <v>1293</v>
      </c>
      <c r="I2464" t="s">
        <v>399</v>
      </c>
      <c r="J2464" t="s">
        <v>400</v>
      </c>
      <c r="K2464" t="s">
        <v>273</v>
      </c>
      <c r="L2464" t="s">
        <v>629</v>
      </c>
      <c r="M2464" t="s">
        <v>675</v>
      </c>
      <c r="N2464" t="s">
        <v>1933</v>
      </c>
      <c r="O2464" t="s">
        <v>189</v>
      </c>
      <c r="P2464" t="s">
        <v>553</v>
      </c>
      <c r="Q2464" t="s">
        <v>312</v>
      </c>
      <c r="R2464" t="s">
        <v>472</v>
      </c>
      <c r="S2464" t="s">
        <v>279</v>
      </c>
      <c r="T2464" t="s">
        <v>254</v>
      </c>
      <c r="U2464" t="s">
        <v>292</v>
      </c>
      <c r="V2464" t="s">
        <v>186</v>
      </c>
      <c r="W2464" t="s">
        <v>287</v>
      </c>
      <c r="X2464" t="s">
        <v>1035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>
        <v>631407</v>
      </c>
      <c r="B2465">
        <v>91004571</v>
      </c>
      <c r="C2465" t="s">
        <v>270</v>
      </c>
      <c r="D2465" t="s">
        <v>348</v>
      </c>
      <c r="E2465" t="s">
        <v>270</v>
      </c>
      <c r="F2465" t="s">
        <v>263</v>
      </c>
      <c r="G2465" t="s">
        <v>423</v>
      </c>
      <c r="H2465" t="s">
        <v>327</v>
      </c>
      <c r="I2465" t="s">
        <v>474</v>
      </c>
      <c r="J2465" t="s">
        <v>329</v>
      </c>
      <c r="K2465" t="s">
        <v>1234</v>
      </c>
      <c r="L2465" t="s">
        <v>292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>
        <v>8130808</v>
      </c>
      <c r="B2466">
        <v>91004579</v>
      </c>
      <c r="C2466" t="s">
        <v>383</v>
      </c>
      <c r="D2466" t="s">
        <v>383</v>
      </c>
      <c r="E2466" t="s">
        <v>270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>
        <v>8075099</v>
      </c>
      <c r="B2467">
        <v>91004601</v>
      </c>
      <c r="C2467" t="s">
        <v>185</v>
      </c>
      <c r="D2467" t="s">
        <v>185</v>
      </c>
      <c r="E2467" t="s">
        <v>270</v>
      </c>
      <c r="F2467" t="s">
        <v>352</v>
      </c>
      <c r="G2467" t="s">
        <v>301</v>
      </c>
      <c r="H2467" t="s">
        <v>1020</v>
      </c>
      <c r="I2467" t="s">
        <v>325</v>
      </c>
      <c r="J2467" t="s">
        <v>310</v>
      </c>
      <c r="K2467" t="s">
        <v>279</v>
      </c>
      <c r="L2467" t="s">
        <v>254</v>
      </c>
      <c r="M2467" t="s">
        <v>348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>
        <v>69354</v>
      </c>
      <c r="B2468">
        <v>91004644</v>
      </c>
      <c r="C2468" t="s">
        <v>230</v>
      </c>
      <c r="D2468" t="s">
        <v>1108</v>
      </c>
      <c r="E2468" t="s">
        <v>270</v>
      </c>
      <c r="F2468" t="s">
        <v>680</v>
      </c>
      <c r="G2468" t="s">
        <v>189</v>
      </c>
      <c r="H2468" t="s">
        <v>301</v>
      </c>
      <c r="I2468" t="s">
        <v>320</v>
      </c>
      <c r="J2468" t="s">
        <v>407</v>
      </c>
      <c r="K2468" t="s">
        <v>247</v>
      </c>
      <c r="L2468" t="s">
        <v>1760</v>
      </c>
      <c r="M2468" t="s">
        <v>348</v>
      </c>
      <c r="N2468" t="s">
        <v>1934</v>
      </c>
      <c r="O2468" t="s">
        <v>296</v>
      </c>
      <c r="P2468" t="s">
        <v>524</v>
      </c>
      <c r="Q2468" t="s">
        <v>287</v>
      </c>
      <c r="R2468" t="s">
        <v>380</v>
      </c>
      <c r="S2468" t="s">
        <v>379</v>
      </c>
      <c r="T2468" t="s">
        <v>1935</v>
      </c>
      <c r="U2468" t="s">
        <v>811</v>
      </c>
      <c r="V2468" t="s">
        <v>1936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>
        <v>810685</v>
      </c>
      <c r="B2469">
        <v>91004667</v>
      </c>
      <c r="C2469" t="s">
        <v>270</v>
      </c>
      <c r="D2469" t="s">
        <v>348</v>
      </c>
      <c r="E2469" t="s">
        <v>270</v>
      </c>
      <c r="F2469" t="s">
        <v>351</v>
      </c>
      <c r="G2469" t="s">
        <v>355</v>
      </c>
      <c r="H2469" t="s">
        <v>287</v>
      </c>
      <c r="I2469" t="s">
        <v>320</v>
      </c>
      <c r="J2469" t="s">
        <v>196</v>
      </c>
      <c r="K2469" t="s">
        <v>508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>
        <v>8130820</v>
      </c>
      <c r="B2470">
        <v>91004672</v>
      </c>
      <c r="C2470" t="s">
        <v>270</v>
      </c>
      <c r="D2470" t="s">
        <v>270</v>
      </c>
      <c r="E2470" t="s">
        <v>1293</v>
      </c>
      <c r="F2470" t="s">
        <v>352</v>
      </c>
      <c r="G2470" t="s">
        <v>186</v>
      </c>
      <c r="H2470" t="s">
        <v>238</v>
      </c>
      <c r="I2470" t="s">
        <v>685</v>
      </c>
      <c r="J2470" t="s">
        <v>211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>
        <v>807298</v>
      </c>
      <c r="B2471">
        <v>91004709</v>
      </c>
      <c r="C2471" t="s">
        <v>263</v>
      </c>
      <c r="D2471" t="s">
        <v>263</v>
      </c>
      <c r="E2471" t="s">
        <v>270</v>
      </c>
      <c r="F2471" t="s">
        <v>1611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>
        <v>170919</v>
      </c>
      <c r="B2472">
        <v>91004766</v>
      </c>
      <c r="C2472" t="s">
        <v>238</v>
      </c>
      <c r="D2472" t="s">
        <v>270</v>
      </c>
      <c r="E2472" t="s">
        <v>1293</v>
      </c>
      <c r="F2472" t="s">
        <v>238</v>
      </c>
      <c r="G2472" t="s">
        <v>301</v>
      </c>
      <c r="H2472" t="s">
        <v>647</v>
      </c>
      <c r="I2472" t="s">
        <v>348</v>
      </c>
      <c r="J2472" t="s">
        <v>229</v>
      </c>
      <c r="K2472" t="s">
        <v>802</v>
      </c>
      <c r="L2472" t="s">
        <v>321</v>
      </c>
      <c r="M2472" t="s">
        <v>355</v>
      </c>
      <c r="N2472" t="s">
        <v>287</v>
      </c>
      <c r="O2472" t="s">
        <v>329</v>
      </c>
      <c r="P2472" t="s">
        <v>448</v>
      </c>
      <c r="Q2472" t="s">
        <v>563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>
        <v>97453</v>
      </c>
      <c r="B2473">
        <v>91004790</v>
      </c>
      <c r="C2473" t="s">
        <v>270</v>
      </c>
      <c r="D2473" t="s">
        <v>270</v>
      </c>
      <c r="E2473" t="s">
        <v>1293</v>
      </c>
      <c r="F2473" t="s">
        <v>300</v>
      </c>
      <c r="G2473" t="s">
        <v>202</v>
      </c>
      <c r="H2473" t="s">
        <v>296</v>
      </c>
      <c r="I2473" t="s">
        <v>186</v>
      </c>
      <c r="J2473" t="s">
        <v>975</v>
      </c>
      <c r="K2473" t="s">
        <v>229</v>
      </c>
      <c r="L2473" t="s">
        <v>287</v>
      </c>
      <c r="M2473" t="s">
        <v>764</v>
      </c>
      <c r="N2473" t="s">
        <v>179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>
        <v>599892</v>
      </c>
      <c r="B2474">
        <v>91004816</v>
      </c>
      <c r="C2474" t="s">
        <v>183</v>
      </c>
      <c r="D2474" t="s">
        <v>183</v>
      </c>
      <c r="E2474" t="s">
        <v>270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>
        <v>8130843</v>
      </c>
      <c r="B2475">
        <v>91004828</v>
      </c>
      <c r="C2475" t="s">
        <v>179</v>
      </c>
      <c r="D2475" t="s">
        <v>291</v>
      </c>
      <c r="E2475" t="s">
        <v>270</v>
      </c>
      <c r="F2475" t="s">
        <v>352</v>
      </c>
      <c r="G2475" t="s">
        <v>318</v>
      </c>
      <c r="H2475" t="s">
        <v>215</v>
      </c>
      <c r="I2475" t="s">
        <v>348</v>
      </c>
      <c r="J2475" t="s">
        <v>655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>
        <v>8097642</v>
      </c>
      <c r="B2476">
        <v>91004829</v>
      </c>
      <c r="C2476" t="s">
        <v>1429</v>
      </c>
      <c r="D2476" t="s">
        <v>1429</v>
      </c>
      <c r="E2476" t="s">
        <v>270</v>
      </c>
      <c r="F2476" t="s">
        <v>1530</v>
      </c>
      <c r="G2476" t="s">
        <v>1070</v>
      </c>
      <c r="H2476" t="s">
        <v>446</v>
      </c>
      <c r="I2476" t="s">
        <v>1043</v>
      </c>
      <c r="J2476" t="s">
        <v>1592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>
        <v>84916</v>
      </c>
      <c r="B2477">
        <v>91004836</v>
      </c>
      <c r="C2477" t="s">
        <v>270</v>
      </c>
      <c r="D2477" t="s">
        <v>348</v>
      </c>
      <c r="E2477" t="s">
        <v>270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>
        <v>8029350</v>
      </c>
      <c r="B2478">
        <v>91004910</v>
      </c>
      <c r="C2478" t="s">
        <v>352</v>
      </c>
      <c r="D2478" t="s">
        <v>270</v>
      </c>
      <c r="E2478" t="s">
        <v>1293</v>
      </c>
      <c r="F2478" t="s">
        <v>352</v>
      </c>
      <c r="G2478" t="s">
        <v>238</v>
      </c>
      <c r="H2478" t="s">
        <v>391</v>
      </c>
      <c r="I2478" t="s">
        <v>348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>
        <v>8130852</v>
      </c>
      <c r="B2479">
        <v>91004928</v>
      </c>
      <c r="C2479" t="s">
        <v>244</v>
      </c>
      <c r="D2479" t="s">
        <v>1447</v>
      </c>
      <c r="E2479" t="s">
        <v>270</v>
      </c>
      <c r="F2479" t="s">
        <v>244</v>
      </c>
      <c r="G2479" t="s">
        <v>1244</v>
      </c>
      <c r="H2479" t="s">
        <v>1937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>
        <v>8040809</v>
      </c>
      <c r="B2480">
        <v>91004930</v>
      </c>
      <c r="C2480" t="s">
        <v>270</v>
      </c>
      <c r="D2480" t="s">
        <v>332</v>
      </c>
      <c r="E2480" t="s">
        <v>270</v>
      </c>
      <c r="F2480" t="s">
        <v>1029</v>
      </c>
      <c r="G2480" t="s">
        <v>400</v>
      </c>
      <c r="H2480" t="s">
        <v>1293</v>
      </c>
      <c r="I2480" t="s">
        <v>201</v>
      </c>
      <c r="J2480" t="s">
        <v>189</v>
      </c>
      <c r="K2480" t="s">
        <v>734</v>
      </c>
      <c r="L2480" t="s">
        <v>370</v>
      </c>
      <c r="M2480" t="s">
        <v>281</v>
      </c>
      <c r="N2480" t="s">
        <v>796</v>
      </c>
      <c r="O2480" t="s">
        <v>351</v>
      </c>
      <c r="P2480" t="s">
        <v>423</v>
      </c>
      <c r="Q2480" t="s">
        <v>342</v>
      </c>
      <c r="R2480" t="s">
        <v>284</v>
      </c>
      <c r="S2480" t="s">
        <v>248</v>
      </c>
      <c r="T2480" t="s">
        <v>254</v>
      </c>
      <c r="U2480" t="s">
        <v>889</v>
      </c>
      <c r="V2480" t="s">
        <v>379</v>
      </c>
      <c r="W2480" t="s">
        <v>381</v>
      </c>
      <c r="X2480" t="s">
        <v>622</v>
      </c>
      <c r="Y2480" t="s">
        <v>1441</v>
      </c>
      <c r="Z2480" t="s">
        <v>797</v>
      </c>
      <c r="AA2480" t="s">
        <v>405</v>
      </c>
      <c r="AB2480" t="s">
        <v>308</v>
      </c>
      <c r="AC2480" t="s">
        <v>380</v>
      </c>
      <c r="AD2480" t="s">
        <v>292</v>
      </c>
      <c r="AE2480" t="s">
        <v>238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>
        <v>177169</v>
      </c>
      <c r="B2481">
        <v>91004931</v>
      </c>
      <c r="C2481" t="s">
        <v>270</v>
      </c>
      <c r="D2481" t="s">
        <v>270</v>
      </c>
      <c r="E2481" t="s">
        <v>202</v>
      </c>
      <c r="F2481" t="s">
        <v>1293</v>
      </c>
      <c r="G2481" t="s">
        <v>457</v>
      </c>
      <c r="H2481" t="s">
        <v>397</v>
      </c>
      <c r="I2481" t="s">
        <v>682</v>
      </c>
      <c r="J2481" t="s">
        <v>1598</v>
      </c>
      <c r="K2481" t="s">
        <v>320</v>
      </c>
      <c r="L2481" t="s">
        <v>379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>
        <v>8130858</v>
      </c>
      <c r="B2482">
        <v>91004970</v>
      </c>
      <c r="C2482" t="s">
        <v>183</v>
      </c>
      <c r="D2482" t="s">
        <v>183</v>
      </c>
      <c r="E2482" t="s">
        <v>348</v>
      </c>
      <c r="F2482" t="s">
        <v>383</v>
      </c>
      <c r="G2482" t="s">
        <v>270</v>
      </c>
      <c r="H2482" t="s">
        <v>229</v>
      </c>
      <c r="I2482" t="s">
        <v>423</v>
      </c>
      <c r="J2482" t="s">
        <v>446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>
        <v>389881</v>
      </c>
      <c r="B2483">
        <v>91005155</v>
      </c>
      <c r="C2483" t="s">
        <v>1429</v>
      </c>
      <c r="D2483" t="s">
        <v>1429</v>
      </c>
      <c r="E2483" t="s">
        <v>348</v>
      </c>
      <c r="F2483" t="s">
        <v>383</v>
      </c>
      <c r="G2483" t="s">
        <v>270</v>
      </c>
      <c r="H2483" t="s">
        <v>229</v>
      </c>
      <c r="I2483" t="s">
        <v>685</v>
      </c>
      <c r="J2483" t="s">
        <v>423</v>
      </c>
      <c r="K2483" t="s">
        <v>315</v>
      </c>
      <c r="L2483" t="s">
        <v>446</v>
      </c>
      <c r="M2483" t="s">
        <v>405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>
        <v>718954</v>
      </c>
      <c r="B2484">
        <v>91005190</v>
      </c>
      <c r="C2484" t="s">
        <v>235</v>
      </c>
      <c r="D2484" t="s">
        <v>270</v>
      </c>
      <c r="E2484" t="s">
        <v>1293</v>
      </c>
      <c r="F2484" t="s">
        <v>202</v>
      </c>
      <c r="G2484" t="s">
        <v>296</v>
      </c>
      <c r="H2484" t="s">
        <v>229</v>
      </c>
      <c r="I2484" t="s">
        <v>287</v>
      </c>
      <c r="J2484" t="s">
        <v>179</v>
      </c>
      <c r="K2484" t="s">
        <v>327</v>
      </c>
      <c r="L2484" t="s">
        <v>340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>
        <v>692952</v>
      </c>
      <c r="B2485">
        <v>91005207</v>
      </c>
      <c r="C2485" t="s">
        <v>251</v>
      </c>
      <c r="D2485" t="s">
        <v>299</v>
      </c>
      <c r="E2485" t="s">
        <v>270</v>
      </c>
      <c r="F2485" t="s">
        <v>202</v>
      </c>
      <c r="G2485" t="s">
        <v>203</v>
      </c>
      <c r="H2485" t="s">
        <v>414</v>
      </c>
      <c r="I2485" t="s">
        <v>374</v>
      </c>
      <c r="J2485" t="s">
        <v>373</v>
      </c>
      <c r="K2485" t="s">
        <v>301</v>
      </c>
      <c r="L2485" t="s">
        <v>445</v>
      </c>
      <c r="M2485" t="s">
        <v>380</v>
      </c>
      <c r="N2485" t="s">
        <v>229</v>
      </c>
      <c r="O2485" t="s">
        <v>281</v>
      </c>
      <c r="P2485" t="s">
        <v>593</v>
      </c>
      <c r="Q2485" t="s">
        <v>446</v>
      </c>
      <c r="R2485" t="s">
        <v>215</v>
      </c>
      <c r="S2485" t="s">
        <v>338</v>
      </c>
      <c r="T2485" t="s">
        <v>296</v>
      </c>
      <c r="U2485" t="s">
        <v>1695</v>
      </c>
      <c r="V2485" t="s">
        <v>283</v>
      </c>
      <c r="W2485" t="s">
        <v>247</v>
      </c>
      <c r="X2485" t="s">
        <v>189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>
        <v>8130893</v>
      </c>
      <c r="B2486">
        <v>91005266</v>
      </c>
      <c r="C2486" t="s">
        <v>1517</v>
      </c>
      <c r="D2486" t="s">
        <v>1517</v>
      </c>
      <c r="E2486" t="s">
        <v>348</v>
      </c>
      <c r="F2486" t="s">
        <v>1867</v>
      </c>
      <c r="G2486" t="s">
        <v>270</v>
      </c>
      <c r="H2486" t="s">
        <v>321</v>
      </c>
      <c r="I2486" t="s">
        <v>685</v>
      </c>
      <c r="J2486" t="s">
        <v>296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>
        <v>8130898</v>
      </c>
      <c r="B2487">
        <v>91005297</v>
      </c>
      <c r="C2487" t="s">
        <v>270</v>
      </c>
      <c r="D2487" t="s">
        <v>270</v>
      </c>
      <c r="E2487" t="s">
        <v>1293</v>
      </c>
      <c r="F2487" t="s">
        <v>287</v>
      </c>
      <c r="G2487" t="s">
        <v>416</v>
      </c>
      <c r="H2487" t="s">
        <v>296</v>
      </c>
      <c r="I2487" t="s">
        <v>292</v>
      </c>
      <c r="J2487" t="s">
        <v>238</v>
      </c>
      <c r="K2487" t="s">
        <v>1441</v>
      </c>
      <c r="L2487" t="s">
        <v>488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>
        <v>559576</v>
      </c>
      <c r="B2488">
        <v>91005451</v>
      </c>
      <c r="C2488" t="s">
        <v>270</v>
      </c>
      <c r="D2488" t="s">
        <v>270</v>
      </c>
      <c r="E2488" t="s">
        <v>348</v>
      </c>
      <c r="F2488" t="s">
        <v>270</v>
      </c>
      <c r="G2488" t="s">
        <v>325</v>
      </c>
      <c r="H2488" t="s">
        <v>508</v>
      </c>
      <c r="I2488" t="s">
        <v>572</v>
      </c>
      <c r="J2488" t="s">
        <v>423</v>
      </c>
      <c r="K2488" t="s">
        <v>229</v>
      </c>
      <c r="L2488" t="s">
        <v>289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>
        <v>794984</v>
      </c>
      <c r="B2489">
        <v>91005466</v>
      </c>
      <c r="C2489" t="s">
        <v>1099</v>
      </c>
      <c r="D2489" t="s">
        <v>1099</v>
      </c>
      <c r="E2489" t="s">
        <v>270</v>
      </c>
      <c r="F2489" t="s">
        <v>1050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>
        <v>724556</v>
      </c>
      <c r="B2490">
        <v>91005489</v>
      </c>
      <c r="C2490" t="s">
        <v>270</v>
      </c>
      <c r="D2490" t="s">
        <v>270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>
        <v>549551</v>
      </c>
      <c r="B2491">
        <v>91005492</v>
      </c>
      <c r="C2491" t="s">
        <v>238</v>
      </c>
      <c r="D2491" t="s">
        <v>270</v>
      </c>
      <c r="E2491" t="s">
        <v>1293</v>
      </c>
      <c r="F2491" t="s">
        <v>348</v>
      </c>
      <c r="G2491" t="s">
        <v>304</v>
      </c>
      <c r="H2491" t="s">
        <v>344</v>
      </c>
      <c r="I2491" t="s">
        <v>325</v>
      </c>
      <c r="J2491" t="s">
        <v>287</v>
      </c>
      <c r="K2491" t="s">
        <v>229</v>
      </c>
      <c r="L2491" t="s">
        <v>407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>
        <v>329496</v>
      </c>
      <c r="B2492">
        <v>91005697</v>
      </c>
      <c r="C2492" t="s">
        <v>270</v>
      </c>
      <c r="D2492" t="s">
        <v>270</v>
      </c>
      <c r="E2492" t="s">
        <v>1293</v>
      </c>
      <c r="F2492" t="s">
        <v>272</v>
      </c>
      <c r="G2492" t="s">
        <v>184</v>
      </c>
      <c r="H2492" t="s">
        <v>271</v>
      </c>
      <c r="I2492" t="s">
        <v>273</v>
      </c>
      <c r="J2492" t="s">
        <v>414</v>
      </c>
      <c r="K2492" t="s">
        <v>274</v>
      </c>
      <c r="L2492" t="s">
        <v>201</v>
      </c>
      <c r="M2492" t="s">
        <v>334</v>
      </c>
      <c r="N2492" t="s">
        <v>1938</v>
      </c>
      <c r="O2492" t="s">
        <v>1007</v>
      </c>
      <c r="P2492" t="s">
        <v>300</v>
      </c>
      <c r="Q2492" t="s">
        <v>301</v>
      </c>
      <c r="R2492" t="s">
        <v>460</v>
      </c>
      <c r="S2492" t="s">
        <v>287</v>
      </c>
      <c r="T2492" t="s">
        <v>338</v>
      </c>
      <c r="U2492" t="s">
        <v>569</v>
      </c>
      <c r="V2492" t="s">
        <v>229</v>
      </c>
      <c r="W2492" t="s">
        <v>215</v>
      </c>
      <c r="X2492" t="s">
        <v>247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>
        <v>768428</v>
      </c>
      <c r="B2493">
        <v>91005731</v>
      </c>
      <c r="C2493" t="s">
        <v>1576</v>
      </c>
      <c r="D2493" t="s">
        <v>1378</v>
      </c>
      <c r="E2493" t="s">
        <v>270</v>
      </c>
      <c r="F2493" t="s">
        <v>1939</v>
      </c>
      <c r="G2493" t="s">
        <v>1940</v>
      </c>
      <c r="H2493" t="s">
        <v>1572</v>
      </c>
      <c r="I2493" t="s">
        <v>575</v>
      </c>
      <c r="J2493" t="s">
        <v>1941</v>
      </c>
      <c r="K2493" t="s">
        <v>1382</v>
      </c>
      <c r="L2493" t="s">
        <v>440</v>
      </c>
      <c r="M2493" t="s">
        <v>1576</v>
      </c>
      <c r="N2493" t="s">
        <v>1942</v>
      </c>
      <c r="O2493" t="s">
        <v>325</v>
      </c>
      <c r="P2493" t="s">
        <v>287</v>
      </c>
      <c r="Q2493" t="s">
        <v>326</v>
      </c>
      <c r="R2493" t="s">
        <v>469</v>
      </c>
      <c r="S2493" t="s">
        <v>359</v>
      </c>
      <c r="T2493" t="s">
        <v>254</v>
      </c>
      <c r="U2493" t="s">
        <v>292</v>
      </c>
      <c r="V2493" t="s">
        <v>1165</v>
      </c>
      <c r="W2493" t="s">
        <v>1840</v>
      </c>
      <c r="X2493" t="s">
        <v>1760</v>
      </c>
      <c r="Y2493" t="s">
        <v>1428</v>
      </c>
      <c r="Z2493" t="s">
        <v>902</v>
      </c>
      <c r="AA2493" t="s">
        <v>320</v>
      </c>
      <c r="AB2493" t="s">
        <v>262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>
        <v>491987</v>
      </c>
      <c r="B2494">
        <v>91005743</v>
      </c>
      <c r="C2494" t="s">
        <v>270</v>
      </c>
      <c r="D2494" t="s">
        <v>270</v>
      </c>
      <c r="E2494" t="s">
        <v>1293</v>
      </c>
      <c r="F2494" t="s">
        <v>238</v>
      </c>
      <c r="G2494" t="s">
        <v>179</v>
      </c>
      <c r="H2494" t="s">
        <v>279</v>
      </c>
      <c r="I2494" t="s">
        <v>1404</v>
      </c>
      <c r="J2494" t="s">
        <v>472</v>
      </c>
      <c r="K2494" t="s">
        <v>296</v>
      </c>
      <c r="L2494" t="s">
        <v>410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>
        <v>376807</v>
      </c>
      <c r="B2495">
        <v>91005748</v>
      </c>
      <c r="C2495" t="s">
        <v>348</v>
      </c>
      <c r="D2495" t="s">
        <v>348</v>
      </c>
      <c r="E2495" t="s">
        <v>270</v>
      </c>
      <c r="F2495" t="s">
        <v>229</v>
      </c>
      <c r="G2495" t="s">
        <v>296</v>
      </c>
      <c r="H2495" t="s">
        <v>764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>
        <v>8121448</v>
      </c>
      <c r="B2496">
        <v>91005763</v>
      </c>
      <c r="C2496" t="s">
        <v>270</v>
      </c>
      <c r="D2496" t="s">
        <v>270</v>
      </c>
      <c r="E2496" t="s">
        <v>1293</v>
      </c>
      <c r="F2496" t="s">
        <v>205</v>
      </c>
      <c r="G2496" t="s">
        <v>352</v>
      </c>
      <c r="H2496" t="s">
        <v>334</v>
      </c>
      <c r="I2496" t="s">
        <v>321</v>
      </c>
      <c r="J2496" t="s">
        <v>423</v>
      </c>
      <c r="K2496" t="s">
        <v>186</v>
      </c>
      <c r="L2496" t="s">
        <v>229</v>
      </c>
      <c r="M2496" t="s">
        <v>391</v>
      </c>
      <c r="N2496" t="s">
        <v>904</v>
      </c>
      <c r="O2496" t="s">
        <v>363</v>
      </c>
      <c r="P2496" t="s">
        <v>287</v>
      </c>
      <c r="Q2496" t="s">
        <v>188</v>
      </c>
      <c r="R2496" t="s">
        <v>422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>
        <v>779334</v>
      </c>
      <c r="B2497">
        <v>91005771</v>
      </c>
      <c r="C2497" t="s">
        <v>307</v>
      </c>
      <c r="D2497" t="s">
        <v>270</v>
      </c>
      <c r="E2497" t="s">
        <v>348</v>
      </c>
      <c r="F2497" t="s">
        <v>270</v>
      </c>
      <c r="G2497" t="s">
        <v>423</v>
      </c>
      <c r="H2497" t="s">
        <v>229</v>
      </c>
      <c r="I2497" t="s">
        <v>304</v>
      </c>
      <c r="J2497" t="s">
        <v>550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>
        <v>8130999</v>
      </c>
      <c r="B2498">
        <v>91006007</v>
      </c>
      <c r="C2498" t="s">
        <v>270</v>
      </c>
      <c r="D2498" t="s">
        <v>270</v>
      </c>
      <c r="E2498" t="s">
        <v>1293</v>
      </c>
      <c r="F2498" t="s">
        <v>352</v>
      </c>
      <c r="G2498" t="s">
        <v>201</v>
      </c>
      <c r="H2498" t="s">
        <v>287</v>
      </c>
      <c r="I2498" t="s">
        <v>229</v>
      </c>
      <c r="J2498" t="s">
        <v>292</v>
      </c>
      <c r="K2498" t="s">
        <v>325</v>
      </c>
      <c r="L2498" t="s">
        <v>310</v>
      </c>
      <c r="M2498" t="s">
        <v>238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>
        <v>8100683</v>
      </c>
      <c r="B2499">
        <v>91006076</v>
      </c>
      <c r="C2499" t="s">
        <v>1943</v>
      </c>
      <c r="D2499" t="s">
        <v>1943</v>
      </c>
      <c r="E2499" t="s">
        <v>270</v>
      </c>
      <c r="F2499" t="s">
        <v>1256</v>
      </c>
      <c r="G2499" t="s">
        <v>363</v>
      </c>
      <c r="H2499" t="s">
        <v>468</v>
      </c>
      <c r="I2499" t="s">
        <v>1944</v>
      </c>
      <c r="J2499" t="s">
        <v>1945</v>
      </c>
      <c r="K2499" t="s">
        <v>1569</v>
      </c>
      <c r="L2499" t="s">
        <v>304</v>
      </c>
      <c r="M2499" t="s">
        <v>305</v>
      </c>
      <c r="N2499" t="s">
        <v>229</v>
      </c>
      <c r="O2499" t="s">
        <v>712</v>
      </c>
      <c r="P2499" t="s">
        <v>1429</v>
      </c>
      <c r="Q2499" t="s">
        <v>1946</v>
      </c>
      <c r="R2499" t="s">
        <v>306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>
        <v>8131004</v>
      </c>
      <c r="B2500">
        <v>91006090</v>
      </c>
      <c r="C2500" t="s">
        <v>192</v>
      </c>
      <c r="D2500" t="s">
        <v>192</v>
      </c>
      <c r="E2500" t="s">
        <v>270</v>
      </c>
      <c r="F2500" t="s">
        <v>229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>
        <v>765549</v>
      </c>
      <c r="B2501">
        <v>91006134</v>
      </c>
      <c r="C2501" t="s">
        <v>270</v>
      </c>
      <c r="D2501" t="s">
        <v>332</v>
      </c>
      <c r="E2501" t="s">
        <v>270</v>
      </c>
      <c r="F2501" t="s">
        <v>1293</v>
      </c>
      <c r="G2501" t="s">
        <v>318</v>
      </c>
      <c r="H2501" t="s">
        <v>800</v>
      </c>
      <c r="I2501" t="s">
        <v>300</v>
      </c>
      <c r="J2501" t="s">
        <v>301</v>
      </c>
      <c r="K2501" t="s">
        <v>472</v>
      </c>
      <c r="L2501" t="s">
        <v>379</v>
      </c>
      <c r="M2501" t="s">
        <v>535</v>
      </c>
      <c r="N2501" t="s">
        <v>380</v>
      </c>
      <c r="O2501" t="s">
        <v>292</v>
      </c>
      <c r="P2501" t="s">
        <v>303</v>
      </c>
      <c r="Q2501" t="s">
        <v>328</v>
      </c>
      <c r="R2501" t="s">
        <v>322</v>
      </c>
      <c r="S2501" t="s">
        <v>287</v>
      </c>
      <c r="T2501" t="s">
        <v>1530</v>
      </c>
      <c r="U2501" t="s">
        <v>238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>
        <v>8086656</v>
      </c>
      <c r="B2502">
        <v>91006229</v>
      </c>
      <c r="C2502" t="s">
        <v>926</v>
      </c>
      <c r="D2502" t="s">
        <v>926</v>
      </c>
      <c r="E2502" t="s">
        <v>348</v>
      </c>
      <c r="F2502" t="s">
        <v>1534</v>
      </c>
      <c r="G2502" t="s">
        <v>270</v>
      </c>
      <c r="H2502" t="s">
        <v>229</v>
      </c>
      <c r="I2502" t="s">
        <v>423</v>
      </c>
      <c r="J2502" t="s">
        <v>325</v>
      </c>
      <c r="K2502" t="s">
        <v>310</v>
      </c>
      <c r="L2502" t="s">
        <v>304</v>
      </c>
      <c r="M2502" t="s">
        <v>292</v>
      </c>
      <c r="N2502" t="s">
        <v>446</v>
      </c>
      <c r="O2502" t="s">
        <v>405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>
        <v>559576</v>
      </c>
      <c r="B2503">
        <v>91006232</v>
      </c>
      <c r="C2503" t="s">
        <v>270</v>
      </c>
      <c r="D2503" t="s">
        <v>270</v>
      </c>
      <c r="E2503" t="s">
        <v>1293</v>
      </c>
      <c r="F2503" t="s">
        <v>287</v>
      </c>
      <c r="G2503" t="s">
        <v>186</v>
      </c>
      <c r="H2503" t="s">
        <v>344</v>
      </c>
      <c r="I2503" t="s">
        <v>229</v>
      </c>
      <c r="J2503" t="s">
        <v>289</v>
      </c>
      <c r="K2503" t="s">
        <v>199</v>
      </c>
      <c r="L2503" t="s">
        <v>308</v>
      </c>
      <c r="M2503" t="s">
        <v>405</v>
      </c>
      <c r="N2503" t="s">
        <v>310</v>
      </c>
      <c r="O2503" t="s">
        <v>508</v>
      </c>
      <c r="P2503" t="s">
        <v>292</v>
      </c>
      <c r="Q2503" t="s">
        <v>1177</v>
      </c>
      <c r="R2503" t="s">
        <v>325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>
        <v>106260</v>
      </c>
      <c r="B2504">
        <v>91006413</v>
      </c>
      <c r="C2504" t="s">
        <v>1947</v>
      </c>
      <c r="D2504" t="s">
        <v>1947</v>
      </c>
      <c r="E2504" t="s">
        <v>348</v>
      </c>
      <c r="F2504" t="s">
        <v>270</v>
      </c>
      <c r="G2504" t="s">
        <v>229</v>
      </c>
      <c r="H2504" t="s">
        <v>323</v>
      </c>
      <c r="I2504" t="s">
        <v>287</v>
      </c>
      <c r="J2504" t="s">
        <v>328</v>
      </c>
      <c r="K2504" t="s">
        <v>322</v>
      </c>
      <c r="L2504" t="s">
        <v>486</v>
      </c>
      <c r="M2504" t="s">
        <v>315</v>
      </c>
      <c r="N2504" t="s">
        <v>448</v>
      </c>
      <c r="O2504" t="s">
        <v>364</v>
      </c>
      <c r="P2504" t="s">
        <v>344</v>
      </c>
      <c r="Q2504" t="s">
        <v>379</v>
      </c>
      <c r="R2504" t="s">
        <v>405</v>
      </c>
      <c r="S2504" t="s">
        <v>446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>
        <v>470963</v>
      </c>
      <c r="B2505">
        <v>91006480</v>
      </c>
      <c r="C2505" t="s">
        <v>183</v>
      </c>
      <c r="D2505" t="s">
        <v>183</v>
      </c>
      <c r="E2505" t="s">
        <v>348</v>
      </c>
      <c r="F2505" t="s">
        <v>270</v>
      </c>
      <c r="G2505" t="s">
        <v>321</v>
      </c>
      <c r="H2505" t="s">
        <v>296</v>
      </c>
      <c r="I2505" t="s">
        <v>465</v>
      </c>
      <c r="J2505" t="s">
        <v>355</v>
      </c>
      <c r="K2505" t="s">
        <v>884</v>
      </c>
      <c r="L2505" t="s">
        <v>446</v>
      </c>
      <c r="M2505" t="s">
        <v>309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>
        <v>164473</v>
      </c>
      <c r="B2506">
        <v>91006494</v>
      </c>
      <c r="C2506" t="s">
        <v>263</v>
      </c>
      <c r="D2506" t="s">
        <v>263</v>
      </c>
      <c r="E2506" t="s">
        <v>270</v>
      </c>
      <c r="F2506" t="s">
        <v>664</v>
      </c>
      <c r="G2506" t="s">
        <v>321</v>
      </c>
      <c r="H2506" t="s">
        <v>1161</v>
      </c>
      <c r="I2506" t="s">
        <v>325</v>
      </c>
      <c r="J2506" t="s">
        <v>329</v>
      </c>
      <c r="K2506" t="s">
        <v>1948</v>
      </c>
      <c r="L2506" t="s">
        <v>1949</v>
      </c>
      <c r="M2506" t="s">
        <v>1760</v>
      </c>
      <c r="N2506" t="s">
        <v>1043</v>
      </c>
      <c r="O2506" t="s">
        <v>405</v>
      </c>
      <c r="P2506" t="s">
        <v>446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>
        <v>480195</v>
      </c>
      <c r="B2507">
        <v>91006520</v>
      </c>
      <c r="C2507" t="s">
        <v>270</v>
      </c>
      <c r="D2507" t="s">
        <v>270</v>
      </c>
      <c r="E2507" t="s">
        <v>664</v>
      </c>
      <c r="F2507" t="s">
        <v>1293</v>
      </c>
      <c r="G2507" t="s">
        <v>828</v>
      </c>
      <c r="H2507" t="s">
        <v>202</v>
      </c>
      <c r="I2507" t="s">
        <v>1601</v>
      </c>
      <c r="J2507" t="s">
        <v>300</v>
      </c>
      <c r="K2507" t="s">
        <v>301</v>
      </c>
      <c r="L2507" t="s">
        <v>189</v>
      </c>
      <c r="M2507" t="s">
        <v>201</v>
      </c>
      <c r="N2507" t="s">
        <v>352</v>
      </c>
      <c r="O2507" t="s">
        <v>277</v>
      </c>
      <c r="P2507" t="s">
        <v>312</v>
      </c>
      <c r="Q2507" t="s">
        <v>334</v>
      </c>
      <c r="R2507" t="s">
        <v>260</v>
      </c>
      <c r="S2507" t="s">
        <v>838</v>
      </c>
      <c r="T2507" t="s">
        <v>426</v>
      </c>
      <c r="U2507" t="s">
        <v>1271</v>
      </c>
      <c r="V2507" t="s">
        <v>680</v>
      </c>
      <c r="W2507" t="s">
        <v>1557</v>
      </c>
      <c r="X2507" t="s">
        <v>249</v>
      </c>
      <c r="Y2507" t="s">
        <v>405</v>
      </c>
      <c r="Z2507" t="s">
        <v>445</v>
      </c>
      <c r="AA2507" t="s">
        <v>215</v>
      </c>
      <c r="AB2507" t="s">
        <v>379</v>
      </c>
      <c r="AC2507" t="s">
        <v>850</v>
      </c>
      <c r="AD2507" t="s">
        <v>186</v>
      </c>
      <c r="AE2507" t="s">
        <v>389</v>
      </c>
      <c r="AF2507" t="s">
        <v>985</v>
      </c>
      <c r="AG2507" t="s">
        <v>308</v>
      </c>
      <c r="AH2507" t="s">
        <v>320</v>
      </c>
      <c r="AI2507" t="s">
        <v>290</v>
      </c>
      <c r="AJ2507" t="s">
        <v>472</v>
      </c>
      <c r="AK2507" t="s">
        <v>294</v>
      </c>
      <c r="AL2507" t="s">
        <v>712</v>
      </c>
      <c r="AM2507" t="s">
        <v>617</v>
      </c>
      <c r="AN2507">
        <v>0</v>
      </c>
      <c r="AO2507">
        <v>0</v>
      </c>
      <c r="AP2507">
        <v>0</v>
      </c>
    </row>
    <row r="2508" spans="1:42">
      <c r="A2508">
        <v>754262</v>
      </c>
      <c r="B2508">
        <v>91006550</v>
      </c>
      <c r="C2508" t="s">
        <v>238</v>
      </c>
      <c r="D2508" t="s">
        <v>270</v>
      </c>
      <c r="E2508" t="s">
        <v>1293</v>
      </c>
      <c r="F2508" t="s">
        <v>352</v>
      </c>
      <c r="G2508" t="s">
        <v>238</v>
      </c>
      <c r="H2508" t="s">
        <v>229</v>
      </c>
      <c r="I2508" t="s">
        <v>499</v>
      </c>
      <c r="J2508" t="s">
        <v>348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>
        <v>212132</v>
      </c>
      <c r="B2509">
        <v>91006601</v>
      </c>
      <c r="C2509" t="s">
        <v>270</v>
      </c>
      <c r="D2509" t="s">
        <v>270</v>
      </c>
      <c r="E2509" t="s">
        <v>399</v>
      </c>
      <c r="F2509" t="s">
        <v>1293</v>
      </c>
      <c r="G2509" t="s">
        <v>418</v>
      </c>
      <c r="H2509" t="s">
        <v>368</v>
      </c>
      <c r="I2509" t="s">
        <v>348</v>
      </c>
      <c r="J2509" t="s">
        <v>785</v>
      </c>
      <c r="K2509" t="s">
        <v>229</v>
      </c>
      <c r="L2509" t="s">
        <v>342</v>
      </c>
      <c r="M2509" t="s">
        <v>322</v>
      </c>
      <c r="N2509" t="s">
        <v>477</v>
      </c>
      <c r="O2509" t="s">
        <v>328</v>
      </c>
      <c r="P2509" t="s">
        <v>292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>
        <v>8131054</v>
      </c>
      <c r="B2510">
        <v>91006619</v>
      </c>
      <c r="C2510" t="s">
        <v>270</v>
      </c>
      <c r="D2510" t="s">
        <v>270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>
        <v>491987</v>
      </c>
      <c r="B2511">
        <v>91006627</v>
      </c>
      <c r="C2511" t="s">
        <v>238</v>
      </c>
      <c r="D2511" t="s">
        <v>332</v>
      </c>
      <c r="E2511" t="s">
        <v>270</v>
      </c>
      <c r="F2511" t="s">
        <v>202</v>
      </c>
      <c r="G2511" t="s">
        <v>1293</v>
      </c>
      <c r="H2511" t="s">
        <v>400</v>
      </c>
      <c r="I2511" t="s">
        <v>301</v>
      </c>
      <c r="J2511" t="s">
        <v>348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>
        <v>8131061</v>
      </c>
      <c r="B2512">
        <v>91006710</v>
      </c>
      <c r="C2512" t="s">
        <v>183</v>
      </c>
      <c r="D2512" t="s">
        <v>183</v>
      </c>
      <c r="E2512" t="s">
        <v>348</v>
      </c>
      <c r="F2512" t="s">
        <v>270</v>
      </c>
      <c r="G2512" t="s">
        <v>296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>
        <v>8094954</v>
      </c>
      <c r="B2513">
        <v>91006764</v>
      </c>
      <c r="C2513" t="s">
        <v>383</v>
      </c>
      <c r="D2513" t="s">
        <v>383</v>
      </c>
      <c r="E2513" t="s">
        <v>348</v>
      </c>
      <c r="F2513" t="s">
        <v>270</v>
      </c>
      <c r="G2513" t="s">
        <v>229</v>
      </c>
      <c r="H2513" t="s">
        <v>355</v>
      </c>
      <c r="I2513" t="s">
        <v>504</v>
      </c>
      <c r="J2513" t="s">
        <v>446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>
        <v>348414</v>
      </c>
      <c r="B2514">
        <v>91006788</v>
      </c>
      <c r="C2514" t="s">
        <v>332</v>
      </c>
      <c r="D2514" t="s">
        <v>332</v>
      </c>
      <c r="E2514" t="s">
        <v>301</v>
      </c>
      <c r="F2514" t="s">
        <v>270</v>
      </c>
      <c r="G2514" t="s">
        <v>1293</v>
      </c>
      <c r="H2514" t="s">
        <v>202</v>
      </c>
      <c r="I2514" t="s">
        <v>400</v>
      </c>
      <c r="J2514" t="s">
        <v>346</v>
      </c>
      <c r="K2514" t="s">
        <v>1407</v>
      </c>
      <c r="L2514" t="s">
        <v>201</v>
      </c>
      <c r="M2514" t="s">
        <v>337</v>
      </c>
      <c r="N2514" t="s">
        <v>296</v>
      </c>
      <c r="O2514" t="s">
        <v>229</v>
      </c>
      <c r="P2514" t="s">
        <v>179</v>
      </c>
      <c r="Q2514" t="s">
        <v>359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>
        <v>226249</v>
      </c>
      <c r="B2515">
        <v>91006839</v>
      </c>
      <c r="C2515" t="s">
        <v>270</v>
      </c>
      <c r="D2515" t="s">
        <v>270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>
        <v>227671</v>
      </c>
      <c r="B2516">
        <v>91006905</v>
      </c>
      <c r="C2516" t="s">
        <v>757</v>
      </c>
      <c r="D2516" t="s">
        <v>757</v>
      </c>
      <c r="E2516" t="s">
        <v>348</v>
      </c>
      <c r="F2516" t="s">
        <v>386</v>
      </c>
      <c r="G2516" t="s">
        <v>270</v>
      </c>
      <c r="H2516" t="s">
        <v>229</v>
      </c>
      <c r="I2516" t="s">
        <v>1292</v>
      </c>
      <c r="J2516" t="s">
        <v>446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>
        <v>726778</v>
      </c>
      <c r="B2517">
        <v>91007044</v>
      </c>
      <c r="C2517" t="s">
        <v>254</v>
      </c>
      <c r="D2517" t="s">
        <v>323</v>
      </c>
      <c r="E2517" t="s">
        <v>270</v>
      </c>
      <c r="F2517" t="s">
        <v>246</v>
      </c>
      <c r="G2517" t="s">
        <v>1950</v>
      </c>
      <c r="H2517" t="s">
        <v>832</v>
      </c>
      <c r="I2517" t="s">
        <v>641</v>
      </c>
      <c r="J2517" t="s">
        <v>320</v>
      </c>
      <c r="K2517" t="s">
        <v>648</v>
      </c>
      <c r="L2517" t="s">
        <v>461</v>
      </c>
      <c r="M2517" t="s">
        <v>1951</v>
      </c>
      <c r="N2517" t="s">
        <v>296</v>
      </c>
      <c r="O2517" t="s">
        <v>287</v>
      </c>
      <c r="P2517" t="s">
        <v>344</v>
      </c>
      <c r="Q2517" t="s">
        <v>328</v>
      </c>
      <c r="R2517" t="s">
        <v>304</v>
      </c>
      <c r="S2517" t="s">
        <v>316</v>
      </c>
      <c r="T2517" t="s">
        <v>292</v>
      </c>
      <c r="U2517" t="s">
        <v>639</v>
      </c>
      <c r="V2517" t="s">
        <v>325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>
        <v>8012736</v>
      </c>
      <c r="B2518">
        <v>91007081</v>
      </c>
      <c r="C2518" t="s">
        <v>270</v>
      </c>
      <c r="D2518" t="s">
        <v>229</v>
      </c>
      <c r="E2518" t="s">
        <v>270</v>
      </c>
      <c r="F2518" t="s">
        <v>270</v>
      </c>
      <c r="G2518" t="s">
        <v>1429</v>
      </c>
      <c r="H2518" t="s">
        <v>186</v>
      </c>
      <c r="I2518" t="s">
        <v>446</v>
      </c>
      <c r="J2518" t="s">
        <v>956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>
        <v>477513</v>
      </c>
      <c r="B2519">
        <v>91007089</v>
      </c>
      <c r="C2519" t="s">
        <v>270</v>
      </c>
      <c r="D2519" t="s">
        <v>270</v>
      </c>
      <c r="E2519" t="s">
        <v>475</v>
      </c>
      <c r="F2519" t="s">
        <v>460</v>
      </c>
      <c r="G2519" t="s">
        <v>292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>
        <v>8131110</v>
      </c>
      <c r="B2520">
        <v>91007097</v>
      </c>
      <c r="C2520" t="s">
        <v>191</v>
      </c>
      <c r="D2520" t="s">
        <v>191</v>
      </c>
      <c r="E2520" t="s">
        <v>348</v>
      </c>
      <c r="F2520" t="s">
        <v>412</v>
      </c>
      <c r="G2520" t="s">
        <v>270</v>
      </c>
      <c r="H2520" t="s">
        <v>321</v>
      </c>
      <c r="I2520" t="s">
        <v>383</v>
      </c>
      <c r="J2520" t="s">
        <v>229</v>
      </c>
      <c r="K2520" t="s">
        <v>287</v>
      </c>
      <c r="L2520" t="s">
        <v>959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>
        <v>8115427</v>
      </c>
      <c r="B2521">
        <v>91007127</v>
      </c>
      <c r="C2521" t="s">
        <v>263</v>
      </c>
      <c r="D2521" t="s">
        <v>1192</v>
      </c>
      <c r="E2521" t="s">
        <v>270</v>
      </c>
      <c r="F2521" t="s">
        <v>205</v>
      </c>
      <c r="G2521" t="s">
        <v>733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>
        <v>8092981</v>
      </c>
      <c r="B2522">
        <v>91007159</v>
      </c>
      <c r="C2522" t="s">
        <v>1952</v>
      </c>
      <c r="D2522" t="s">
        <v>1952</v>
      </c>
      <c r="E2522" t="s">
        <v>270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>
        <v>126011</v>
      </c>
      <c r="B2523">
        <v>91007221</v>
      </c>
      <c r="C2523" t="s">
        <v>270</v>
      </c>
      <c r="D2523" t="s">
        <v>270</v>
      </c>
      <c r="E2523" t="s">
        <v>560</v>
      </c>
      <c r="F2523" t="s">
        <v>1391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>
        <v>8056949</v>
      </c>
      <c r="B2524">
        <v>91007276</v>
      </c>
      <c r="C2524" t="s">
        <v>270</v>
      </c>
      <c r="D2524" t="s">
        <v>332</v>
      </c>
      <c r="E2524" t="s">
        <v>270</v>
      </c>
      <c r="F2524" t="s">
        <v>1293</v>
      </c>
      <c r="G2524" t="s">
        <v>516</v>
      </c>
      <c r="H2524" t="s">
        <v>201</v>
      </c>
      <c r="I2524" t="s">
        <v>342</v>
      </c>
      <c r="J2524" t="s">
        <v>329</v>
      </c>
      <c r="K2524" t="s">
        <v>186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>
        <v>8055931</v>
      </c>
      <c r="B2525">
        <v>91007283</v>
      </c>
      <c r="C2525" t="s">
        <v>270</v>
      </c>
      <c r="D2525" t="s">
        <v>270</v>
      </c>
      <c r="E2525" t="s">
        <v>348</v>
      </c>
      <c r="F2525" t="s">
        <v>270</v>
      </c>
      <c r="G2525" t="s">
        <v>602</v>
      </c>
      <c r="H2525" t="s">
        <v>1698</v>
      </c>
      <c r="I2525" t="s">
        <v>1429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>
        <v>766670</v>
      </c>
      <c r="B2526">
        <v>91007284</v>
      </c>
      <c r="C2526" t="s">
        <v>776</v>
      </c>
      <c r="D2526" t="s">
        <v>776</v>
      </c>
      <c r="E2526" t="s">
        <v>270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>
        <v>8100683</v>
      </c>
      <c r="B2527">
        <v>91007288</v>
      </c>
      <c r="C2527" t="s">
        <v>304</v>
      </c>
      <c r="D2527" t="s">
        <v>304</v>
      </c>
      <c r="E2527" t="s">
        <v>270</v>
      </c>
      <c r="F2527" t="s">
        <v>304</v>
      </c>
      <c r="G2527" t="s">
        <v>229</v>
      </c>
      <c r="H2527" t="s">
        <v>468</v>
      </c>
      <c r="I2527" t="s">
        <v>363</v>
      </c>
      <c r="J2527" t="s">
        <v>712</v>
      </c>
      <c r="K2527" t="s">
        <v>446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>
        <v>460127</v>
      </c>
      <c r="B2528">
        <v>91007302</v>
      </c>
      <c r="C2528" t="s">
        <v>183</v>
      </c>
      <c r="D2528" t="s">
        <v>270</v>
      </c>
      <c r="E2528" t="s">
        <v>348</v>
      </c>
      <c r="F2528" t="s">
        <v>270</v>
      </c>
      <c r="G2528" t="s">
        <v>229</v>
      </c>
      <c r="H2528" t="s">
        <v>325</v>
      </c>
      <c r="I2528" t="s">
        <v>508</v>
      </c>
      <c r="J2528" t="s">
        <v>572</v>
      </c>
      <c r="K2528" t="s">
        <v>423</v>
      </c>
      <c r="L2528" t="s">
        <v>355</v>
      </c>
      <c r="M2528" t="s">
        <v>405</v>
      </c>
      <c r="N2528" t="s">
        <v>739</v>
      </c>
      <c r="O2528" t="s">
        <v>292</v>
      </c>
      <c r="P2528" t="s">
        <v>308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>
        <v>137351</v>
      </c>
      <c r="B2529">
        <v>91007323</v>
      </c>
      <c r="C2529" t="s">
        <v>270</v>
      </c>
      <c r="D2529" t="s">
        <v>332</v>
      </c>
      <c r="E2529" t="s">
        <v>270</v>
      </c>
      <c r="F2529" t="s">
        <v>1137</v>
      </c>
      <c r="G2529" t="s">
        <v>304</v>
      </c>
      <c r="H2529" t="s">
        <v>305</v>
      </c>
      <c r="I2529" t="s">
        <v>344</v>
      </c>
      <c r="J2529" t="s">
        <v>540</v>
      </c>
      <c r="K2529" t="s">
        <v>407</v>
      </c>
      <c r="L2529" t="s">
        <v>348</v>
      </c>
      <c r="M2529" t="s">
        <v>229</v>
      </c>
      <c r="N2529" t="s">
        <v>477</v>
      </c>
      <c r="O2529" t="s">
        <v>327</v>
      </c>
      <c r="P2529" t="s">
        <v>733</v>
      </c>
      <c r="Q2529" t="s">
        <v>292</v>
      </c>
      <c r="R2529" t="s">
        <v>306</v>
      </c>
      <c r="S2529" t="s">
        <v>454</v>
      </c>
      <c r="T2529" t="s">
        <v>296</v>
      </c>
      <c r="U2529" t="s">
        <v>1953</v>
      </c>
      <c r="V2529" t="s">
        <v>1509</v>
      </c>
      <c r="W2529" t="s">
        <v>1181</v>
      </c>
      <c r="X2529" t="s">
        <v>416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>
        <v>712238</v>
      </c>
      <c r="B2530">
        <v>91007347</v>
      </c>
      <c r="C2530" t="s">
        <v>185</v>
      </c>
      <c r="D2530" t="s">
        <v>1954</v>
      </c>
      <c r="E2530" t="s">
        <v>270</v>
      </c>
      <c r="F2530" t="s">
        <v>426</v>
      </c>
      <c r="G2530" t="s">
        <v>185</v>
      </c>
      <c r="H2530" t="s">
        <v>229</v>
      </c>
      <c r="I2530" t="s">
        <v>321</v>
      </c>
      <c r="J2530" t="s">
        <v>287</v>
      </c>
      <c r="K2530" t="s">
        <v>1264</v>
      </c>
      <c r="L2530" t="s">
        <v>215</v>
      </c>
      <c r="M2530" t="s">
        <v>325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>
        <v>784673</v>
      </c>
      <c r="B2531">
        <v>91007380</v>
      </c>
      <c r="C2531" t="s">
        <v>595</v>
      </c>
      <c r="D2531" t="s">
        <v>270</v>
      </c>
      <c r="E2531" t="s">
        <v>348</v>
      </c>
      <c r="F2531" t="s">
        <v>270</v>
      </c>
      <c r="G2531" t="s">
        <v>576</v>
      </c>
      <c r="H2531" t="s">
        <v>1488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>
        <v>8075099</v>
      </c>
      <c r="B2532">
        <v>91007383</v>
      </c>
      <c r="C2532" t="s">
        <v>1955</v>
      </c>
      <c r="D2532" t="s">
        <v>1955</v>
      </c>
      <c r="E2532" t="s">
        <v>270</v>
      </c>
      <c r="F2532" t="s">
        <v>229</v>
      </c>
      <c r="G2532" t="s">
        <v>287</v>
      </c>
      <c r="H2532" t="s">
        <v>325</v>
      </c>
      <c r="I2532" t="s">
        <v>254</v>
      </c>
      <c r="J2532" t="s">
        <v>315</v>
      </c>
      <c r="K2532" t="s">
        <v>441</v>
      </c>
      <c r="L2532" t="s">
        <v>310</v>
      </c>
      <c r="M2532" t="s">
        <v>446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>
        <v>501955</v>
      </c>
      <c r="B2533">
        <v>91007394</v>
      </c>
      <c r="C2533" t="s">
        <v>238</v>
      </c>
      <c r="D2533" t="s">
        <v>270</v>
      </c>
      <c r="E2533" t="s">
        <v>1293</v>
      </c>
      <c r="F2533" t="s">
        <v>296</v>
      </c>
      <c r="G2533" t="s">
        <v>306</v>
      </c>
      <c r="H2533" t="s">
        <v>533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>
        <v>623836</v>
      </c>
      <c r="B2534">
        <v>91007396</v>
      </c>
      <c r="C2534" t="s">
        <v>270</v>
      </c>
      <c r="D2534" t="s">
        <v>270</v>
      </c>
      <c r="E2534" t="s">
        <v>348</v>
      </c>
      <c r="F2534" t="s">
        <v>270</v>
      </c>
      <c r="G2534" t="s">
        <v>229</v>
      </c>
      <c r="H2534" t="s">
        <v>858</v>
      </c>
      <c r="I2534" t="s">
        <v>957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>
        <v>434312</v>
      </c>
      <c r="B2535">
        <v>91007403</v>
      </c>
      <c r="C2535" t="s">
        <v>238</v>
      </c>
      <c r="D2535" t="s">
        <v>270</v>
      </c>
      <c r="E2535" t="s">
        <v>1293</v>
      </c>
      <c r="F2535" t="s">
        <v>352</v>
      </c>
      <c r="G2535" t="s">
        <v>334</v>
      </c>
      <c r="H2535" t="s">
        <v>296</v>
      </c>
      <c r="I2535" t="s">
        <v>238</v>
      </c>
      <c r="J2535" t="s">
        <v>340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>
        <v>227671</v>
      </c>
      <c r="B2536">
        <v>91007413</v>
      </c>
      <c r="C2536" t="s">
        <v>270</v>
      </c>
      <c r="D2536" t="s">
        <v>270</v>
      </c>
      <c r="E2536" t="s">
        <v>1293</v>
      </c>
      <c r="F2536" t="s">
        <v>229</v>
      </c>
      <c r="G2536" t="s">
        <v>1514</v>
      </c>
      <c r="H2536" t="s">
        <v>348</v>
      </c>
      <c r="I2536" t="s">
        <v>238</v>
      </c>
      <c r="J2536" t="s">
        <v>1565</v>
      </c>
      <c r="K2536" t="s">
        <v>383</v>
      </c>
      <c r="L2536" t="s">
        <v>1441</v>
      </c>
      <c r="M2536" t="s">
        <v>576</v>
      </c>
      <c r="N2536" t="s">
        <v>296</v>
      </c>
      <c r="O2536" t="s">
        <v>639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>
        <v>8130521</v>
      </c>
      <c r="B2537">
        <v>91007436</v>
      </c>
      <c r="C2537" t="s">
        <v>270</v>
      </c>
      <c r="D2537" t="s">
        <v>270</v>
      </c>
      <c r="E2537" t="s">
        <v>1956</v>
      </c>
      <c r="F2537" t="s">
        <v>201</v>
      </c>
      <c r="G2537" t="s">
        <v>229</v>
      </c>
      <c r="H2537" t="s">
        <v>296</v>
      </c>
      <c r="I2537" t="s">
        <v>524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>
        <v>543224</v>
      </c>
      <c r="B2538">
        <v>91007573</v>
      </c>
      <c r="C2538" t="s">
        <v>270</v>
      </c>
      <c r="D2538" t="s">
        <v>332</v>
      </c>
      <c r="E2538" t="s">
        <v>300</v>
      </c>
      <c r="F2538" t="s">
        <v>270</v>
      </c>
      <c r="G2538" t="s">
        <v>1293</v>
      </c>
      <c r="H2538" t="s">
        <v>400</v>
      </c>
      <c r="I2538" t="s">
        <v>675</v>
      </c>
      <c r="J2538" t="s">
        <v>642</v>
      </c>
      <c r="K2538" t="s">
        <v>440</v>
      </c>
      <c r="L2538" t="s">
        <v>189</v>
      </c>
      <c r="M2538" t="s">
        <v>583</v>
      </c>
      <c r="N2538" t="s">
        <v>215</v>
      </c>
      <c r="O2538" t="s">
        <v>325</v>
      </c>
      <c r="P2538" t="s">
        <v>287</v>
      </c>
      <c r="Q2538" t="s">
        <v>465</v>
      </c>
      <c r="R2538" t="s">
        <v>1608</v>
      </c>
      <c r="S2538" t="s">
        <v>379</v>
      </c>
      <c r="T2538" t="s">
        <v>238</v>
      </c>
      <c r="U2538" t="s">
        <v>292</v>
      </c>
      <c r="V2538" t="s">
        <v>472</v>
      </c>
      <c r="W2538" t="s">
        <v>508</v>
      </c>
      <c r="X2538" t="s">
        <v>420</v>
      </c>
      <c r="Y2538" t="s">
        <v>646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>
        <v>8038699</v>
      </c>
      <c r="B2539">
        <v>91007730</v>
      </c>
      <c r="C2539" t="s">
        <v>270</v>
      </c>
      <c r="D2539" t="s">
        <v>332</v>
      </c>
      <c r="E2539" t="s">
        <v>278</v>
      </c>
      <c r="F2539" t="s">
        <v>271</v>
      </c>
      <c r="G2539" t="s">
        <v>270</v>
      </c>
      <c r="H2539" t="s">
        <v>1293</v>
      </c>
      <c r="I2539" t="s">
        <v>273</v>
      </c>
      <c r="J2539" t="s">
        <v>400</v>
      </c>
      <c r="K2539" t="s">
        <v>1957</v>
      </c>
      <c r="L2539" t="s">
        <v>352</v>
      </c>
      <c r="M2539" t="s">
        <v>201</v>
      </c>
      <c r="N2539" t="s">
        <v>260</v>
      </c>
      <c r="O2539" t="s">
        <v>189</v>
      </c>
      <c r="P2539" t="s">
        <v>401</v>
      </c>
      <c r="Q2539" t="s">
        <v>552</v>
      </c>
      <c r="R2539" t="s">
        <v>1573</v>
      </c>
      <c r="S2539" t="s">
        <v>1572</v>
      </c>
      <c r="T2539" t="s">
        <v>375</v>
      </c>
      <c r="U2539" t="s">
        <v>1933</v>
      </c>
      <c r="V2539" t="s">
        <v>249</v>
      </c>
      <c r="W2539" t="s">
        <v>291</v>
      </c>
      <c r="X2539" t="s">
        <v>247</v>
      </c>
      <c r="Y2539" t="s">
        <v>1958</v>
      </c>
      <c r="Z2539" t="s">
        <v>215</v>
      </c>
      <c r="AA2539" t="s">
        <v>301</v>
      </c>
      <c r="AB2539" t="s">
        <v>229</v>
      </c>
      <c r="AC2539" t="s">
        <v>524</v>
      </c>
      <c r="AD2539" t="s">
        <v>296</v>
      </c>
      <c r="AE2539" t="s">
        <v>323</v>
      </c>
      <c r="AF2539" t="s">
        <v>688</v>
      </c>
      <c r="AG2539" t="s">
        <v>712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>
        <v>8122448</v>
      </c>
      <c r="B2540">
        <v>91007835</v>
      </c>
      <c r="C2540" t="s">
        <v>270</v>
      </c>
      <c r="D2540" t="s">
        <v>270</v>
      </c>
      <c r="E2540" t="s">
        <v>192</v>
      </c>
      <c r="F2540" t="s">
        <v>307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>
        <v>806470</v>
      </c>
      <c r="B2541">
        <v>91007918</v>
      </c>
      <c r="C2541" t="s">
        <v>173</v>
      </c>
      <c r="D2541" t="s">
        <v>270</v>
      </c>
      <c r="E2541" t="s">
        <v>1293</v>
      </c>
      <c r="F2541" t="s">
        <v>1721</v>
      </c>
      <c r="G2541" t="s">
        <v>175</v>
      </c>
      <c r="H2541" t="s">
        <v>1959</v>
      </c>
      <c r="I2541" t="s">
        <v>185</v>
      </c>
      <c r="J2541" t="s">
        <v>1360</v>
      </c>
      <c r="K2541" t="s">
        <v>192</v>
      </c>
      <c r="L2541" t="s">
        <v>329</v>
      </c>
      <c r="M2541" t="s">
        <v>472</v>
      </c>
      <c r="N2541" t="s">
        <v>1043</v>
      </c>
      <c r="O2541" t="s">
        <v>355</v>
      </c>
      <c r="P2541" t="s">
        <v>448</v>
      </c>
      <c r="Q2541" t="s">
        <v>504</v>
      </c>
      <c r="R2541" t="s">
        <v>322</v>
      </c>
      <c r="S2541" t="s">
        <v>530</v>
      </c>
      <c r="T2541" t="s">
        <v>304</v>
      </c>
      <c r="U2541" t="s">
        <v>328</v>
      </c>
      <c r="V2541" t="s">
        <v>381</v>
      </c>
      <c r="W2541" t="s">
        <v>411</v>
      </c>
      <c r="X2541" t="s">
        <v>1171</v>
      </c>
      <c r="Y2541" t="s">
        <v>186</v>
      </c>
      <c r="Z2541" t="s">
        <v>188</v>
      </c>
      <c r="AA2541" t="s">
        <v>471</v>
      </c>
      <c r="AB2541" t="s">
        <v>590</v>
      </c>
      <c r="AC2541" t="s">
        <v>991</v>
      </c>
      <c r="AD2541" t="s">
        <v>348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>
        <v>8130622</v>
      </c>
      <c r="B2542">
        <v>91007962</v>
      </c>
      <c r="C2542" t="s">
        <v>270</v>
      </c>
      <c r="D2542" t="s">
        <v>270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>
        <v>8015143</v>
      </c>
      <c r="B2543">
        <v>91007997</v>
      </c>
      <c r="C2543" t="s">
        <v>270</v>
      </c>
      <c r="D2543" t="s">
        <v>270</v>
      </c>
      <c r="E2543" t="s">
        <v>1293</v>
      </c>
      <c r="F2543" t="s">
        <v>399</v>
      </c>
      <c r="G2543" t="s">
        <v>387</v>
      </c>
      <c r="H2543" t="s">
        <v>202</v>
      </c>
      <c r="I2543" t="s">
        <v>189</v>
      </c>
      <c r="J2543" t="s">
        <v>277</v>
      </c>
      <c r="K2543" t="s">
        <v>301</v>
      </c>
      <c r="L2543" t="s">
        <v>186</v>
      </c>
      <c r="M2543" t="s">
        <v>279</v>
      </c>
      <c r="N2543" t="s">
        <v>338</v>
      </c>
      <c r="O2543" t="s">
        <v>247</v>
      </c>
      <c r="P2543" t="s">
        <v>1817</v>
      </c>
      <c r="Q2543" t="s">
        <v>1511</v>
      </c>
      <c r="R2543" t="s">
        <v>360</v>
      </c>
      <c r="S2543" t="s">
        <v>529</v>
      </c>
      <c r="T2543" t="s">
        <v>845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>
        <v>8100683</v>
      </c>
      <c r="B2544">
        <v>91008005</v>
      </c>
      <c r="C2544" t="s">
        <v>270</v>
      </c>
      <c r="D2544" t="s">
        <v>270</v>
      </c>
      <c r="E2544" t="s">
        <v>1429</v>
      </c>
      <c r="F2544" t="s">
        <v>712</v>
      </c>
      <c r="G2544" t="s">
        <v>363</v>
      </c>
      <c r="H2544" t="s">
        <v>468</v>
      </c>
      <c r="I2544" t="s">
        <v>304</v>
      </c>
      <c r="J2544" t="s">
        <v>229</v>
      </c>
      <c r="K2544" t="s">
        <v>446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>
        <v>8096146</v>
      </c>
      <c r="B2545">
        <v>91008103</v>
      </c>
      <c r="C2545" t="s">
        <v>383</v>
      </c>
      <c r="D2545" t="s">
        <v>383</v>
      </c>
      <c r="E2545" t="s">
        <v>270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>
        <v>8129627</v>
      </c>
      <c r="B2546">
        <v>91008108</v>
      </c>
      <c r="C2546" t="s">
        <v>270</v>
      </c>
      <c r="D2546" t="s">
        <v>270</v>
      </c>
      <c r="E2546" t="s">
        <v>1960</v>
      </c>
      <c r="F2546" t="s">
        <v>906</v>
      </c>
      <c r="G2546" t="s">
        <v>443</v>
      </c>
      <c r="H2546" t="s">
        <v>338</v>
      </c>
      <c r="I2546" t="s">
        <v>322</v>
      </c>
      <c r="J2546" t="s">
        <v>712</v>
      </c>
      <c r="K2546" t="s">
        <v>304</v>
      </c>
      <c r="L2546" t="s">
        <v>305</v>
      </c>
      <c r="M2546" t="s">
        <v>1427</v>
      </c>
      <c r="N2546" t="s">
        <v>968</v>
      </c>
      <c r="O2546" t="s">
        <v>1026</v>
      </c>
      <c r="P2546" t="s">
        <v>1069</v>
      </c>
      <c r="Q2546" t="s">
        <v>477</v>
      </c>
      <c r="R2546" t="s">
        <v>564</v>
      </c>
      <c r="S2546" t="s">
        <v>229</v>
      </c>
      <c r="T2546" t="s">
        <v>1961</v>
      </c>
      <c r="U2546" t="s">
        <v>188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>
        <v>8131281</v>
      </c>
      <c r="B2547">
        <v>91008138</v>
      </c>
      <c r="C2547" t="s">
        <v>383</v>
      </c>
      <c r="D2547" t="s">
        <v>383</v>
      </c>
      <c r="E2547" t="s">
        <v>348</v>
      </c>
      <c r="F2547" t="s">
        <v>1027</v>
      </c>
      <c r="G2547" t="s">
        <v>270</v>
      </c>
      <c r="H2547" t="s">
        <v>321</v>
      </c>
      <c r="I2547" t="s">
        <v>229</v>
      </c>
      <c r="J2547" t="s">
        <v>423</v>
      </c>
      <c r="K2547" t="s">
        <v>446</v>
      </c>
      <c r="L2547" t="s">
        <v>309</v>
      </c>
      <c r="M2547" t="s">
        <v>405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>
        <v>8056419</v>
      </c>
      <c r="B2548">
        <v>91008176</v>
      </c>
      <c r="C2548" t="s">
        <v>238</v>
      </c>
      <c r="D2548" t="s">
        <v>238</v>
      </c>
      <c r="E2548" t="s">
        <v>270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>
        <v>396306</v>
      </c>
      <c r="B2549">
        <v>91008191</v>
      </c>
      <c r="C2549" t="s">
        <v>270</v>
      </c>
      <c r="D2549" t="s">
        <v>457</v>
      </c>
      <c r="E2549" t="s">
        <v>270</v>
      </c>
      <c r="F2549" t="s">
        <v>320</v>
      </c>
      <c r="G2549" t="s">
        <v>270</v>
      </c>
      <c r="H2549" t="s">
        <v>254</v>
      </c>
      <c r="I2549" t="s">
        <v>734</v>
      </c>
      <c r="J2549" t="s">
        <v>405</v>
      </c>
      <c r="K2549" t="s">
        <v>428</v>
      </c>
      <c r="L2549" t="s">
        <v>379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>
        <v>618648</v>
      </c>
      <c r="B2550">
        <v>91008198</v>
      </c>
      <c r="C2550" t="s">
        <v>270</v>
      </c>
      <c r="D2550" t="s">
        <v>270</v>
      </c>
      <c r="E2550" t="s">
        <v>1293</v>
      </c>
      <c r="F2550" t="s">
        <v>202</v>
      </c>
      <c r="G2550" t="s">
        <v>201</v>
      </c>
      <c r="H2550" t="s">
        <v>352</v>
      </c>
      <c r="I2550" t="s">
        <v>334</v>
      </c>
      <c r="J2550" t="s">
        <v>321</v>
      </c>
      <c r="K2550" t="s">
        <v>423</v>
      </c>
      <c r="L2550" t="s">
        <v>186</v>
      </c>
      <c r="M2550" t="s">
        <v>229</v>
      </c>
      <c r="N2550" t="s">
        <v>344</v>
      </c>
      <c r="O2550" t="s">
        <v>296</v>
      </c>
      <c r="P2550" t="s">
        <v>639</v>
      </c>
      <c r="Q2550" t="s">
        <v>655</v>
      </c>
      <c r="R2550" t="s">
        <v>304</v>
      </c>
      <c r="S2550" t="s">
        <v>305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>
        <v>66295</v>
      </c>
      <c r="B2551">
        <v>91008244</v>
      </c>
      <c r="C2551" t="s">
        <v>270</v>
      </c>
      <c r="D2551" t="s">
        <v>270</v>
      </c>
      <c r="E2551" t="s">
        <v>1293</v>
      </c>
      <c r="F2551" t="s">
        <v>189</v>
      </c>
      <c r="G2551" t="s">
        <v>201</v>
      </c>
      <c r="H2551" t="s">
        <v>301</v>
      </c>
      <c r="I2551" t="s">
        <v>351</v>
      </c>
      <c r="J2551" t="s">
        <v>306</v>
      </c>
      <c r="K2551" t="s">
        <v>325</v>
      </c>
      <c r="L2551" t="s">
        <v>508</v>
      </c>
      <c r="M2551" t="s">
        <v>287</v>
      </c>
      <c r="N2551" t="s">
        <v>186</v>
      </c>
      <c r="O2551" t="s">
        <v>291</v>
      </c>
      <c r="P2551" t="s">
        <v>309</v>
      </c>
      <c r="Q2551" t="s">
        <v>326</v>
      </c>
      <c r="R2551" t="s">
        <v>409</v>
      </c>
      <c r="S2551" t="s">
        <v>391</v>
      </c>
      <c r="T2551" t="s">
        <v>389</v>
      </c>
      <c r="U2551" t="s">
        <v>284</v>
      </c>
      <c r="V2551" t="s">
        <v>281</v>
      </c>
      <c r="W2551" t="s">
        <v>289</v>
      </c>
      <c r="X2551" t="s">
        <v>884</v>
      </c>
      <c r="Y2551" t="s">
        <v>1608</v>
      </c>
      <c r="Z2551" t="s">
        <v>337</v>
      </c>
      <c r="AA2551" t="s">
        <v>348</v>
      </c>
      <c r="AB2551" t="s">
        <v>321</v>
      </c>
      <c r="AC2551" t="s">
        <v>229</v>
      </c>
      <c r="AD2551" t="s">
        <v>247</v>
      </c>
      <c r="AE2551" t="s">
        <v>446</v>
      </c>
      <c r="AF2551" t="s">
        <v>405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>
        <v>381520</v>
      </c>
      <c r="B2552">
        <v>91008489</v>
      </c>
      <c r="C2552" t="s">
        <v>270</v>
      </c>
      <c r="D2552" t="s">
        <v>270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>
        <v>8108541</v>
      </c>
      <c r="B2553">
        <v>91008503</v>
      </c>
      <c r="C2553" t="s">
        <v>1615</v>
      </c>
      <c r="D2553" t="s">
        <v>1615</v>
      </c>
      <c r="E2553" t="s">
        <v>270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>
        <v>82715</v>
      </c>
      <c r="B2554">
        <v>91008591</v>
      </c>
      <c r="C2554" t="s">
        <v>270</v>
      </c>
      <c r="D2554" t="s">
        <v>332</v>
      </c>
      <c r="E2554" t="s">
        <v>270</v>
      </c>
      <c r="F2554" t="s">
        <v>1293</v>
      </c>
      <c r="G2554" t="s">
        <v>352</v>
      </c>
      <c r="H2554" t="s">
        <v>321</v>
      </c>
      <c r="I2554" t="s">
        <v>287</v>
      </c>
      <c r="J2554" t="s">
        <v>229</v>
      </c>
      <c r="K2554" t="s">
        <v>1177</v>
      </c>
      <c r="L2554" t="s">
        <v>322</v>
      </c>
      <c r="M2554" t="s">
        <v>315</v>
      </c>
      <c r="N2554" t="s">
        <v>329</v>
      </c>
      <c r="O2554" t="s">
        <v>504</v>
      </c>
      <c r="P2554" t="s">
        <v>279</v>
      </c>
      <c r="Q2554" t="s">
        <v>670</v>
      </c>
      <c r="R2554" t="s">
        <v>469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>
        <v>804358</v>
      </c>
      <c r="B2555">
        <v>91008672</v>
      </c>
      <c r="C2555" t="s">
        <v>270</v>
      </c>
      <c r="D2555" t="s">
        <v>270</v>
      </c>
      <c r="E2555" t="s">
        <v>1293</v>
      </c>
      <c r="F2555" t="s">
        <v>296</v>
      </c>
      <c r="G2555" t="s">
        <v>287</v>
      </c>
      <c r="H2555" t="s">
        <v>539</v>
      </c>
      <c r="I2555" t="s">
        <v>238</v>
      </c>
      <c r="J2555" t="s">
        <v>448</v>
      </c>
      <c r="K2555" t="s">
        <v>292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>
        <v>85480</v>
      </c>
      <c r="B2556">
        <v>91008716</v>
      </c>
      <c r="C2556" t="s">
        <v>270</v>
      </c>
      <c r="D2556" t="s">
        <v>270</v>
      </c>
      <c r="E2556" t="s">
        <v>1293</v>
      </c>
      <c r="F2556" t="s">
        <v>352</v>
      </c>
      <c r="G2556" t="s">
        <v>936</v>
      </c>
      <c r="H2556" t="s">
        <v>327</v>
      </c>
      <c r="I2556" t="s">
        <v>321</v>
      </c>
      <c r="J2556" t="s">
        <v>540</v>
      </c>
      <c r="K2556" t="s">
        <v>186</v>
      </c>
      <c r="L2556" t="s">
        <v>849</v>
      </c>
      <c r="M2556" t="s">
        <v>296</v>
      </c>
      <c r="N2556" t="s">
        <v>238</v>
      </c>
      <c r="O2556" t="s">
        <v>317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>
        <v>97120</v>
      </c>
      <c r="B2557">
        <v>91008763</v>
      </c>
      <c r="C2557" t="s">
        <v>270</v>
      </c>
      <c r="D2557" t="s">
        <v>270</v>
      </c>
      <c r="E2557" t="s">
        <v>1293</v>
      </c>
      <c r="F2557" t="s">
        <v>189</v>
      </c>
      <c r="G2557" t="s">
        <v>306</v>
      </c>
      <c r="H2557" t="s">
        <v>279</v>
      </c>
      <c r="I2557" t="s">
        <v>1937</v>
      </c>
      <c r="J2557" t="s">
        <v>604</v>
      </c>
      <c r="K2557" t="s">
        <v>344</v>
      </c>
      <c r="L2557" t="s">
        <v>307</v>
      </c>
      <c r="M2557" t="s">
        <v>292</v>
      </c>
      <c r="N2557" t="s">
        <v>391</v>
      </c>
      <c r="O2557" t="s">
        <v>1962</v>
      </c>
      <c r="P2557" t="s">
        <v>603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>
        <v>583556</v>
      </c>
      <c r="B2558">
        <v>91008765</v>
      </c>
      <c r="C2558" t="s">
        <v>270</v>
      </c>
      <c r="D2558" t="s">
        <v>270</v>
      </c>
      <c r="E2558" t="s">
        <v>1293</v>
      </c>
      <c r="F2558" t="s">
        <v>1618</v>
      </c>
      <c r="G2558" t="s">
        <v>201</v>
      </c>
      <c r="H2558" t="s">
        <v>321</v>
      </c>
      <c r="I2558" t="s">
        <v>287</v>
      </c>
      <c r="J2558" t="s">
        <v>304</v>
      </c>
      <c r="K2558" t="s">
        <v>229</v>
      </c>
      <c r="L2558" t="s">
        <v>428</v>
      </c>
      <c r="M2558" t="s">
        <v>292</v>
      </c>
      <c r="N2558" t="s">
        <v>293</v>
      </c>
      <c r="O2558" t="s">
        <v>309</v>
      </c>
      <c r="P2558" t="s">
        <v>325</v>
      </c>
      <c r="Q2558" t="s">
        <v>310</v>
      </c>
      <c r="R2558" t="s">
        <v>296</v>
      </c>
      <c r="S2558" t="s">
        <v>381</v>
      </c>
      <c r="T2558" t="s">
        <v>539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>
        <v>480041</v>
      </c>
      <c r="B2559">
        <v>91008787</v>
      </c>
      <c r="C2559" t="s">
        <v>192</v>
      </c>
      <c r="D2559" t="s">
        <v>192</v>
      </c>
      <c r="E2559" t="s">
        <v>270</v>
      </c>
      <c r="F2559" t="s">
        <v>192</v>
      </c>
      <c r="G2559" t="s">
        <v>486</v>
      </c>
      <c r="H2559" t="s">
        <v>446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>
        <v>8095235</v>
      </c>
      <c r="B2560">
        <v>91008827</v>
      </c>
      <c r="C2560" t="s">
        <v>1963</v>
      </c>
      <c r="D2560" t="s">
        <v>1915</v>
      </c>
      <c r="E2560" t="s">
        <v>270</v>
      </c>
      <c r="F2560" t="s">
        <v>1293</v>
      </c>
      <c r="G2560" t="s">
        <v>352</v>
      </c>
      <c r="H2560" t="s">
        <v>1963</v>
      </c>
      <c r="I2560" t="s">
        <v>291</v>
      </c>
      <c r="J2560" t="s">
        <v>1514</v>
      </c>
      <c r="K2560" t="s">
        <v>292</v>
      </c>
      <c r="L2560" t="s">
        <v>287</v>
      </c>
      <c r="M2560" t="s">
        <v>309</v>
      </c>
      <c r="N2560" t="s">
        <v>229</v>
      </c>
      <c r="O2560" t="s">
        <v>186</v>
      </c>
      <c r="P2560" t="s">
        <v>188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>
        <v>526049</v>
      </c>
      <c r="B2561">
        <v>91008881</v>
      </c>
      <c r="C2561" t="s">
        <v>270</v>
      </c>
      <c r="D2561" t="s">
        <v>270</v>
      </c>
      <c r="E2561" t="s">
        <v>348</v>
      </c>
      <c r="F2561" t="s">
        <v>270</v>
      </c>
      <c r="G2561" t="s">
        <v>1856</v>
      </c>
      <c r="H2561" t="s">
        <v>329</v>
      </c>
      <c r="I2561" t="s">
        <v>472</v>
      </c>
      <c r="J2561" t="s">
        <v>858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>
        <v>671366</v>
      </c>
      <c r="B2562">
        <v>91008883</v>
      </c>
      <c r="C2562" t="s">
        <v>184</v>
      </c>
      <c r="D2562" t="s">
        <v>184</v>
      </c>
      <c r="E2562" t="s">
        <v>270</v>
      </c>
      <c r="F2562" t="s">
        <v>1029</v>
      </c>
      <c r="G2562" t="s">
        <v>1964</v>
      </c>
      <c r="H2562" t="s">
        <v>1965</v>
      </c>
      <c r="I2562" t="s">
        <v>205</v>
      </c>
      <c r="J2562" t="s">
        <v>676</v>
      </c>
      <c r="K2562" t="s">
        <v>357</v>
      </c>
      <c r="L2562" t="s">
        <v>380</v>
      </c>
      <c r="M2562" t="s">
        <v>504</v>
      </c>
      <c r="N2562" t="s">
        <v>712</v>
      </c>
      <c r="O2562" t="s">
        <v>761</v>
      </c>
      <c r="P2562" t="s">
        <v>186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>
        <v>75388</v>
      </c>
      <c r="B2563">
        <v>91008887</v>
      </c>
      <c r="C2563" t="s">
        <v>267</v>
      </c>
      <c r="D2563" t="s">
        <v>267</v>
      </c>
      <c r="E2563" t="s">
        <v>348</v>
      </c>
      <c r="F2563" t="s">
        <v>270</v>
      </c>
      <c r="G2563" t="s">
        <v>560</v>
      </c>
      <c r="H2563" t="s">
        <v>267</v>
      </c>
      <c r="I2563" t="s">
        <v>173</v>
      </c>
      <c r="J2563" t="s">
        <v>304</v>
      </c>
      <c r="K2563" t="s">
        <v>292</v>
      </c>
      <c r="L2563" t="s">
        <v>448</v>
      </c>
      <c r="M2563" t="s">
        <v>296</v>
      </c>
      <c r="N2563" t="s">
        <v>318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>
        <v>358830</v>
      </c>
      <c r="B2564">
        <v>91008975</v>
      </c>
      <c r="C2564" t="s">
        <v>270</v>
      </c>
      <c r="D2564" t="s">
        <v>332</v>
      </c>
      <c r="E2564" t="s">
        <v>270</v>
      </c>
      <c r="F2564" t="s">
        <v>300</v>
      </c>
      <c r="G2564" t="s">
        <v>301</v>
      </c>
      <c r="H2564" t="s">
        <v>1293</v>
      </c>
      <c r="I2564" t="s">
        <v>193</v>
      </c>
      <c r="J2564" t="s">
        <v>583</v>
      </c>
      <c r="K2564" t="s">
        <v>279</v>
      </c>
      <c r="L2564" t="s">
        <v>646</v>
      </c>
      <c r="M2564" t="s">
        <v>309</v>
      </c>
      <c r="N2564" t="s">
        <v>287</v>
      </c>
      <c r="O2564" t="s">
        <v>296</v>
      </c>
      <c r="P2564" t="s">
        <v>535</v>
      </c>
      <c r="Q2564" t="s">
        <v>291</v>
      </c>
      <c r="R2564" t="s">
        <v>249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>
        <v>719885</v>
      </c>
      <c r="B2565">
        <v>91008979</v>
      </c>
      <c r="C2565" t="s">
        <v>270</v>
      </c>
      <c r="D2565" t="s">
        <v>270</v>
      </c>
      <c r="E2565" t="s">
        <v>348</v>
      </c>
      <c r="F2565" t="s">
        <v>270</v>
      </c>
      <c r="G2565" t="s">
        <v>325</v>
      </c>
      <c r="H2565" t="s">
        <v>508</v>
      </c>
      <c r="I2565" t="s">
        <v>572</v>
      </c>
      <c r="J2565" t="s">
        <v>574</v>
      </c>
      <c r="K2565" t="s">
        <v>229</v>
      </c>
      <c r="L2565" t="s">
        <v>423</v>
      </c>
      <c r="M2565" t="s">
        <v>474</v>
      </c>
      <c r="N2565" t="s">
        <v>800</v>
      </c>
      <c r="O2565" t="s">
        <v>472</v>
      </c>
      <c r="P2565" t="s">
        <v>957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>
        <v>8131396</v>
      </c>
      <c r="B2566">
        <v>91008984</v>
      </c>
      <c r="C2566" t="s">
        <v>270</v>
      </c>
      <c r="D2566" t="s">
        <v>270</v>
      </c>
      <c r="E2566" t="s">
        <v>173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>
        <v>8131399</v>
      </c>
      <c r="B2567">
        <v>91009013</v>
      </c>
      <c r="C2567" t="s">
        <v>173</v>
      </c>
      <c r="D2567" t="s">
        <v>173</v>
      </c>
      <c r="E2567" t="s">
        <v>348</v>
      </c>
      <c r="F2567" t="s">
        <v>270</v>
      </c>
      <c r="G2567" t="s">
        <v>355</v>
      </c>
      <c r="H2567" t="s">
        <v>1966</v>
      </c>
      <c r="I2567" t="s">
        <v>472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>
        <v>445036</v>
      </c>
      <c r="B2568">
        <v>91009191</v>
      </c>
      <c r="C2568" t="s">
        <v>383</v>
      </c>
      <c r="D2568" t="s">
        <v>383</v>
      </c>
      <c r="E2568" t="s">
        <v>348</v>
      </c>
      <c r="F2568" t="s">
        <v>859</v>
      </c>
      <c r="G2568" t="s">
        <v>270</v>
      </c>
      <c r="H2568" t="s">
        <v>1787</v>
      </c>
      <c r="I2568" t="s">
        <v>296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>
        <v>8128879</v>
      </c>
      <c r="B2569">
        <v>91009247</v>
      </c>
      <c r="C2569" t="s">
        <v>270</v>
      </c>
      <c r="D2569" t="s">
        <v>270</v>
      </c>
      <c r="E2569" t="s">
        <v>399</v>
      </c>
      <c r="F2569" t="s">
        <v>1293</v>
      </c>
      <c r="G2569" t="s">
        <v>369</v>
      </c>
      <c r="H2569" t="s">
        <v>352</v>
      </c>
      <c r="I2569" t="s">
        <v>1381</v>
      </c>
      <c r="J2569" t="s">
        <v>966</v>
      </c>
      <c r="K2569" t="s">
        <v>1570</v>
      </c>
      <c r="L2569" t="s">
        <v>301</v>
      </c>
      <c r="M2569" t="s">
        <v>300</v>
      </c>
      <c r="N2569" t="s">
        <v>303</v>
      </c>
      <c r="O2569" t="s">
        <v>381</v>
      </c>
      <c r="P2569" t="s">
        <v>321</v>
      </c>
      <c r="Q2569" t="s">
        <v>405</v>
      </c>
      <c r="R2569" t="s">
        <v>471</v>
      </c>
      <c r="S2569" t="s">
        <v>211</v>
      </c>
      <c r="T2569" t="s">
        <v>235</v>
      </c>
      <c r="U2569" t="s">
        <v>199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>
        <v>84728</v>
      </c>
      <c r="B2570">
        <v>91009278</v>
      </c>
      <c r="C2570" t="s">
        <v>270</v>
      </c>
      <c r="D2570" t="s">
        <v>348</v>
      </c>
      <c r="E2570" t="s">
        <v>270</v>
      </c>
      <c r="F2570" t="s">
        <v>229</v>
      </c>
      <c r="G2570" t="s">
        <v>472</v>
      </c>
      <c r="H2570" t="s">
        <v>858</v>
      </c>
      <c r="I2570" t="s">
        <v>292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>
        <v>136341</v>
      </c>
      <c r="B2571">
        <v>91009508</v>
      </c>
      <c r="C2571" t="s">
        <v>270</v>
      </c>
      <c r="D2571" t="s">
        <v>270</v>
      </c>
      <c r="E2571" t="s">
        <v>352</v>
      </c>
      <c r="F2571" t="s">
        <v>192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>
        <v>792898</v>
      </c>
      <c r="B2572">
        <v>91009577</v>
      </c>
      <c r="C2572" t="s">
        <v>270</v>
      </c>
      <c r="D2572" t="s">
        <v>270</v>
      </c>
      <c r="E2572" t="s">
        <v>307</v>
      </c>
      <c r="F2572" t="s">
        <v>595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>
        <v>419052</v>
      </c>
      <c r="B2573">
        <v>91009638</v>
      </c>
      <c r="C2573" t="s">
        <v>238</v>
      </c>
      <c r="D2573" t="s">
        <v>270</v>
      </c>
      <c r="E2573" t="s">
        <v>1293</v>
      </c>
      <c r="F2573" t="s">
        <v>414</v>
      </c>
      <c r="G2573" t="s">
        <v>189</v>
      </c>
      <c r="H2573" t="s">
        <v>397</v>
      </c>
      <c r="I2573" t="s">
        <v>355</v>
      </c>
      <c r="J2573" t="s">
        <v>301</v>
      </c>
      <c r="K2573" t="s">
        <v>287</v>
      </c>
      <c r="L2573" t="s">
        <v>296</v>
      </c>
      <c r="M2573" t="s">
        <v>320</v>
      </c>
      <c r="N2573" t="s">
        <v>196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>
        <v>8131532</v>
      </c>
      <c r="B2574">
        <v>91009737</v>
      </c>
      <c r="C2574" t="s">
        <v>242</v>
      </c>
      <c r="D2574" t="s">
        <v>242</v>
      </c>
      <c r="E2574" t="s">
        <v>270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>
        <v>8128340</v>
      </c>
      <c r="B2575">
        <v>91009746</v>
      </c>
      <c r="C2575" t="s">
        <v>270</v>
      </c>
      <c r="D2575" t="s">
        <v>270</v>
      </c>
      <c r="E2575" t="s">
        <v>399</v>
      </c>
      <c r="F2575" t="s">
        <v>1293</v>
      </c>
      <c r="G2575" t="s">
        <v>351</v>
      </c>
      <c r="H2575" t="s">
        <v>287</v>
      </c>
      <c r="I2575" t="s">
        <v>229</v>
      </c>
      <c r="J2575" t="s">
        <v>344</v>
      </c>
      <c r="K2575" t="s">
        <v>967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>
        <v>770648</v>
      </c>
      <c r="B2576">
        <v>91009752</v>
      </c>
      <c r="C2576" t="s">
        <v>596</v>
      </c>
      <c r="D2576" t="s">
        <v>270</v>
      </c>
      <c r="E2576" t="s">
        <v>596</v>
      </c>
      <c r="F2576" t="s">
        <v>1293</v>
      </c>
      <c r="G2576" t="s">
        <v>202</v>
      </c>
      <c r="H2576" t="s">
        <v>553</v>
      </c>
      <c r="I2576" t="s">
        <v>201</v>
      </c>
      <c r="J2576" t="s">
        <v>229</v>
      </c>
      <c r="K2576" t="s">
        <v>287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>
        <v>8120391</v>
      </c>
      <c r="B2577">
        <v>91009754</v>
      </c>
      <c r="C2577" t="s">
        <v>1047</v>
      </c>
      <c r="D2577" t="s">
        <v>1048</v>
      </c>
      <c r="E2577" t="s">
        <v>270</v>
      </c>
      <c r="F2577" t="s">
        <v>1049</v>
      </c>
      <c r="G2577" t="s">
        <v>1205</v>
      </c>
      <c r="H2577" t="s">
        <v>1344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>
        <v>70809</v>
      </c>
      <c r="B2578">
        <v>91009833</v>
      </c>
      <c r="C2578" t="s">
        <v>662</v>
      </c>
      <c r="D2578" t="s">
        <v>663</v>
      </c>
      <c r="E2578" t="s">
        <v>270</v>
      </c>
      <c r="F2578" t="s">
        <v>189</v>
      </c>
      <c r="G2578" t="s">
        <v>204</v>
      </c>
      <c r="H2578" t="s">
        <v>342</v>
      </c>
      <c r="I2578" t="s">
        <v>729</v>
      </c>
      <c r="J2578" t="s">
        <v>560</v>
      </c>
      <c r="K2578" t="s">
        <v>562</v>
      </c>
      <c r="L2578" t="s">
        <v>381</v>
      </c>
      <c r="M2578" t="s">
        <v>323</v>
      </c>
      <c r="N2578" t="s">
        <v>653</v>
      </c>
      <c r="O2578" t="s">
        <v>287</v>
      </c>
      <c r="P2578" t="s">
        <v>344</v>
      </c>
      <c r="Q2578" t="s">
        <v>902</v>
      </c>
      <c r="R2578" t="s">
        <v>1228</v>
      </c>
      <c r="S2578" t="s">
        <v>248</v>
      </c>
      <c r="T2578" t="s">
        <v>1840</v>
      </c>
      <c r="U2578" t="s">
        <v>939</v>
      </c>
      <c r="V2578" t="s">
        <v>215</v>
      </c>
      <c r="W2578" t="s">
        <v>324</v>
      </c>
      <c r="X2578" t="s">
        <v>284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>
        <v>133357</v>
      </c>
      <c r="B2579">
        <v>91009848</v>
      </c>
      <c r="C2579" t="s">
        <v>270</v>
      </c>
      <c r="D2579" t="s">
        <v>270</v>
      </c>
      <c r="E2579" t="s">
        <v>1293</v>
      </c>
      <c r="F2579" t="s">
        <v>352</v>
      </c>
      <c r="G2579" t="s">
        <v>287</v>
      </c>
      <c r="H2579" t="s">
        <v>229</v>
      </c>
      <c r="I2579" t="s">
        <v>445</v>
      </c>
      <c r="J2579" t="s">
        <v>186</v>
      </c>
      <c r="K2579" t="s">
        <v>472</v>
      </c>
      <c r="L2579" t="s">
        <v>292</v>
      </c>
      <c r="M2579" t="s">
        <v>391</v>
      </c>
      <c r="N2579" t="s">
        <v>238</v>
      </c>
      <c r="O2579" t="s">
        <v>304</v>
      </c>
      <c r="P2579" t="s">
        <v>1315</v>
      </c>
      <c r="Q2579" t="s">
        <v>379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>
        <v>451261</v>
      </c>
      <c r="B2580">
        <v>91010009</v>
      </c>
      <c r="C2580" t="s">
        <v>270</v>
      </c>
      <c r="D2580" t="s">
        <v>270</v>
      </c>
      <c r="E2580" t="s">
        <v>472</v>
      </c>
      <c r="F2580" t="s">
        <v>1293</v>
      </c>
      <c r="G2580" t="s">
        <v>238</v>
      </c>
      <c r="H2580" t="s">
        <v>689</v>
      </c>
      <c r="I2580" t="s">
        <v>327</v>
      </c>
      <c r="J2580" t="s">
        <v>499</v>
      </c>
      <c r="K2580" t="s">
        <v>344</v>
      </c>
      <c r="L2580" t="s">
        <v>279</v>
      </c>
      <c r="M2580" t="s">
        <v>296</v>
      </c>
      <c r="N2580" t="s">
        <v>340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>
        <v>8131585</v>
      </c>
      <c r="B2581">
        <v>91010039</v>
      </c>
      <c r="C2581" t="s">
        <v>270</v>
      </c>
      <c r="D2581" t="s">
        <v>270</v>
      </c>
      <c r="E2581" t="s">
        <v>400</v>
      </c>
      <c r="F2581" t="s">
        <v>1294</v>
      </c>
      <c r="G2581" t="s">
        <v>426</v>
      </c>
      <c r="H2581" t="s">
        <v>352</v>
      </c>
      <c r="I2581" t="s">
        <v>189</v>
      </c>
      <c r="J2581" t="s">
        <v>201</v>
      </c>
      <c r="K2581" t="s">
        <v>229</v>
      </c>
      <c r="L2581" t="s">
        <v>355</v>
      </c>
      <c r="M2581" t="s">
        <v>1840</v>
      </c>
      <c r="N2581" t="s">
        <v>215</v>
      </c>
      <c r="O2581" t="s">
        <v>870</v>
      </c>
      <c r="P2581" t="s">
        <v>249</v>
      </c>
      <c r="Q2581" t="s">
        <v>391</v>
      </c>
      <c r="R2581" t="s">
        <v>1421</v>
      </c>
      <c r="S2581" t="s">
        <v>235</v>
      </c>
      <c r="T2581" t="s">
        <v>424</v>
      </c>
      <c r="U2581" t="s">
        <v>1766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>
        <v>8045860</v>
      </c>
      <c r="B2582">
        <v>91010069</v>
      </c>
      <c r="C2582" t="s">
        <v>238</v>
      </c>
      <c r="D2582" t="s">
        <v>270</v>
      </c>
      <c r="E2582" t="s">
        <v>202</v>
      </c>
      <c r="F2582" t="s">
        <v>273</v>
      </c>
      <c r="G2582" t="s">
        <v>1293</v>
      </c>
      <c r="H2582" t="s">
        <v>400</v>
      </c>
      <c r="I2582" t="s">
        <v>332</v>
      </c>
      <c r="J2582" t="s">
        <v>271</v>
      </c>
      <c r="K2582" t="s">
        <v>301</v>
      </c>
      <c r="L2582" t="s">
        <v>300</v>
      </c>
      <c r="M2582" t="s">
        <v>189</v>
      </c>
      <c r="N2582" t="s">
        <v>583</v>
      </c>
      <c r="O2582" t="s">
        <v>352</v>
      </c>
      <c r="P2582" t="s">
        <v>1582</v>
      </c>
      <c r="Q2582" t="s">
        <v>244</v>
      </c>
      <c r="R2582" t="s">
        <v>675</v>
      </c>
      <c r="S2582" t="s">
        <v>279</v>
      </c>
      <c r="T2582" t="s">
        <v>287</v>
      </c>
      <c r="U2582" t="s">
        <v>289</v>
      </c>
      <c r="V2582" t="s">
        <v>281</v>
      </c>
      <c r="W2582" t="s">
        <v>720</v>
      </c>
      <c r="X2582" t="s">
        <v>215</v>
      </c>
      <c r="Y2582" t="s">
        <v>1530</v>
      </c>
      <c r="Z2582" t="s">
        <v>342</v>
      </c>
      <c r="AA2582" t="s">
        <v>1967</v>
      </c>
      <c r="AB2582" t="s">
        <v>329</v>
      </c>
      <c r="AC2582" t="s">
        <v>284</v>
      </c>
      <c r="AD2582" t="s">
        <v>944</v>
      </c>
      <c r="AE2582" t="s">
        <v>681</v>
      </c>
      <c r="AF2582" t="s">
        <v>291</v>
      </c>
      <c r="AG2582" t="s">
        <v>290</v>
      </c>
      <c r="AH2582" t="s">
        <v>466</v>
      </c>
      <c r="AI2582" t="s">
        <v>1608</v>
      </c>
      <c r="AJ2582" t="s">
        <v>747</v>
      </c>
      <c r="AK2582" t="s">
        <v>337</v>
      </c>
      <c r="AL2582" t="s">
        <v>249</v>
      </c>
      <c r="AM2582">
        <v>0</v>
      </c>
      <c r="AN2582">
        <v>0</v>
      </c>
      <c r="AO2582">
        <v>0</v>
      </c>
      <c r="AP2582">
        <v>0</v>
      </c>
    </row>
    <row r="2583" spans="1:42">
      <c r="A2583">
        <v>668841</v>
      </c>
      <c r="B2583">
        <v>91010115</v>
      </c>
      <c r="C2583" t="s">
        <v>383</v>
      </c>
      <c r="D2583" t="s">
        <v>383</v>
      </c>
      <c r="E2583" t="s">
        <v>270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>
        <v>322519</v>
      </c>
      <c r="B2584">
        <v>91010154</v>
      </c>
      <c r="C2584" t="s">
        <v>270</v>
      </c>
      <c r="D2584" t="s">
        <v>332</v>
      </c>
      <c r="E2584" t="s">
        <v>270</v>
      </c>
      <c r="F2584" t="s">
        <v>202</v>
      </c>
      <c r="G2584" t="s">
        <v>1293</v>
      </c>
      <c r="H2584" t="s">
        <v>301</v>
      </c>
      <c r="I2584" t="s">
        <v>393</v>
      </c>
      <c r="J2584" t="s">
        <v>329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>
        <v>191692</v>
      </c>
      <c r="B2585">
        <v>91010187</v>
      </c>
      <c r="C2585" t="s">
        <v>270</v>
      </c>
      <c r="D2585" t="s">
        <v>203</v>
      </c>
      <c r="E2585" t="s">
        <v>189</v>
      </c>
      <c r="F2585" t="s">
        <v>352</v>
      </c>
      <c r="G2585" t="s">
        <v>229</v>
      </c>
      <c r="H2585" t="s">
        <v>287</v>
      </c>
      <c r="I2585" t="s">
        <v>328</v>
      </c>
      <c r="J2585" t="s">
        <v>391</v>
      </c>
      <c r="K2585" t="s">
        <v>321</v>
      </c>
      <c r="L2585" t="s">
        <v>1840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>
        <v>90988</v>
      </c>
      <c r="B2586">
        <v>91010224</v>
      </c>
      <c r="C2586" t="s">
        <v>270</v>
      </c>
      <c r="D2586" t="s">
        <v>270</v>
      </c>
      <c r="E2586" t="s">
        <v>348</v>
      </c>
      <c r="F2586" t="s">
        <v>270</v>
      </c>
      <c r="G2586" t="s">
        <v>196</v>
      </c>
      <c r="H2586" t="s">
        <v>508</v>
      </c>
      <c r="I2586" t="s">
        <v>315</v>
      </c>
      <c r="J2586" t="s">
        <v>327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>
        <v>167044</v>
      </c>
      <c r="B2587">
        <v>91010227</v>
      </c>
      <c r="C2587" t="s">
        <v>270</v>
      </c>
      <c r="D2587" t="s">
        <v>270</v>
      </c>
      <c r="E2587" t="s">
        <v>348</v>
      </c>
      <c r="F2587" t="s">
        <v>270</v>
      </c>
      <c r="G2587" t="s">
        <v>229</v>
      </c>
      <c r="H2587" t="s">
        <v>944</v>
      </c>
      <c r="I2587" t="s">
        <v>1090</v>
      </c>
      <c r="J2587" t="s">
        <v>1151</v>
      </c>
      <c r="K2587" t="s">
        <v>304</v>
      </c>
      <c r="L2587" t="s">
        <v>344</v>
      </c>
      <c r="M2587" t="s">
        <v>315</v>
      </c>
      <c r="N2587" t="s">
        <v>379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>
        <v>201596</v>
      </c>
      <c r="B2588">
        <v>91010312</v>
      </c>
      <c r="C2588" t="s">
        <v>270</v>
      </c>
      <c r="D2588" t="s">
        <v>270</v>
      </c>
      <c r="E2588" t="s">
        <v>348</v>
      </c>
      <c r="F2588" t="s">
        <v>270</v>
      </c>
      <c r="G2588" t="s">
        <v>329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>
        <v>8053057</v>
      </c>
      <c r="B2589">
        <v>91010325</v>
      </c>
      <c r="C2589" t="s">
        <v>270</v>
      </c>
      <c r="D2589" t="s">
        <v>270</v>
      </c>
      <c r="E2589" t="s">
        <v>348</v>
      </c>
      <c r="F2589" t="s">
        <v>270</v>
      </c>
      <c r="G2589" t="s">
        <v>321</v>
      </c>
      <c r="H2589" t="s">
        <v>229</v>
      </c>
      <c r="I2589" t="s">
        <v>325</v>
      </c>
      <c r="J2589" t="s">
        <v>309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>
        <v>465031</v>
      </c>
      <c r="B2590">
        <v>91010327</v>
      </c>
      <c r="C2590" t="s">
        <v>270</v>
      </c>
      <c r="D2590" t="s">
        <v>270</v>
      </c>
      <c r="E2590" t="s">
        <v>348</v>
      </c>
      <c r="F2590" t="s">
        <v>270</v>
      </c>
      <c r="G2590" t="s">
        <v>321</v>
      </c>
      <c r="H2590" t="s">
        <v>511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>
        <v>477888</v>
      </c>
      <c r="B2591">
        <v>91010330</v>
      </c>
      <c r="C2591" t="s">
        <v>383</v>
      </c>
      <c r="D2591" t="s">
        <v>383</v>
      </c>
      <c r="E2591" t="s">
        <v>270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>
        <v>8100683</v>
      </c>
      <c r="B2592">
        <v>91010595</v>
      </c>
      <c r="C2592" t="s">
        <v>1568</v>
      </c>
      <c r="D2592" t="s">
        <v>1568</v>
      </c>
      <c r="E2592" t="s">
        <v>270</v>
      </c>
      <c r="F2592" t="s">
        <v>712</v>
      </c>
      <c r="G2592" t="s">
        <v>363</v>
      </c>
      <c r="H2592" t="s">
        <v>468</v>
      </c>
      <c r="I2592" t="s">
        <v>304</v>
      </c>
      <c r="J2592" t="s">
        <v>229</v>
      </c>
      <c r="K2592" t="s">
        <v>446</v>
      </c>
      <c r="L2592" t="s">
        <v>968</v>
      </c>
      <c r="M2592" t="s">
        <v>1569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>
        <v>8069944</v>
      </c>
      <c r="B2593">
        <v>91010612</v>
      </c>
      <c r="C2593" t="s">
        <v>270</v>
      </c>
      <c r="D2593" t="s">
        <v>270</v>
      </c>
      <c r="E2593" t="s">
        <v>348</v>
      </c>
      <c r="F2593" t="s">
        <v>270</v>
      </c>
      <c r="G2593" t="s">
        <v>321</v>
      </c>
      <c r="H2593" t="s">
        <v>287</v>
      </c>
      <c r="I2593" t="s">
        <v>325</v>
      </c>
      <c r="J2593" t="s">
        <v>309</v>
      </c>
      <c r="K2593" t="s">
        <v>405</v>
      </c>
      <c r="L2593" t="s">
        <v>308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>
        <v>303703</v>
      </c>
      <c r="B2594">
        <v>91010615</v>
      </c>
      <c r="C2594" t="s">
        <v>365</v>
      </c>
      <c r="D2594" t="s">
        <v>365</v>
      </c>
      <c r="E2594" t="s">
        <v>270</v>
      </c>
      <c r="F2594" t="s">
        <v>292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>
        <v>119600</v>
      </c>
      <c r="B2595">
        <v>91010625</v>
      </c>
      <c r="C2595" t="s">
        <v>270</v>
      </c>
      <c r="D2595" t="s">
        <v>332</v>
      </c>
      <c r="E2595" t="s">
        <v>270</v>
      </c>
      <c r="F2595" t="s">
        <v>298</v>
      </c>
      <c r="G2595" t="s">
        <v>399</v>
      </c>
      <c r="H2595" t="s">
        <v>348</v>
      </c>
      <c r="I2595" t="s">
        <v>229</v>
      </c>
      <c r="J2595" t="s">
        <v>590</v>
      </c>
      <c r="K2595" t="s">
        <v>238</v>
      </c>
      <c r="L2595" t="s">
        <v>247</v>
      </c>
      <c r="M2595" t="s">
        <v>465</v>
      </c>
      <c r="N2595" t="s">
        <v>528</v>
      </c>
      <c r="O2595" t="s">
        <v>471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>
        <v>765782</v>
      </c>
      <c r="B2596">
        <v>91010629</v>
      </c>
      <c r="C2596" t="s">
        <v>173</v>
      </c>
      <c r="D2596" t="s">
        <v>173</v>
      </c>
      <c r="E2596" t="s">
        <v>270</v>
      </c>
      <c r="F2596" t="s">
        <v>192</v>
      </c>
      <c r="G2596" t="s">
        <v>1085</v>
      </c>
      <c r="H2596" t="s">
        <v>229</v>
      </c>
      <c r="I2596" t="s">
        <v>1968</v>
      </c>
      <c r="J2596" t="s">
        <v>446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>
        <v>8023143</v>
      </c>
      <c r="B2597">
        <v>91010646</v>
      </c>
      <c r="C2597" t="s">
        <v>183</v>
      </c>
      <c r="D2597" t="s">
        <v>270</v>
      </c>
      <c r="E2597" t="s">
        <v>400</v>
      </c>
      <c r="F2597" t="s">
        <v>1293</v>
      </c>
      <c r="G2597" t="s">
        <v>352</v>
      </c>
      <c r="H2597" t="s">
        <v>186</v>
      </c>
      <c r="I2597" t="s">
        <v>287</v>
      </c>
      <c r="J2597" t="s">
        <v>289</v>
      </c>
      <c r="K2597" t="s">
        <v>229</v>
      </c>
      <c r="L2597" t="s">
        <v>486</v>
      </c>
      <c r="M2597" t="s">
        <v>540</v>
      </c>
      <c r="N2597" t="s">
        <v>747</v>
      </c>
      <c r="O2597" t="s">
        <v>477</v>
      </c>
      <c r="P2597" t="s">
        <v>292</v>
      </c>
      <c r="Q2597" t="s">
        <v>405</v>
      </c>
      <c r="R2597" t="s">
        <v>238</v>
      </c>
      <c r="S2597" t="s">
        <v>391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>
        <v>335865</v>
      </c>
      <c r="B2598">
        <v>91010686</v>
      </c>
      <c r="C2598" t="s">
        <v>383</v>
      </c>
      <c r="D2598" t="s">
        <v>383</v>
      </c>
      <c r="E2598" t="s">
        <v>270</v>
      </c>
      <c r="F2598" t="s">
        <v>267</v>
      </c>
      <c r="G2598" t="s">
        <v>382</v>
      </c>
      <c r="H2598" t="s">
        <v>292</v>
      </c>
      <c r="I2598" t="s">
        <v>1006</v>
      </c>
      <c r="J2598" t="s">
        <v>1168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>
        <v>408107</v>
      </c>
      <c r="B2599">
        <v>91010695</v>
      </c>
      <c r="C2599" t="s">
        <v>270</v>
      </c>
      <c r="D2599" t="s">
        <v>270</v>
      </c>
      <c r="E2599" t="s">
        <v>348</v>
      </c>
      <c r="F2599" t="s">
        <v>270</v>
      </c>
      <c r="G2599" t="s">
        <v>428</v>
      </c>
      <c r="H2599" t="s">
        <v>415</v>
      </c>
      <c r="I2599" t="s">
        <v>289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>
        <v>8131658</v>
      </c>
      <c r="B2600">
        <v>91010705</v>
      </c>
      <c r="C2600" t="s">
        <v>399</v>
      </c>
      <c r="D2600" t="s">
        <v>270</v>
      </c>
      <c r="E2600" t="s">
        <v>399</v>
      </c>
      <c r="F2600" t="s">
        <v>1293</v>
      </c>
      <c r="G2600" t="s">
        <v>348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>
        <v>383492</v>
      </c>
      <c r="B2601">
        <v>91010727</v>
      </c>
      <c r="C2601" t="s">
        <v>270</v>
      </c>
      <c r="D2601" t="s">
        <v>270</v>
      </c>
      <c r="E2601" t="s">
        <v>348</v>
      </c>
      <c r="F2601" t="s">
        <v>191</v>
      </c>
      <c r="G2601" t="s">
        <v>270</v>
      </c>
      <c r="H2601" t="s">
        <v>362</v>
      </c>
      <c r="I2601" t="s">
        <v>292</v>
      </c>
      <c r="J2601" t="s">
        <v>472</v>
      </c>
      <c r="K2601" t="s">
        <v>858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>
        <v>496875</v>
      </c>
      <c r="B2602">
        <v>91010742</v>
      </c>
      <c r="C2602" t="s">
        <v>270</v>
      </c>
      <c r="D2602" t="s">
        <v>270</v>
      </c>
      <c r="E2602" t="s">
        <v>1293</v>
      </c>
      <c r="F2602" t="s">
        <v>238</v>
      </c>
      <c r="G2602" t="s">
        <v>1441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>
        <v>8029330</v>
      </c>
      <c r="B2603">
        <v>91010743</v>
      </c>
      <c r="C2603" t="s">
        <v>383</v>
      </c>
      <c r="D2603" t="s">
        <v>383</v>
      </c>
      <c r="E2603" t="s">
        <v>270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>
        <v>497015</v>
      </c>
      <c r="B2604">
        <v>91010763</v>
      </c>
      <c r="C2604" t="s">
        <v>270</v>
      </c>
      <c r="D2604" t="s">
        <v>270</v>
      </c>
      <c r="E2604" t="s">
        <v>202</v>
      </c>
      <c r="F2604" t="s">
        <v>1293</v>
      </c>
      <c r="G2604" t="s">
        <v>229</v>
      </c>
      <c r="H2604" t="s">
        <v>321</v>
      </c>
      <c r="I2604" t="s">
        <v>325</v>
      </c>
      <c r="J2604" t="s">
        <v>303</v>
      </c>
      <c r="K2604" t="s">
        <v>508</v>
      </c>
      <c r="L2604" t="s">
        <v>342</v>
      </c>
      <c r="M2604" t="s">
        <v>287</v>
      </c>
      <c r="N2604" t="s">
        <v>574</v>
      </c>
      <c r="O2604" t="s">
        <v>561</v>
      </c>
      <c r="P2604" t="s">
        <v>292</v>
      </c>
      <c r="Q2604" t="s">
        <v>310</v>
      </c>
      <c r="R2604" t="s">
        <v>991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>
        <v>8131668</v>
      </c>
      <c r="B2605">
        <v>91010766</v>
      </c>
      <c r="C2605" t="s">
        <v>270</v>
      </c>
      <c r="D2605" t="s">
        <v>270</v>
      </c>
      <c r="E2605" t="s">
        <v>348</v>
      </c>
      <c r="F2605" t="s">
        <v>270</v>
      </c>
      <c r="G2605" t="s">
        <v>322</v>
      </c>
      <c r="H2605" t="s">
        <v>639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>
        <v>331142</v>
      </c>
      <c r="B2606">
        <v>91010788</v>
      </c>
      <c r="C2606" t="s">
        <v>270</v>
      </c>
      <c r="D2606" t="s">
        <v>270</v>
      </c>
      <c r="E2606" t="s">
        <v>399</v>
      </c>
      <c r="F2606" t="s">
        <v>352</v>
      </c>
      <c r="G2606" t="s">
        <v>230</v>
      </c>
      <c r="H2606" t="s">
        <v>553</v>
      </c>
      <c r="I2606" t="s">
        <v>189</v>
      </c>
      <c r="J2606" t="s">
        <v>1452</v>
      </c>
      <c r="K2606" t="s">
        <v>325</v>
      </c>
      <c r="L2606" t="s">
        <v>538</v>
      </c>
      <c r="M2606" t="s">
        <v>1151</v>
      </c>
      <c r="N2606" t="s">
        <v>323</v>
      </c>
      <c r="O2606" t="s">
        <v>738</v>
      </c>
      <c r="P2606" t="s">
        <v>391</v>
      </c>
      <c r="Q2606" t="s">
        <v>326</v>
      </c>
      <c r="R2606" t="s">
        <v>284</v>
      </c>
      <c r="S2606" t="s">
        <v>281</v>
      </c>
      <c r="T2606" t="s">
        <v>248</v>
      </c>
      <c r="U2606" t="s">
        <v>389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>
        <v>408107</v>
      </c>
      <c r="B2607">
        <v>91010797</v>
      </c>
      <c r="C2607" t="s">
        <v>270</v>
      </c>
      <c r="D2607" t="s">
        <v>270</v>
      </c>
      <c r="E2607" t="s">
        <v>201</v>
      </c>
      <c r="F2607" t="s">
        <v>415</v>
      </c>
      <c r="G2607" t="s">
        <v>428</v>
      </c>
      <c r="H2607" t="s">
        <v>540</v>
      </c>
      <c r="I2607" t="s">
        <v>289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>
        <v>546933</v>
      </c>
      <c r="B2608">
        <v>91010841</v>
      </c>
      <c r="C2608" t="s">
        <v>270</v>
      </c>
      <c r="D2608" t="s">
        <v>270</v>
      </c>
      <c r="E2608" t="s">
        <v>1293</v>
      </c>
      <c r="F2608" t="s">
        <v>272</v>
      </c>
      <c r="G2608" t="s">
        <v>202</v>
      </c>
      <c r="H2608" t="s">
        <v>300</v>
      </c>
      <c r="I2608" t="s">
        <v>301</v>
      </c>
      <c r="J2608" t="s">
        <v>629</v>
      </c>
      <c r="K2608" t="s">
        <v>583</v>
      </c>
      <c r="L2608" t="s">
        <v>401</v>
      </c>
      <c r="M2608" t="s">
        <v>201</v>
      </c>
      <c r="N2608" t="s">
        <v>1039</v>
      </c>
      <c r="O2608" t="s">
        <v>945</v>
      </c>
      <c r="P2608" t="s">
        <v>249</v>
      </c>
      <c r="Q2608" t="s">
        <v>1000</v>
      </c>
      <c r="R2608" t="s">
        <v>328</v>
      </c>
      <c r="S2608" t="s">
        <v>1411</v>
      </c>
      <c r="T2608" t="s">
        <v>439</v>
      </c>
      <c r="U2608" t="s">
        <v>764</v>
      </c>
      <c r="V2608" t="s">
        <v>535</v>
      </c>
      <c r="W2608" t="s">
        <v>682</v>
      </c>
      <c r="X2608" t="s">
        <v>283</v>
      </c>
      <c r="Y2608" t="s">
        <v>391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>
        <v>8131684</v>
      </c>
      <c r="B2609">
        <v>91010848</v>
      </c>
      <c r="C2609" t="s">
        <v>270</v>
      </c>
      <c r="D2609" t="s">
        <v>270</v>
      </c>
      <c r="E2609" t="s">
        <v>1293</v>
      </c>
      <c r="F2609" t="s">
        <v>348</v>
      </c>
      <c r="G2609" t="s">
        <v>321</v>
      </c>
      <c r="H2609" t="s">
        <v>229</v>
      </c>
      <c r="I2609" t="s">
        <v>287</v>
      </c>
      <c r="J2609" t="s">
        <v>1315</v>
      </c>
      <c r="K2609" t="s">
        <v>238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>
        <v>8041513</v>
      </c>
      <c r="B2610">
        <v>91010853</v>
      </c>
      <c r="C2610" t="s">
        <v>238</v>
      </c>
      <c r="D2610" t="s">
        <v>270</v>
      </c>
      <c r="E2610" t="s">
        <v>1293</v>
      </c>
      <c r="F2610" t="s">
        <v>352</v>
      </c>
      <c r="G2610" t="s">
        <v>238</v>
      </c>
      <c r="H2610" t="s">
        <v>186</v>
      </c>
      <c r="I2610" t="s">
        <v>296</v>
      </c>
      <c r="J2610" t="s">
        <v>524</v>
      </c>
      <c r="K2610" t="s">
        <v>348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>
        <v>8131688</v>
      </c>
      <c r="B2611">
        <v>91010867</v>
      </c>
      <c r="C2611" t="s">
        <v>183</v>
      </c>
      <c r="D2611" t="s">
        <v>183</v>
      </c>
      <c r="E2611" t="s">
        <v>270</v>
      </c>
      <c r="F2611" t="s">
        <v>446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>
        <v>8131691</v>
      </c>
      <c r="B2612">
        <v>91010884</v>
      </c>
      <c r="C2612" t="s">
        <v>270</v>
      </c>
      <c r="D2612" t="s">
        <v>270</v>
      </c>
      <c r="E2612" t="s">
        <v>348</v>
      </c>
      <c r="F2612" t="s">
        <v>270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>
        <v>186014</v>
      </c>
      <c r="B2613">
        <v>91010886</v>
      </c>
      <c r="C2613" t="s">
        <v>270</v>
      </c>
      <c r="D2613" t="s">
        <v>270</v>
      </c>
      <c r="E2613" t="s">
        <v>1293</v>
      </c>
      <c r="F2613" t="s">
        <v>287</v>
      </c>
      <c r="G2613" t="s">
        <v>344</v>
      </c>
      <c r="H2613" t="s">
        <v>304</v>
      </c>
      <c r="I2613" t="s">
        <v>229</v>
      </c>
      <c r="J2613" t="s">
        <v>758</v>
      </c>
      <c r="K2613" t="s">
        <v>1441</v>
      </c>
      <c r="L2613" t="s">
        <v>199</v>
      </c>
      <c r="M2613" t="s">
        <v>555</v>
      </c>
      <c r="N2613" t="s">
        <v>306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>
        <v>65229</v>
      </c>
      <c r="B2614">
        <v>91010890</v>
      </c>
      <c r="C2614" t="s">
        <v>173</v>
      </c>
      <c r="D2614" t="s">
        <v>173</v>
      </c>
      <c r="E2614" t="s">
        <v>270</v>
      </c>
      <c r="F2614" t="s">
        <v>1293</v>
      </c>
      <c r="G2614" t="s">
        <v>267</v>
      </c>
      <c r="H2614" t="s">
        <v>306</v>
      </c>
      <c r="I2614" t="s">
        <v>712</v>
      </c>
      <c r="J2614" t="s">
        <v>287</v>
      </c>
      <c r="K2614" t="s">
        <v>296</v>
      </c>
      <c r="L2614" t="s">
        <v>368</v>
      </c>
      <c r="M2614" t="s">
        <v>173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>
        <v>992054</v>
      </c>
      <c r="B2615">
        <v>91010898</v>
      </c>
      <c r="C2615" t="s">
        <v>270</v>
      </c>
      <c r="D2615" t="s">
        <v>270</v>
      </c>
      <c r="E2615" t="s">
        <v>348</v>
      </c>
      <c r="F2615" t="s">
        <v>270</v>
      </c>
      <c r="G2615" t="s">
        <v>415</v>
      </c>
      <c r="H2615" t="s">
        <v>254</v>
      </c>
      <c r="I2615" t="s">
        <v>281</v>
      </c>
      <c r="J2615" t="s">
        <v>726</v>
      </c>
      <c r="K2615" t="s">
        <v>680</v>
      </c>
      <c r="L2615" t="s">
        <v>373</v>
      </c>
      <c r="M2615" t="s">
        <v>326</v>
      </c>
      <c r="N2615" t="s">
        <v>289</v>
      </c>
      <c r="O2615" t="s">
        <v>465</v>
      </c>
      <c r="P2615" t="s">
        <v>247</v>
      </c>
      <c r="Q2615" t="s">
        <v>445</v>
      </c>
      <c r="R2615" t="s">
        <v>379</v>
      </c>
      <c r="S2615" t="s">
        <v>405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>
        <v>141318</v>
      </c>
      <c r="B2616">
        <v>91010908</v>
      </c>
      <c r="C2616" t="s">
        <v>270</v>
      </c>
      <c r="D2616" t="s">
        <v>270</v>
      </c>
      <c r="E2616" t="s">
        <v>1293</v>
      </c>
      <c r="F2616" t="s">
        <v>397</v>
      </c>
      <c r="G2616" t="s">
        <v>409</v>
      </c>
      <c r="H2616" t="s">
        <v>351</v>
      </c>
      <c r="I2616" t="s">
        <v>188</v>
      </c>
      <c r="J2616" t="s">
        <v>186</v>
      </c>
      <c r="K2616" t="s">
        <v>465</v>
      </c>
      <c r="L2616" t="s">
        <v>472</v>
      </c>
      <c r="M2616" t="s">
        <v>1412</v>
      </c>
      <c r="N2616" t="s">
        <v>1969</v>
      </c>
      <c r="O2616" t="s">
        <v>603</v>
      </c>
      <c r="P2616" t="s">
        <v>315</v>
      </c>
      <c r="Q2616" t="s">
        <v>380</v>
      </c>
      <c r="R2616" t="s">
        <v>211</v>
      </c>
      <c r="S2616" t="s">
        <v>247</v>
      </c>
      <c r="T2616" t="s">
        <v>1441</v>
      </c>
      <c r="U2616" t="s">
        <v>238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>
        <v>8069600</v>
      </c>
      <c r="B2617">
        <v>91010909</v>
      </c>
      <c r="C2617" t="s">
        <v>270</v>
      </c>
      <c r="D2617" t="s">
        <v>270</v>
      </c>
      <c r="E2617" t="s">
        <v>292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>
        <v>751457</v>
      </c>
      <c r="B2618">
        <v>91010914</v>
      </c>
      <c r="C2618" t="s">
        <v>859</v>
      </c>
      <c r="D2618" t="s">
        <v>859</v>
      </c>
      <c r="E2618" t="s">
        <v>270</v>
      </c>
      <c r="F2618" t="s">
        <v>229</v>
      </c>
      <c r="G2618" t="s">
        <v>733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>
        <v>992054</v>
      </c>
      <c r="B2619">
        <v>91010947</v>
      </c>
      <c r="C2619" t="s">
        <v>270</v>
      </c>
      <c r="D2619" t="s">
        <v>270</v>
      </c>
      <c r="E2619" t="s">
        <v>373</v>
      </c>
      <c r="F2619" t="s">
        <v>1293</v>
      </c>
      <c r="G2619" t="s">
        <v>1094</v>
      </c>
      <c r="H2619" t="s">
        <v>726</v>
      </c>
      <c r="I2619" t="s">
        <v>376</v>
      </c>
      <c r="J2619" t="s">
        <v>281</v>
      </c>
      <c r="K2619" t="s">
        <v>415</v>
      </c>
      <c r="L2619" t="s">
        <v>196</v>
      </c>
      <c r="M2619" t="s">
        <v>1170</v>
      </c>
      <c r="N2619" t="s">
        <v>199</v>
      </c>
      <c r="O2619" t="s">
        <v>287</v>
      </c>
      <c r="P2619" t="s">
        <v>355</v>
      </c>
      <c r="Q2619" t="s">
        <v>744</v>
      </c>
      <c r="R2619" t="s">
        <v>254</v>
      </c>
      <c r="S2619" t="s">
        <v>593</v>
      </c>
      <c r="T2619" t="s">
        <v>379</v>
      </c>
      <c r="U2619" t="s">
        <v>326</v>
      </c>
      <c r="V2619" t="s">
        <v>292</v>
      </c>
      <c r="W2619" t="s">
        <v>211</v>
      </c>
      <c r="X2619" t="s">
        <v>359</v>
      </c>
      <c r="Y2619" t="s">
        <v>465</v>
      </c>
      <c r="Z2619" t="s">
        <v>1452</v>
      </c>
      <c r="AA2619" t="s">
        <v>289</v>
      </c>
      <c r="AB2619" t="s">
        <v>1276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>
        <v>551824</v>
      </c>
      <c r="B2620">
        <v>91011216</v>
      </c>
      <c r="C2620" t="s">
        <v>1187</v>
      </c>
      <c r="D2620" t="s">
        <v>1187</v>
      </c>
      <c r="E2620" t="s">
        <v>270</v>
      </c>
      <c r="F2620" t="s">
        <v>1970</v>
      </c>
      <c r="G2620" t="s">
        <v>1971</v>
      </c>
      <c r="H2620" t="s">
        <v>188</v>
      </c>
      <c r="I2620" t="s">
        <v>247</v>
      </c>
      <c r="J2620" t="s">
        <v>446</v>
      </c>
      <c r="K2620" t="s">
        <v>1972</v>
      </c>
      <c r="L2620" t="s">
        <v>1973</v>
      </c>
      <c r="M2620" t="s">
        <v>688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>
        <v>8131736</v>
      </c>
      <c r="B2621">
        <v>91011262</v>
      </c>
      <c r="C2621" t="s">
        <v>171</v>
      </c>
      <c r="D2621" t="s">
        <v>171</v>
      </c>
      <c r="E2621" t="s">
        <v>270</v>
      </c>
      <c r="F2621" t="s">
        <v>1293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>
        <v>727968</v>
      </c>
      <c r="B2622">
        <v>91011427</v>
      </c>
      <c r="C2622" t="s">
        <v>238</v>
      </c>
      <c r="D2622" t="s">
        <v>332</v>
      </c>
      <c r="E2622" t="s">
        <v>270</v>
      </c>
      <c r="F2622" t="s">
        <v>1293</v>
      </c>
      <c r="G2622" t="s">
        <v>202</v>
      </c>
      <c r="H2622" t="s">
        <v>372</v>
      </c>
      <c r="I2622" t="s">
        <v>189</v>
      </c>
      <c r="J2622" t="s">
        <v>201</v>
      </c>
      <c r="K2622" t="s">
        <v>301</v>
      </c>
      <c r="L2622" t="s">
        <v>759</v>
      </c>
      <c r="M2622" t="s">
        <v>402</v>
      </c>
      <c r="N2622" t="s">
        <v>771</v>
      </c>
      <c r="O2622" t="s">
        <v>277</v>
      </c>
      <c r="P2622" t="s">
        <v>284</v>
      </c>
      <c r="Q2622" t="s">
        <v>465</v>
      </c>
      <c r="R2622" t="s">
        <v>469</v>
      </c>
      <c r="S2622" t="s">
        <v>186</v>
      </c>
      <c r="T2622" t="s">
        <v>338</v>
      </c>
      <c r="U2622" t="s">
        <v>254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>
        <v>529026</v>
      </c>
      <c r="B2623">
        <v>91011488</v>
      </c>
      <c r="C2623" t="s">
        <v>610</v>
      </c>
      <c r="D2623" t="s">
        <v>610</v>
      </c>
      <c r="E2623" t="s">
        <v>270</v>
      </c>
      <c r="F2623" t="s">
        <v>304</v>
      </c>
      <c r="G2623" t="s">
        <v>270</v>
      </c>
      <c r="H2623" t="s">
        <v>304</v>
      </c>
      <c r="I2623" t="s">
        <v>235</v>
      </c>
      <c r="J2623" t="s">
        <v>321</v>
      </c>
      <c r="K2623" t="s">
        <v>287</v>
      </c>
      <c r="L2623" t="s">
        <v>296</v>
      </c>
      <c r="M2623" t="s">
        <v>539</v>
      </c>
      <c r="N2623" t="s">
        <v>309</v>
      </c>
      <c r="O2623" t="s">
        <v>229</v>
      </c>
      <c r="P2623" t="s">
        <v>348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>
        <v>516185</v>
      </c>
      <c r="B2624">
        <v>91011532</v>
      </c>
      <c r="C2624" t="s">
        <v>332</v>
      </c>
      <c r="D2624" t="s">
        <v>332</v>
      </c>
      <c r="E2624" t="s">
        <v>270</v>
      </c>
      <c r="F2624" t="s">
        <v>202</v>
      </c>
      <c r="G2624" t="s">
        <v>1293</v>
      </c>
      <c r="H2624" t="s">
        <v>837</v>
      </c>
      <c r="I2624" t="s">
        <v>346</v>
      </c>
      <c r="J2624" t="s">
        <v>301</v>
      </c>
      <c r="K2624" t="s">
        <v>646</v>
      </c>
      <c r="L2624" t="s">
        <v>535</v>
      </c>
      <c r="M2624" t="s">
        <v>508</v>
      </c>
      <c r="N2624" t="s">
        <v>325</v>
      </c>
      <c r="O2624" t="s">
        <v>739</v>
      </c>
      <c r="P2624" t="s">
        <v>310</v>
      </c>
      <c r="Q2624" t="s">
        <v>279</v>
      </c>
      <c r="R2624" t="s">
        <v>320</v>
      </c>
      <c r="S2624" t="s">
        <v>344</v>
      </c>
      <c r="T2624" t="s">
        <v>476</v>
      </c>
      <c r="U2624" t="s">
        <v>287</v>
      </c>
      <c r="V2624" t="s">
        <v>249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>
        <v>759527</v>
      </c>
      <c r="B2625">
        <v>91011586</v>
      </c>
      <c r="C2625" t="s">
        <v>906</v>
      </c>
      <c r="D2625" t="s">
        <v>906</v>
      </c>
      <c r="E2625" t="s">
        <v>270</v>
      </c>
      <c r="F2625" t="s">
        <v>1381</v>
      </c>
      <c r="G2625" t="s">
        <v>425</v>
      </c>
      <c r="H2625" t="s">
        <v>407</v>
      </c>
      <c r="I2625" t="s">
        <v>344</v>
      </c>
      <c r="J2625" t="s">
        <v>304</v>
      </c>
      <c r="K2625" t="s">
        <v>292</v>
      </c>
      <c r="L2625" t="s">
        <v>229</v>
      </c>
      <c r="M2625" t="s">
        <v>296</v>
      </c>
      <c r="N2625" t="s">
        <v>390</v>
      </c>
      <c r="O2625" t="s">
        <v>504</v>
      </c>
      <c r="P2625" t="s">
        <v>1043</v>
      </c>
      <c r="Q2625" t="s">
        <v>1015</v>
      </c>
      <c r="R2625" t="s">
        <v>305</v>
      </c>
      <c r="S2625" t="s">
        <v>533</v>
      </c>
      <c r="T2625" t="s">
        <v>1411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>
        <v>716082</v>
      </c>
      <c r="B2626">
        <v>91011631</v>
      </c>
      <c r="C2626" t="s">
        <v>365</v>
      </c>
      <c r="D2626" t="s">
        <v>270</v>
      </c>
      <c r="E2626" t="s">
        <v>1293</v>
      </c>
      <c r="F2626" t="s">
        <v>186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>
        <v>8131783</v>
      </c>
      <c r="B2627">
        <v>91011649</v>
      </c>
      <c r="C2627" t="s">
        <v>238</v>
      </c>
      <c r="D2627" t="s">
        <v>270</v>
      </c>
      <c r="E2627" t="s">
        <v>1293</v>
      </c>
      <c r="F2627" t="s">
        <v>229</v>
      </c>
      <c r="G2627" t="s">
        <v>296</v>
      </c>
      <c r="H2627" t="s">
        <v>238</v>
      </c>
      <c r="I2627" t="s">
        <v>533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>
        <v>752967</v>
      </c>
      <c r="B2628">
        <v>91011686</v>
      </c>
      <c r="C2628" t="s">
        <v>173</v>
      </c>
      <c r="D2628" t="s">
        <v>173</v>
      </c>
      <c r="E2628" t="s">
        <v>348</v>
      </c>
      <c r="F2628" t="s">
        <v>198</v>
      </c>
      <c r="G2628" t="s">
        <v>270</v>
      </c>
      <c r="H2628" t="s">
        <v>173</v>
      </c>
      <c r="I2628" t="s">
        <v>229</v>
      </c>
      <c r="J2628" t="s">
        <v>321</v>
      </c>
      <c r="K2628" t="s">
        <v>315</v>
      </c>
      <c r="L2628" t="s">
        <v>362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>
        <v>638213</v>
      </c>
      <c r="B2629">
        <v>91011892</v>
      </c>
      <c r="C2629" t="s">
        <v>270</v>
      </c>
      <c r="D2629" t="s">
        <v>270</v>
      </c>
      <c r="E2629" t="s">
        <v>348</v>
      </c>
      <c r="F2629" t="s">
        <v>270</v>
      </c>
      <c r="G2629" t="s">
        <v>423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>
        <v>559274</v>
      </c>
      <c r="B2630">
        <v>91011999</v>
      </c>
      <c r="C2630" t="s">
        <v>270</v>
      </c>
      <c r="D2630" t="s">
        <v>270</v>
      </c>
      <c r="E2630" t="s">
        <v>348</v>
      </c>
      <c r="F2630" t="s">
        <v>270</v>
      </c>
      <c r="G2630" t="s">
        <v>173</v>
      </c>
      <c r="H2630" t="s">
        <v>229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>
        <v>445617</v>
      </c>
      <c r="B2631">
        <v>91012022</v>
      </c>
      <c r="C2631" t="s">
        <v>270</v>
      </c>
      <c r="D2631" t="s">
        <v>270</v>
      </c>
      <c r="E2631" t="s">
        <v>1293</v>
      </c>
      <c r="F2631" t="s">
        <v>372</v>
      </c>
      <c r="G2631" t="s">
        <v>400</v>
      </c>
      <c r="H2631" t="s">
        <v>1371</v>
      </c>
      <c r="I2631" t="s">
        <v>201</v>
      </c>
      <c r="J2631" t="s">
        <v>260</v>
      </c>
      <c r="K2631" t="s">
        <v>205</v>
      </c>
      <c r="L2631" t="s">
        <v>277</v>
      </c>
      <c r="M2631" t="s">
        <v>351</v>
      </c>
      <c r="N2631" t="s">
        <v>291</v>
      </c>
      <c r="O2631" t="s">
        <v>301</v>
      </c>
      <c r="P2631" t="s">
        <v>304</v>
      </c>
      <c r="Q2631" t="s">
        <v>323</v>
      </c>
      <c r="R2631" t="s">
        <v>229</v>
      </c>
      <c r="S2631" t="s">
        <v>653</v>
      </c>
      <c r="T2631" t="s">
        <v>472</v>
      </c>
      <c r="U2631" t="s">
        <v>477</v>
      </c>
      <c r="V2631" t="s">
        <v>858</v>
      </c>
      <c r="W2631" t="s">
        <v>535</v>
      </c>
      <c r="X2631" t="s">
        <v>342</v>
      </c>
      <c r="Y2631" t="s">
        <v>238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>
        <v>8131816</v>
      </c>
      <c r="B2632">
        <v>91012025</v>
      </c>
      <c r="C2632" t="s">
        <v>270</v>
      </c>
      <c r="D2632" t="s">
        <v>270</v>
      </c>
      <c r="E2632" t="s">
        <v>192</v>
      </c>
      <c r="F2632" t="s">
        <v>292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>
        <v>168999</v>
      </c>
      <c r="B2633">
        <v>91012113</v>
      </c>
      <c r="C2633" t="s">
        <v>270</v>
      </c>
      <c r="D2633" t="s">
        <v>270</v>
      </c>
      <c r="E2633" t="s">
        <v>673</v>
      </c>
      <c r="F2633" t="s">
        <v>1657</v>
      </c>
      <c r="G2633" t="s">
        <v>1293</v>
      </c>
      <c r="H2633" t="s">
        <v>189</v>
      </c>
      <c r="I2633" t="s">
        <v>346</v>
      </c>
      <c r="J2633" t="s">
        <v>755</v>
      </c>
      <c r="K2633" t="s">
        <v>284</v>
      </c>
      <c r="L2633" t="s">
        <v>287</v>
      </c>
      <c r="M2633" t="s">
        <v>254</v>
      </c>
      <c r="N2633" t="s">
        <v>988</v>
      </c>
      <c r="O2633" t="s">
        <v>1608</v>
      </c>
      <c r="P2633" t="s">
        <v>1488</v>
      </c>
      <c r="Q2633" t="s">
        <v>380</v>
      </c>
      <c r="R2633" t="s">
        <v>326</v>
      </c>
      <c r="S2633" t="s">
        <v>1151</v>
      </c>
      <c r="T2633" t="s">
        <v>691</v>
      </c>
      <c r="U2633" t="s">
        <v>1441</v>
      </c>
      <c r="V2633" t="s">
        <v>279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>
        <v>8090909</v>
      </c>
      <c r="B2634">
        <v>91012227</v>
      </c>
      <c r="C2634" t="s">
        <v>183</v>
      </c>
      <c r="D2634" t="s">
        <v>183</v>
      </c>
      <c r="E2634" t="s">
        <v>270</v>
      </c>
      <c r="F2634" t="s">
        <v>289</v>
      </c>
      <c r="G2634" t="s">
        <v>446</v>
      </c>
      <c r="H2634" t="s">
        <v>1006</v>
      </c>
      <c r="I2634" t="s">
        <v>1098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>
        <v>8028586</v>
      </c>
      <c r="B2635">
        <v>91012328</v>
      </c>
      <c r="C2635" t="s">
        <v>383</v>
      </c>
      <c r="D2635" t="s">
        <v>383</v>
      </c>
      <c r="E2635" t="s">
        <v>270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>
        <v>8077022</v>
      </c>
      <c r="B2636">
        <v>91012346</v>
      </c>
      <c r="C2636" t="s">
        <v>332</v>
      </c>
      <c r="D2636" t="s">
        <v>332</v>
      </c>
      <c r="E2636" t="s">
        <v>270</v>
      </c>
      <c r="F2636" t="s">
        <v>1293</v>
      </c>
      <c r="G2636" t="s">
        <v>352</v>
      </c>
      <c r="H2636" t="s">
        <v>189</v>
      </c>
      <c r="I2636" t="s">
        <v>368</v>
      </c>
      <c r="J2636" t="s">
        <v>229</v>
      </c>
      <c r="K2636" t="s">
        <v>322</v>
      </c>
      <c r="L2636" t="s">
        <v>465</v>
      </c>
      <c r="M2636" t="s">
        <v>238</v>
      </c>
      <c r="N2636" t="s">
        <v>391</v>
      </c>
      <c r="O2636" t="s">
        <v>499</v>
      </c>
      <c r="P2636" t="s">
        <v>1565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>
        <v>8131816</v>
      </c>
      <c r="B2637">
        <v>91012437</v>
      </c>
      <c r="C2637" t="s">
        <v>598</v>
      </c>
      <c r="D2637" t="s">
        <v>270</v>
      </c>
      <c r="E2637" t="s">
        <v>1293</v>
      </c>
      <c r="F2637" t="s">
        <v>292</v>
      </c>
      <c r="G2637" t="s">
        <v>186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>
        <v>8013809</v>
      </c>
      <c r="B2638">
        <v>91012457</v>
      </c>
      <c r="C2638" t="s">
        <v>270</v>
      </c>
      <c r="D2638" t="s">
        <v>270</v>
      </c>
      <c r="E2638" t="s">
        <v>348</v>
      </c>
      <c r="F2638" t="s">
        <v>270</v>
      </c>
      <c r="G2638" t="s">
        <v>321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>
        <v>772973</v>
      </c>
      <c r="B2639">
        <v>91012467</v>
      </c>
      <c r="C2639" t="s">
        <v>270</v>
      </c>
      <c r="D2639" t="s">
        <v>270</v>
      </c>
      <c r="E2639" t="s">
        <v>348</v>
      </c>
      <c r="F2639" t="s">
        <v>270</v>
      </c>
      <c r="G2639" t="s">
        <v>321</v>
      </c>
      <c r="H2639" t="s">
        <v>229</v>
      </c>
      <c r="I2639" t="s">
        <v>287</v>
      </c>
      <c r="J2639" t="s">
        <v>296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>
        <v>392891</v>
      </c>
      <c r="B2640">
        <v>91012502</v>
      </c>
      <c r="C2640" t="s">
        <v>412</v>
      </c>
      <c r="D2640" t="s">
        <v>412</v>
      </c>
      <c r="E2640" t="s">
        <v>270</v>
      </c>
      <c r="F2640" t="s">
        <v>391</v>
      </c>
      <c r="G2640" t="s">
        <v>307</v>
      </c>
      <c r="H2640" t="s">
        <v>238</v>
      </c>
      <c r="I2640" t="s">
        <v>391</v>
      </c>
      <c r="J2640" t="s">
        <v>321</v>
      </c>
      <c r="K2640" t="s">
        <v>229</v>
      </c>
      <c r="L2640" t="s">
        <v>287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>
        <v>8131861</v>
      </c>
      <c r="B2641">
        <v>91012539</v>
      </c>
      <c r="C2641" t="s">
        <v>270</v>
      </c>
      <c r="D2641" t="s">
        <v>270</v>
      </c>
      <c r="E2641" t="s">
        <v>348</v>
      </c>
      <c r="F2641" t="s">
        <v>270</v>
      </c>
      <c r="G2641" t="s">
        <v>281</v>
      </c>
      <c r="H2641" t="s">
        <v>284</v>
      </c>
      <c r="I2641" t="s">
        <v>248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>
        <v>443914</v>
      </c>
      <c r="B2642">
        <v>91012547</v>
      </c>
      <c r="C2642" t="s">
        <v>198</v>
      </c>
      <c r="D2642" t="s">
        <v>270</v>
      </c>
      <c r="E2642" t="s">
        <v>189</v>
      </c>
      <c r="F2642" t="s">
        <v>1974</v>
      </c>
      <c r="G2642" t="s">
        <v>922</v>
      </c>
      <c r="H2642" t="s">
        <v>1565</v>
      </c>
      <c r="I2642" t="s">
        <v>1824</v>
      </c>
      <c r="J2642" t="s">
        <v>247</v>
      </c>
      <c r="K2642" t="s">
        <v>196</v>
      </c>
      <c r="L2642" t="s">
        <v>320</v>
      </c>
      <c r="M2642" t="s">
        <v>486</v>
      </c>
      <c r="N2642" t="s">
        <v>323</v>
      </c>
      <c r="O2642" t="s">
        <v>452</v>
      </c>
      <c r="P2642" t="s">
        <v>238</v>
      </c>
      <c r="Q2642" t="s">
        <v>188</v>
      </c>
      <c r="R2642" t="s">
        <v>745</v>
      </c>
      <c r="S2642" t="s">
        <v>287</v>
      </c>
      <c r="T2642" t="s">
        <v>328</v>
      </c>
      <c r="U2642" t="s">
        <v>198</v>
      </c>
      <c r="V2642" t="s">
        <v>758</v>
      </c>
      <c r="W2642" t="s">
        <v>315</v>
      </c>
      <c r="X2642" t="s">
        <v>292</v>
      </c>
      <c r="Y2642" t="s">
        <v>405</v>
      </c>
      <c r="Z2642" t="s">
        <v>956</v>
      </c>
      <c r="AA2642" t="s">
        <v>1429</v>
      </c>
      <c r="AB2642" t="s">
        <v>220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>
        <v>84099</v>
      </c>
      <c r="B2643">
        <v>91012627</v>
      </c>
      <c r="C2643" t="s">
        <v>270</v>
      </c>
      <c r="D2643" t="s">
        <v>270</v>
      </c>
      <c r="E2643" t="s">
        <v>321</v>
      </c>
      <c r="F2643" t="s">
        <v>229</v>
      </c>
      <c r="G2643" t="s">
        <v>247</v>
      </c>
      <c r="H2643" t="s">
        <v>465</v>
      </c>
      <c r="I2643" t="s">
        <v>793</v>
      </c>
      <c r="J2643" t="s">
        <v>472</v>
      </c>
      <c r="K2643" t="s">
        <v>1138</v>
      </c>
      <c r="L2643" t="s">
        <v>380</v>
      </c>
      <c r="M2643" t="s">
        <v>446</v>
      </c>
      <c r="N2643" t="s">
        <v>309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>
        <v>95926</v>
      </c>
      <c r="B2644">
        <v>91012658</v>
      </c>
      <c r="C2644" t="s">
        <v>270</v>
      </c>
      <c r="D2644" t="s">
        <v>270</v>
      </c>
      <c r="E2644" t="s">
        <v>304</v>
      </c>
      <c r="F2644" t="s">
        <v>344</v>
      </c>
      <c r="G2644" t="s">
        <v>305</v>
      </c>
      <c r="H2644" t="s">
        <v>446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>
        <v>116820</v>
      </c>
      <c r="B2645">
        <v>91012661</v>
      </c>
      <c r="C2645" t="s">
        <v>270</v>
      </c>
      <c r="D2645" t="s">
        <v>270</v>
      </c>
      <c r="E2645" t="s">
        <v>348</v>
      </c>
      <c r="F2645" t="s">
        <v>270</v>
      </c>
      <c r="G2645" t="s">
        <v>423</v>
      </c>
      <c r="H2645" t="s">
        <v>329</v>
      </c>
      <c r="I2645" t="s">
        <v>229</v>
      </c>
      <c r="J2645" t="s">
        <v>355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>
        <v>746176</v>
      </c>
      <c r="B2646">
        <v>91012950</v>
      </c>
      <c r="C2646" t="s">
        <v>348</v>
      </c>
      <c r="D2646" t="s">
        <v>348</v>
      </c>
      <c r="E2646" t="s">
        <v>270</v>
      </c>
      <c r="F2646" t="s">
        <v>325</v>
      </c>
      <c r="G2646" t="s">
        <v>229</v>
      </c>
      <c r="H2646" t="s">
        <v>304</v>
      </c>
      <c r="I2646" t="s">
        <v>292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>
        <v>8131736</v>
      </c>
      <c r="B2647">
        <v>91012967</v>
      </c>
      <c r="C2647" t="s">
        <v>595</v>
      </c>
      <c r="D2647" t="s">
        <v>595</v>
      </c>
      <c r="E2647" t="s">
        <v>270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>
        <v>8066318</v>
      </c>
      <c r="B2648">
        <v>91013017</v>
      </c>
      <c r="C2648" t="s">
        <v>365</v>
      </c>
      <c r="D2648" t="s">
        <v>365</v>
      </c>
      <c r="E2648" t="s">
        <v>270</v>
      </c>
      <c r="F2648" t="s">
        <v>316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>
        <v>424886</v>
      </c>
      <c r="B2649">
        <v>91013088</v>
      </c>
      <c r="C2649" t="s">
        <v>270</v>
      </c>
      <c r="D2649" t="s">
        <v>270</v>
      </c>
      <c r="E2649" t="s">
        <v>1506</v>
      </c>
      <c r="F2649" t="s">
        <v>459</v>
      </c>
      <c r="G2649" t="s">
        <v>1383</v>
      </c>
      <c r="H2649" t="s">
        <v>446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>
        <v>450331</v>
      </c>
      <c r="B2650">
        <v>91013096</v>
      </c>
      <c r="C2650" t="s">
        <v>270</v>
      </c>
      <c r="D2650" t="s">
        <v>332</v>
      </c>
      <c r="E2650" t="s">
        <v>270</v>
      </c>
      <c r="F2650" t="s">
        <v>273</v>
      </c>
      <c r="G2650" t="s">
        <v>1293</v>
      </c>
      <c r="H2650" t="s">
        <v>715</v>
      </c>
      <c r="I2650" t="s">
        <v>352</v>
      </c>
      <c r="J2650" t="s">
        <v>334</v>
      </c>
      <c r="K2650" t="s">
        <v>755</v>
      </c>
      <c r="L2650" t="s">
        <v>1975</v>
      </c>
      <c r="M2650" t="s">
        <v>229</v>
      </c>
      <c r="N2650" t="s">
        <v>287</v>
      </c>
      <c r="O2650" t="s">
        <v>344</v>
      </c>
      <c r="P2650" t="s">
        <v>304</v>
      </c>
      <c r="Q2650" t="s">
        <v>604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>
        <v>8030638</v>
      </c>
      <c r="B2651">
        <v>91013171</v>
      </c>
      <c r="C2651" t="s">
        <v>191</v>
      </c>
      <c r="D2651" t="s">
        <v>270</v>
      </c>
      <c r="E2651" t="s">
        <v>1293</v>
      </c>
      <c r="F2651" t="s">
        <v>414</v>
      </c>
      <c r="G2651" t="s">
        <v>229</v>
      </c>
      <c r="H2651" t="s">
        <v>355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>
        <v>189074</v>
      </c>
      <c r="B2652">
        <v>91013194</v>
      </c>
      <c r="C2652" t="s">
        <v>516</v>
      </c>
      <c r="D2652" t="s">
        <v>516</v>
      </c>
      <c r="E2652" t="s">
        <v>270</v>
      </c>
      <c r="F2652" t="s">
        <v>344</v>
      </c>
      <c r="G2652" t="s">
        <v>329</v>
      </c>
      <c r="H2652" t="s">
        <v>289</v>
      </c>
      <c r="I2652" t="s">
        <v>405</v>
      </c>
      <c r="J2652" t="s">
        <v>446</v>
      </c>
      <c r="K2652" t="s">
        <v>956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>
        <v>452905</v>
      </c>
      <c r="B2653">
        <v>91013346</v>
      </c>
      <c r="C2653" t="s">
        <v>270</v>
      </c>
      <c r="D2653" t="s">
        <v>270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>
        <v>751457</v>
      </c>
      <c r="B2654">
        <v>91013416</v>
      </c>
      <c r="C2654" t="s">
        <v>270</v>
      </c>
      <c r="D2654" t="s">
        <v>270</v>
      </c>
      <c r="E2654" t="s">
        <v>1293</v>
      </c>
      <c r="F2654" t="s">
        <v>273</v>
      </c>
      <c r="G2654" t="s">
        <v>189</v>
      </c>
      <c r="H2654" t="s">
        <v>1144</v>
      </c>
      <c r="I2654" t="s">
        <v>296</v>
      </c>
      <c r="J2654" t="s">
        <v>328</v>
      </c>
      <c r="K2654" t="s">
        <v>229</v>
      </c>
      <c r="L2654" t="s">
        <v>1976</v>
      </c>
      <c r="M2654" t="s">
        <v>255</v>
      </c>
      <c r="N2654" t="s">
        <v>1441</v>
      </c>
      <c r="O2654" t="s">
        <v>597</v>
      </c>
      <c r="P2654" t="s">
        <v>342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>
        <v>8130521</v>
      </c>
      <c r="B2655">
        <v>91013456</v>
      </c>
      <c r="C2655" t="s">
        <v>468</v>
      </c>
      <c r="D2655" t="s">
        <v>1013</v>
      </c>
      <c r="E2655" t="s">
        <v>270</v>
      </c>
      <c r="F2655" t="s">
        <v>296</v>
      </c>
      <c r="G2655" t="s">
        <v>229</v>
      </c>
      <c r="H2655" t="s">
        <v>379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>
        <v>8131956</v>
      </c>
      <c r="B2656">
        <v>91013579</v>
      </c>
      <c r="C2656" t="s">
        <v>270</v>
      </c>
      <c r="D2656" t="s">
        <v>270</v>
      </c>
      <c r="E2656" t="s">
        <v>348</v>
      </c>
      <c r="F2656" t="s">
        <v>270</v>
      </c>
      <c r="G2656" t="s">
        <v>321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>
        <v>191692</v>
      </c>
      <c r="B2657">
        <v>91013596</v>
      </c>
      <c r="C2657" t="s">
        <v>399</v>
      </c>
      <c r="D2657" t="s">
        <v>184</v>
      </c>
      <c r="E2657" t="s">
        <v>399</v>
      </c>
      <c r="F2657" t="s">
        <v>400</v>
      </c>
      <c r="G2657" t="s">
        <v>270</v>
      </c>
      <c r="H2657" t="s">
        <v>189</v>
      </c>
      <c r="I2657" t="s">
        <v>287</v>
      </c>
      <c r="J2657" t="s">
        <v>328</v>
      </c>
      <c r="K2657" t="s">
        <v>292</v>
      </c>
      <c r="L2657" t="s">
        <v>229</v>
      </c>
      <c r="M2657" t="s">
        <v>249</v>
      </c>
      <c r="N2657" t="s">
        <v>291</v>
      </c>
      <c r="O2657" t="s">
        <v>344</v>
      </c>
      <c r="P2657" t="s">
        <v>382</v>
      </c>
      <c r="Q2657" t="s">
        <v>293</v>
      </c>
      <c r="R2657" t="s">
        <v>294</v>
      </c>
      <c r="S2657" t="s">
        <v>682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>
        <v>8102988</v>
      </c>
      <c r="B2658">
        <v>91013649</v>
      </c>
      <c r="C2658" t="s">
        <v>270</v>
      </c>
      <c r="D2658" t="s">
        <v>191</v>
      </c>
      <c r="E2658" t="s">
        <v>270</v>
      </c>
      <c r="F2658" t="s">
        <v>365</v>
      </c>
      <c r="G2658" t="s">
        <v>270</v>
      </c>
      <c r="H2658" t="s">
        <v>229</v>
      </c>
      <c r="I2658" t="s">
        <v>499</v>
      </c>
      <c r="J2658" t="s">
        <v>423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>
        <v>432782</v>
      </c>
      <c r="B2659">
        <v>91013654</v>
      </c>
      <c r="C2659" t="s">
        <v>270</v>
      </c>
      <c r="D2659" t="s">
        <v>270</v>
      </c>
      <c r="E2659" t="s">
        <v>1276</v>
      </c>
      <c r="F2659" t="s">
        <v>383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>
        <v>8012996</v>
      </c>
      <c r="B2660">
        <v>91013679</v>
      </c>
      <c r="C2660" t="s">
        <v>270</v>
      </c>
      <c r="D2660" t="s">
        <v>332</v>
      </c>
      <c r="E2660" t="s">
        <v>270</v>
      </c>
      <c r="F2660" t="s">
        <v>1293</v>
      </c>
      <c r="G2660" t="s">
        <v>414</v>
      </c>
      <c r="H2660" t="s">
        <v>205</v>
      </c>
      <c r="I2660" t="s">
        <v>1224</v>
      </c>
      <c r="J2660" t="s">
        <v>245</v>
      </c>
      <c r="K2660" t="s">
        <v>189</v>
      </c>
      <c r="L2660" t="s">
        <v>352</v>
      </c>
      <c r="M2660" t="s">
        <v>642</v>
      </c>
      <c r="N2660" t="s">
        <v>238</v>
      </c>
      <c r="O2660" t="s">
        <v>1467</v>
      </c>
      <c r="P2660" t="s">
        <v>287</v>
      </c>
      <c r="Q2660" t="s">
        <v>1277</v>
      </c>
      <c r="R2660" t="s">
        <v>355</v>
      </c>
      <c r="S2660" t="s">
        <v>904</v>
      </c>
      <c r="T2660" t="s">
        <v>606</v>
      </c>
      <c r="U2660" t="s">
        <v>279</v>
      </c>
      <c r="V2660" t="s">
        <v>323</v>
      </c>
      <c r="W2660" t="s">
        <v>944</v>
      </c>
      <c r="X2660" t="s">
        <v>215</v>
      </c>
      <c r="Y2660" t="s">
        <v>1025</v>
      </c>
      <c r="Z2660" t="s">
        <v>644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>
        <v>8128340</v>
      </c>
      <c r="B2661">
        <v>91013687</v>
      </c>
      <c r="C2661" t="s">
        <v>967</v>
      </c>
      <c r="D2661" t="s">
        <v>967</v>
      </c>
      <c r="E2661" t="s">
        <v>270</v>
      </c>
      <c r="F2661" t="s">
        <v>229</v>
      </c>
      <c r="G2661" t="s">
        <v>287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>
        <v>79742</v>
      </c>
      <c r="B2662">
        <v>91013924</v>
      </c>
      <c r="C2662" t="s">
        <v>270</v>
      </c>
      <c r="D2662" t="s">
        <v>332</v>
      </c>
      <c r="E2662" t="s">
        <v>270</v>
      </c>
      <c r="F2662" t="s">
        <v>1293</v>
      </c>
      <c r="G2662" t="s">
        <v>352</v>
      </c>
      <c r="H2662" t="s">
        <v>189</v>
      </c>
      <c r="I2662" t="s">
        <v>1977</v>
      </c>
      <c r="J2662" t="s">
        <v>262</v>
      </c>
      <c r="K2662" t="s">
        <v>342</v>
      </c>
      <c r="L2662" t="s">
        <v>238</v>
      </c>
      <c r="M2662" t="s">
        <v>296</v>
      </c>
      <c r="N2662" t="s">
        <v>985</v>
      </c>
      <c r="O2662" t="s">
        <v>380</v>
      </c>
      <c r="P2662" t="s">
        <v>639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>
        <v>8058351</v>
      </c>
      <c r="B2663">
        <v>91013971</v>
      </c>
      <c r="C2663" t="s">
        <v>1230</v>
      </c>
      <c r="D2663" t="s">
        <v>1230</v>
      </c>
      <c r="E2663" t="s">
        <v>348</v>
      </c>
      <c r="F2663" t="s">
        <v>270</v>
      </c>
      <c r="G2663" t="s">
        <v>229</v>
      </c>
      <c r="H2663" t="s">
        <v>423</v>
      </c>
      <c r="I2663" t="s">
        <v>355</v>
      </c>
      <c r="J2663" t="s">
        <v>344</v>
      </c>
      <c r="K2663" t="s">
        <v>304</v>
      </c>
      <c r="L2663" t="s">
        <v>446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>
        <v>394616</v>
      </c>
      <c r="B2664">
        <v>91014052</v>
      </c>
      <c r="C2664" t="s">
        <v>598</v>
      </c>
      <c r="D2664" t="s">
        <v>270</v>
      </c>
      <c r="E2664" t="s">
        <v>1293</v>
      </c>
      <c r="F2664" t="s">
        <v>1090</v>
      </c>
      <c r="G2664" t="s">
        <v>189</v>
      </c>
      <c r="H2664" t="s">
        <v>838</v>
      </c>
      <c r="I2664" t="s">
        <v>981</v>
      </c>
      <c r="J2664" t="s">
        <v>323</v>
      </c>
      <c r="K2664" t="s">
        <v>287</v>
      </c>
      <c r="L2664" t="s">
        <v>325</v>
      </c>
      <c r="M2664" t="s">
        <v>229</v>
      </c>
      <c r="N2664" t="s">
        <v>289</v>
      </c>
      <c r="O2664" t="s">
        <v>379</v>
      </c>
      <c r="P2664" t="s">
        <v>179</v>
      </c>
      <c r="Q2664" t="s">
        <v>310</v>
      </c>
      <c r="R2664" t="s">
        <v>471</v>
      </c>
      <c r="S2664" t="s">
        <v>262</v>
      </c>
      <c r="T2664" t="s">
        <v>1978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>
        <v>631589</v>
      </c>
      <c r="B2665">
        <v>91014103</v>
      </c>
      <c r="C2665" t="s">
        <v>270</v>
      </c>
      <c r="D2665" t="s">
        <v>270</v>
      </c>
      <c r="E2665" t="s">
        <v>1430</v>
      </c>
      <c r="F2665" t="s">
        <v>423</v>
      </c>
      <c r="G2665" t="s">
        <v>229</v>
      </c>
      <c r="H2665" t="s">
        <v>327</v>
      </c>
      <c r="I2665" t="s">
        <v>381</v>
      </c>
      <c r="J2665" t="s">
        <v>405</v>
      </c>
      <c r="K2665" t="s">
        <v>446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>
        <v>8052169</v>
      </c>
      <c r="B2666">
        <v>91014121</v>
      </c>
      <c r="C2666" t="s">
        <v>598</v>
      </c>
      <c r="D2666" t="s">
        <v>270</v>
      </c>
      <c r="E2666" t="s">
        <v>399</v>
      </c>
      <c r="F2666" t="s">
        <v>1293</v>
      </c>
      <c r="G2666" t="s">
        <v>1059</v>
      </c>
      <c r="H2666" t="s">
        <v>562</v>
      </c>
      <c r="I2666" t="s">
        <v>514</v>
      </c>
      <c r="J2666" t="s">
        <v>344</v>
      </c>
      <c r="K2666" t="s">
        <v>304</v>
      </c>
      <c r="L2666" t="s">
        <v>342</v>
      </c>
      <c r="M2666" t="s">
        <v>850</v>
      </c>
      <c r="N2666" t="s">
        <v>691</v>
      </c>
      <c r="O2666" t="s">
        <v>186</v>
      </c>
      <c r="P2666" t="s">
        <v>337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>
        <v>8132007</v>
      </c>
      <c r="B2667">
        <v>91014124</v>
      </c>
      <c r="C2667" t="s">
        <v>183</v>
      </c>
      <c r="D2667" t="s">
        <v>183</v>
      </c>
      <c r="E2667" t="s">
        <v>348</v>
      </c>
      <c r="F2667" t="s">
        <v>383</v>
      </c>
      <c r="G2667" t="s">
        <v>270</v>
      </c>
      <c r="H2667" t="s">
        <v>468</v>
      </c>
      <c r="I2667" t="s">
        <v>329</v>
      </c>
      <c r="J2667" t="s">
        <v>330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>
        <v>8132024</v>
      </c>
      <c r="B2668">
        <v>91014269</v>
      </c>
      <c r="C2668" t="s">
        <v>383</v>
      </c>
      <c r="D2668" t="s">
        <v>383</v>
      </c>
      <c r="E2668" t="s">
        <v>348</v>
      </c>
      <c r="F2668" t="s">
        <v>1027</v>
      </c>
      <c r="G2668" t="s">
        <v>270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>
        <v>8132036</v>
      </c>
      <c r="B2669">
        <v>91014402</v>
      </c>
      <c r="C2669" t="s">
        <v>270</v>
      </c>
      <c r="D2669" t="s">
        <v>270</v>
      </c>
      <c r="E2669" t="s">
        <v>1293</v>
      </c>
      <c r="F2669" t="s">
        <v>443</v>
      </c>
      <c r="G2669" t="s">
        <v>322</v>
      </c>
      <c r="H2669" t="s">
        <v>342</v>
      </c>
      <c r="I2669" t="s">
        <v>229</v>
      </c>
      <c r="J2669" t="s">
        <v>179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>
        <v>8065580</v>
      </c>
      <c r="B2670">
        <v>91014403</v>
      </c>
      <c r="C2670" t="s">
        <v>270</v>
      </c>
      <c r="D2670" t="s">
        <v>270</v>
      </c>
      <c r="E2670" t="s">
        <v>1293</v>
      </c>
      <c r="F2670" t="s">
        <v>670</v>
      </c>
      <c r="G2670" t="s">
        <v>843</v>
      </c>
      <c r="H2670" t="s">
        <v>472</v>
      </c>
      <c r="I2670" t="s">
        <v>247</v>
      </c>
      <c r="J2670" t="s">
        <v>238</v>
      </c>
      <c r="K2670" t="s">
        <v>1384</v>
      </c>
      <c r="L2670" t="s">
        <v>1979</v>
      </c>
      <c r="M2670" t="s">
        <v>211</v>
      </c>
      <c r="N2670" t="s">
        <v>948</v>
      </c>
      <c r="O2670" t="s">
        <v>342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>
        <v>8132042</v>
      </c>
      <c r="B2671">
        <v>91014419</v>
      </c>
      <c r="C2671" t="s">
        <v>270</v>
      </c>
      <c r="D2671" t="s">
        <v>270</v>
      </c>
      <c r="E2671" t="s">
        <v>1293</v>
      </c>
      <c r="F2671" t="s">
        <v>238</v>
      </c>
      <c r="G2671" t="s">
        <v>321</v>
      </c>
      <c r="H2671" t="s">
        <v>229</v>
      </c>
      <c r="I2671" t="s">
        <v>287</v>
      </c>
      <c r="J2671" t="s">
        <v>524</v>
      </c>
      <c r="K2671" t="s">
        <v>325</v>
      </c>
      <c r="L2671" t="s">
        <v>508</v>
      </c>
      <c r="M2671" t="s">
        <v>1391</v>
      </c>
      <c r="N2671" t="s">
        <v>188</v>
      </c>
      <c r="O2671" t="s">
        <v>296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>
        <v>504159</v>
      </c>
      <c r="B2672">
        <v>91014460</v>
      </c>
      <c r="C2672" t="s">
        <v>383</v>
      </c>
      <c r="D2672" t="s">
        <v>383</v>
      </c>
      <c r="E2672" t="s">
        <v>270</v>
      </c>
      <c r="F2672" t="s">
        <v>267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>
        <v>8132056</v>
      </c>
      <c r="B2673">
        <v>91014538</v>
      </c>
      <c r="C2673" t="s">
        <v>270</v>
      </c>
      <c r="D2673" t="s">
        <v>270</v>
      </c>
      <c r="E2673" t="s">
        <v>1293</v>
      </c>
      <c r="F2673" t="s">
        <v>399</v>
      </c>
      <c r="G2673" t="s">
        <v>321</v>
      </c>
      <c r="H2673" t="s">
        <v>229</v>
      </c>
      <c r="I2673" t="s">
        <v>348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>
        <v>8132057</v>
      </c>
      <c r="B2674">
        <v>91014545</v>
      </c>
      <c r="C2674" t="s">
        <v>191</v>
      </c>
      <c r="D2674" t="s">
        <v>191</v>
      </c>
      <c r="E2674" t="s">
        <v>270</v>
      </c>
      <c r="F2674" t="s">
        <v>321</v>
      </c>
      <c r="G2674" t="s">
        <v>423</v>
      </c>
      <c r="H2674" t="s">
        <v>229</v>
      </c>
      <c r="I2674" t="s">
        <v>446</v>
      </c>
      <c r="J2674" t="s">
        <v>405</v>
      </c>
      <c r="K2674" t="s">
        <v>309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>
        <v>999788</v>
      </c>
      <c r="B2675">
        <v>91014573</v>
      </c>
      <c r="C2675" t="s">
        <v>270</v>
      </c>
      <c r="D2675" t="s">
        <v>270</v>
      </c>
      <c r="E2675" t="s">
        <v>1293</v>
      </c>
      <c r="F2675" t="s">
        <v>202</v>
      </c>
      <c r="G2675" t="s">
        <v>211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>
        <v>8132060</v>
      </c>
      <c r="B2676">
        <v>91014574</v>
      </c>
      <c r="C2676" t="s">
        <v>270</v>
      </c>
      <c r="D2676" t="s">
        <v>270</v>
      </c>
      <c r="E2676" t="s">
        <v>291</v>
      </c>
      <c r="F2676" t="s">
        <v>296</v>
      </c>
      <c r="G2676" t="s">
        <v>309</v>
      </c>
      <c r="H2676" t="s">
        <v>171</v>
      </c>
      <c r="I2676" t="s">
        <v>238</v>
      </c>
      <c r="J2676" t="s">
        <v>340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>
        <v>608282</v>
      </c>
      <c r="B2677">
        <v>91014582</v>
      </c>
      <c r="C2677" t="s">
        <v>176</v>
      </c>
      <c r="D2677" t="s">
        <v>176</v>
      </c>
      <c r="E2677" t="s">
        <v>270</v>
      </c>
      <c r="F2677" t="s">
        <v>383</v>
      </c>
      <c r="G2677" t="s">
        <v>176</v>
      </c>
      <c r="H2677" t="s">
        <v>391</v>
      </c>
      <c r="I2677" t="s">
        <v>926</v>
      </c>
      <c r="J2677" t="s">
        <v>183</v>
      </c>
      <c r="K2677" t="s">
        <v>386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>
        <v>411537</v>
      </c>
      <c r="B2678">
        <v>91014588</v>
      </c>
      <c r="C2678" t="s">
        <v>270</v>
      </c>
      <c r="D2678" t="s">
        <v>270</v>
      </c>
      <c r="E2678" t="s">
        <v>1293</v>
      </c>
      <c r="F2678" t="s">
        <v>352</v>
      </c>
      <c r="G2678" t="s">
        <v>591</v>
      </c>
      <c r="H2678" t="s">
        <v>229</v>
      </c>
      <c r="I2678" t="s">
        <v>569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>
        <v>773183</v>
      </c>
      <c r="B2679">
        <v>91014609</v>
      </c>
      <c r="C2679" t="s">
        <v>270</v>
      </c>
      <c r="D2679" t="s">
        <v>270</v>
      </c>
      <c r="E2679" t="s">
        <v>201</v>
      </c>
      <c r="F2679" t="s">
        <v>287</v>
      </c>
      <c r="G2679" t="s">
        <v>1763</v>
      </c>
      <c r="H2679" t="s">
        <v>329</v>
      </c>
      <c r="I2679" t="s">
        <v>229</v>
      </c>
      <c r="J2679" t="s">
        <v>327</v>
      </c>
      <c r="K2679" t="s">
        <v>344</v>
      </c>
      <c r="L2679" t="s">
        <v>468</v>
      </c>
      <c r="M2679" t="s">
        <v>304</v>
      </c>
      <c r="N2679" t="s">
        <v>758</v>
      </c>
      <c r="O2679" t="s">
        <v>540</v>
      </c>
      <c r="P2679" t="s">
        <v>428</v>
      </c>
      <c r="Q2679" t="s">
        <v>186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>
        <v>8100683</v>
      </c>
      <c r="B2680">
        <v>91014683</v>
      </c>
      <c r="C2680" t="s">
        <v>173</v>
      </c>
      <c r="D2680" t="s">
        <v>173</v>
      </c>
      <c r="E2680" t="s">
        <v>244</v>
      </c>
      <c r="F2680" t="s">
        <v>1980</v>
      </c>
      <c r="G2680" t="s">
        <v>173</v>
      </c>
      <c r="H2680" t="s">
        <v>270</v>
      </c>
      <c r="I2680" t="s">
        <v>229</v>
      </c>
      <c r="J2680" t="s">
        <v>468</v>
      </c>
      <c r="K2680" t="s">
        <v>446</v>
      </c>
      <c r="L2680" t="s">
        <v>305</v>
      </c>
      <c r="M2680" t="s">
        <v>712</v>
      </c>
      <c r="N2680" t="s">
        <v>968</v>
      </c>
      <c r="O2680" t="s">
        <v>1061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>
        <v>690470</v>
      </c>
      <c r="B2681">
        <v>91014687</v>
      </c>
      <c r="C2681" t="s">
        <v>1385</v>
      </c>
      <c r="D2681" t="s">
        <v>1385</v>
      </c>
      <c r="E2681" t="s">
        <v>348</v>
      </c>
      <c r="F2681" t="s">
        <v>859</v>
      </c>
      <c r="G2681" t="s">
        <v>270</v>
      </c>
      <c r="H2681" t="s">
        <v>229</v>
      </c>
      <c r="I2681" t="s">
        <v>254</v>
      </c>
      <c r="J2681" t="s">
        <v>446</v>
      </c>
      <c r="K2681" t="s">
        <v>405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>
        <v>8132076</v>
      </c>
      <c r="B2682">
        <v>91014694</v>
      </c>
      <c r="C2682" t="s">
        <v>183</v>
      </c>
      <c r="D2682" t="s">
        <v>183</v>
      </c>
      <c r="E2682" t="s">
        <v>270</v>
      </c>
      <c r="F2682" t="s">
        <v>1293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>
        <v>424886</v>
      </c>
      <c r="B2683">
        <v>91014717</v>
      </c>
      <c r="C2683" t="s">
        <v>270</v>
      </c>
      <c r="D2683" t="s">
        <v>270</v>
      </c>
      <c r="E2683" t="s">
        <v>1506</v>
      </c>
      <c r="F2683" t="s">
        <v>459</v>
      </c>
      <c r="G2683" t="s">
        <v>1043</v>
      </c>
      <c r="H2683" t="s">
        <v>1383</v>
      </c>
      <c r="I2683" t="s">
        <v>446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>
        <v>8132082</v>
      </c>
      <c r="B2684">
        <v>91014719</v>
      </c>
      <c r="C2684" t="s">
        <v>695</v>
      </c>
      <c r="D2684" t="s">
        <v>1981</v>
      </c>
      <c r="E2684" t="s">
        <v>270</v>
      </c>
      <c r="F2684" t="s">
        <v>1293</v>
      </c>
      <c r="G2684" t="s">
        <v>553</v>
      </c>
      <c r="H2684" t="s">
        <v>351</v>
      </c>
      <c r="I2684" t="s">
        <v>188</v>
      </c>
      <c r="J2684" t="s">
        <v>338</v>
      </c>
      <c r="K2684" t="s">
        <v>186</v>
      </c>
      <c r="L2684" t="s">
        <v>547</v>
      </c>
      <c r="M2684" t="s">
        <v>300</v>
      </c>
      <c r="N2684" t="s">
        <v>348</v>
      </c>
      <c r="O2684" t="s">
        <v>1290</v>
      </c>
      <c r="P2684" t="s">
        <v>238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>
        <v>8087715</v>
      </c>
      <c r="B2685">
        <v>91014723</v>
      </c>
      <c r="C2685" t="s">
        <v>270</v>
      </c>
      <c r="D2685" t="s">
        <v>270</v>
      </c>
      <c r="E2685" t="s">
        <v>399</v>
      </c>
      <c r="F2685" t="s">
        <v>1293</v>
      </c>
      <c r="G2685" t="s">
        <v>1982</v>
      </c>
      <c r="H2685" t="s">
        <v>433</v>
      </c>
      <c r="I2685" t="s">
        <v>321</v>
      </c>
      <c r="J2685" t="s">
        <v>738</v>
      </c>
      <c r="K2685" t="s">
        <v>538</v>
      </c>
      <c r="L2685" t="s">
        <v>328</v>
      </c>
      <c r="M2685" t="s">
        <v>306</v>
      </c>
      <c r="N2685" t="s">
        <v>287</v>
      </c>
      <c r="O2685" t="s">
        <v>309</v>
      </c>
      <c r="P2685" t="s">
        <v>379</v>
      </c>
      <c r="Q2685" t="s">
        <v>687</v>
      </c>
      <c r="R2685" t="s">
        <v>471</v>
      </c>
      <c r="S2685" t="s">
        <v>229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>
        <v>8097454</v>
      </c>
      <c r="B2686">
        <v>91014732</v>
      </c>
      <c r="C2686" t="s">
        <v>270</v>
      </c>
      <c r="D2686" t="s">
        <v>270</v>
      </c>
      <c r="E2686" t="s">
        <v>329</v>
      </c>
      <c r="F2686" t="s">
        <v>1043</v>
      </c>
      <c r="G2686" t="s">
        <v>446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>
        <v>8132112</v>
      </c>
      <c r="B2687">
        <v>91015093</v>
      </c>
      <c r="C2687" t="s">
        <v>270</v>
      </c>
      <c r="D2687" t="s">
        <v>270</v>
      </c>
      <c r="E2687" t="s">
        <v>1293</v>
      </c>
      <c r="F2687" t="s">
        <v>443</v>
      </c>
      <c r="G2687" t="s">
        <v>322</v>
      </c>
      <c r="H2687" t="s">
        <v>229</v>
      </c>
      <c r="I2687" t="s">
        <v>292</v>
      </c>
      <c r="J2687" t="s">
        <v>199</v>
      </c>
      <c r="K2687" t="s">
        <v>560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>
        <v>8132116</v>
      </c>
      <c r="B2688">
        <v>91015117</v>
      </c>
      <c r="C2688" t="s">
        <v>348</v>
      </c>
      <c r="D2688" t="s">
        <v>348</v>
      </c>
      <c r="E2688" t="s">
        <v>270</v>
      </c>
      <c r="F2688" t="s">
        <v>321</v>
      </c>
      <c r="G2688" t="s">
        <v>423</v>
      </c>
      <c r="H2688" t="s">
        <v>309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>
        <v>8132130</v>
      </c>
      <c r="B2689">
        <v>91015256</v>
      </c>
      <c r="C2689" t="s">
        <v>348</v>
      </c>
      <c r="D2689" t="s">
        <v>348</v>
      </c>
      <c r="E2689" t="s">
        <v>270</v>
      </c>
      <c r="F2689" t="s">
        <v>1983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>
        <v>8124900</v>
      </c>
      <c r="B2690">
        <v>91015377</v>
      </c>
      <c r="C2690" t="s">
        <v>365</v>
      </c>
      <c r="D2690" t="s">
        <v>332</v>
      </c>
      <c r="E2690" t="s">
        <v>270</v>
      </c>
      <c r="F2690" t="s">
        <v>1293</v>
      </c>
      <c r="G2690" t="s">
        <v>202</v>
      </c>
      <c r="H2690" t="s">
        <v>457</v>
      </c>
      <c r="I2690" t="s">
        <v>352</v>
      </c>
      <c r="J2690" t="s">
        <v>189</v>
      </c>
      <c r="K2690" t="s">
        <v>1094</v>
      </c>
      <c r="L2690" t="s">
        <v>397</v>
      </c>
      <c r="M2690" t="s">
        <v>326</v>
      </c>
      <c r="N2690" t="s">
        <v>301</v>
      </c>
      <c r="O2690" t="s">
        <v>287</v>
      </c>
      <c r="P2690" t="s">
        <v>983</v>
      </c>
      <c r="Q2690" t="s">
        <v>320</v>
      </c>
      <c r="R2690" t="s">
        <v>279</v>
      </c>
      <c r="S2690" t="s">
        <v>247</v>
      </c>
      <c r="T2690" t="s">
        <v>289</v>
      </c>
      <c r="U2690" t="s">
        <v>1984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>
        <v>8132150</v>
      </c>
      <c r="B2691">
        <v>91015411</v>
      </c>
      <c r="C2691" t="s">
        <v>383</v>
      </c>
      <c r="D2691" t="s">
        <v>383</v>
      </c>
      <c r="E2691" t="s">
        <v>348</v>
      </c>
      <c r="F2691" t="s">
        <v>757</v>
      </c>
      <c r="G2691" t="s">
        <v>270</v>
      </c>
      <c r="H2691" t="s">
        <v>229</v>
      </c>
      <c r="I2691" t="s">
        <v>685</v>
      </c>
      <c r="J2691" t="s">
        <v>446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>
        <v>774285</v>
      </c>
      <c r="B2692">
        <v>91015514</v>
      </c>
      <c r="C2692" t="s">
        <v>1205</v>
      </c>
      <c r="D2692" t="s">
        <v>1985</v>
      </c>
      <c r="E2692" t="s">
        <v>270</v>
      </c>
      <c r="F2692" t="s">
        <v>1049</v>
      </c>
      <c r="G2692" t="s">
        <v>1048</v>
      </c>
      <c r="H2692" t="s">
        <v>1205</v>
      </c>
      <c r="I2692" t="s">
        <v>1930</v>
      </c>
      <c r="J2692" t="s">
        <v>1344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>
        <v>8040947</v>
      </c>
      <c r="B2693">
        <v>91015515</v>
      </c>
      <c r="C2693" t="s">
        <v>270</v>
      </c>
      <c r="D2693" t="s">
        <v>270</v>
      </c>
      <c r="E2693" t="s">
        <v>1293</v>
      </c>
      <c r="F2693" t="s">
        <v>352</v>
      </c>
      <c r="G2693" t="s">
        <v>355</v>
      </c>
      <c r="H2693" t="s">
        <v>321</v>
      </c>
      <c r="I2693" t="s">
        <v>287</v>
      </c>
      <c r="J2693" t="s">
        <v>247</v>
      </c>
      <c r="K2693" t="s">
        <v>391</v>
      </c>
      <c r="L2693" t="s">
        <v>229</v>
      </c>
      <c r="M2693" t="s">
        <v>188</v>
      </c>
      <c r="N2693" t="s">
        <v>309</v>
      </c>
      <c r="O2693" t="s">
        <v>405</v>
      </c>
      <c r="P2693" t="s">
        <v>441</v>
      </c>
      <c r="Q2693" t="s">
        <v>292</v>
      </c>
      <c r="R2693" t="s">
        <v>308</v>
      </c>
      <c r="S2693" t="s">
        <v>744</v>
      </c>
      <c r="T2693" t="s">
        <v>238</v>
      </c>
      <c r="U2693" t="s">
        <v>488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>
        <v>85097</v>
      </c>
      <c r="B2694">
        <v>91015717</v>
      </c>
      <c r="C2694" t="s">
        <v>183</v>
      </c>
      <c r="D2694" t="s">
        <v>183</v>
      </c>
      <c r="E2694" t="s">
        <v>348</v>
      </c>
      <c r="F2694" t="s">
        <v>383</v>
      </c>
      <c r="G2694" t="s">
        <v>270</v>
      </c>
      <c r="H2694" t="s">
        <v>1070</v>
      </c>
      <c r="I2694" t="s">
        <v>776</v>
      </c>
      <c r="J2694" t="s">
        <v>463</v>
      </c>
      <c r="K2694" t="s">
        <v>446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>
        <v>8132119</v>
      </c>
      <c r="B2695">
        <v>91015737</v>
      </c>
      <c r="C2695" t="s">
        <v>183</v>
      </c>
      <c r="D2695" t="s">
        <v>183</v>
      </c>
      <c r="E2695" t="s">
        <v>348</v>
      </c>
      <c r="F2695" t="s">
        <v>1429</v>
      </c>
      <c r="G2695" t="s">
        <v>270</v>
      </c>
      <c r="H2695" t="s">
        <v>776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>
        <v>722008</v>
      </c>
      <c r="B2696">
        <v>91015797</v>
      </c>
      <c r="C2696" t="s">
        <v>383</v>
      </c>
      <c r="D2696" t="s">
        <v>383</v>
      </c>
      <c r="E2696" t="s">
        <v>348</v>
      </c>
      <c r="F2696" t="s">
        <v>757</v>
      </c>
      <c r="G2696" t="s">
        <v>270</v>
      </c>
      <c r="H2696" t="s">
        <v>229</v>
      </c>
      <c r="I2696" t="s">
        <v>325</v>
      </c>
      <c r="J2696" t="s">
        <v>441</v>
      </c>
      <c r="K2696" t="s">
        <v>423</v>
      </c>
      <c r="L2696" t="s">
        <v>446</v>
      </c>
      <c r="M2696" t="s">
        <v>405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>
        <v>527131</v>
      </c>
      <c r="B2697">
        <v>91015859</v>
      </c>
      <c r="C2697" t="s">
        <v>183</v>
      </c>
      <c r="D2697" t="s">
        <v>183</v>
      </c>
      <c r="E2697" t="s">
        <v>348</v>
      </c>
      <c r="F2697" t="s">
        <v>1517</v>
      </c>
      <c r="G2697" t="s">
        <v>270</v>
      </c>
      <c r="H2697" t="s">
        <v>321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>
        <v>525234</v>
      </c>
      <c r="B2698">
        <v>91015995</v>
      </c>
      <c r="C2698" t="s">
        <v>183</v>
      </c>
      <c r="D2698" t="s">
        <v>183</v>
      </c>
      <c r="E2698" t="s">
        <v>348</v>
      </c>
      <c r="F2698" t="s">
        <v>859</v>
      </c>
      <c r="G2698" t="s">
        <v>270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>
        <v>8024710</v>
      </c>
      <c r="B2699">
        <v>91015999</v>
      </c>
      <c r="C2699" t="s">
        <v>577</v>
      </c>
      <c r="D2699" t="s">
        <v>577</v>
      </c>
      <c r="E2699" t="s">
        <v>270</v>
      </c>
      <c r="F2699" t="s">
        <v>577</v>
      </c>
      <c r="G2699" t="s">
        <v>304</v>
      </c>
      <c r="H2699" t="s">
        <v>229</v>
      </c>
      <c r="I2699" t="s">
        <v>446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>
        <v>8132234</v>
      </c>
      <c r="B2700">
        <v>91016130</v>
      </c>
      <c r="C2700" t="s">
        <v>365</v>
      </c>
      <c r="D2700" t="s">
        <v>365</v>
      </c>
      <c r="E2700" t="s">
        <v>270</v>
      </c>
      <c r="F2700" t="s">
        <v>1293</v>
      </c>
      <c r="G2700" t="s">
        <v>371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>
        <v>596565</v>
      </c>
      <c r="B2701">
        <v>91016155</v>
      </c>
      <c r="C2701" t="s">
        <v>229</v>
      </c>
      <c r="D2701" t="s">
        <v>229</v>
      </c>
      <c r="E2701" t="s">
        <v>270</v>
      </c>
      <c r="F2701" t="s">
        <v>321</v>
      </c>
      <c r="G2701" t="s">
        <v>296</v>
      </c>
      <c r="H2701" t="s">
        <v>446</v>
      </c>
      <c r="I2701" t="s">
        <v>309</v>
      </c>
      <c r="J2701" t="s">
        <v>405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>
        <v>145981</v>
      </c>
      <c r="B2702">
        <v>91016172</v>
      </c>
      <c r="C2702" t="s">
        <v>1760</v>
      </c>
      <c r="D2702" t="s">
        <v>270</v>
      </c>
      <c r="E2702" t="s">
        <v>348</v>
      </c>
      <c r="F2702" t="s">
        <v>1456</v>
      </c>
      <c r="G2702" t="s">
        <v>270</v>
      </c>
      <c r="H2702" t="s">
        <v>499</v>
      </c>
      <c r="I2702" t="s">
        <v>296</v>
      </c>
      <c r="J2702" t="s">
        <v>368</v>
      </c>
      <c r="K2702" t="s">
        <v>949</v>
      </c>
      <c r="L2702" t="s">
        <v>448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>
        <v>499907</v>
      </c>
      <c r="B2703">
        <v>91016247</v>
      </c>
      <c r="C2703" t="s">
        <v>270</v>
      </c>
      <c r="D2703" t="s">
        <v>270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>
        <v>993607</v>
      </c>
      <c r="B2704">
        <v>91016290</v>
      </c>
      <c r="C2704" t="s">
        <v>270</v>
      </c>
      <c r="D2704" t="s">
        <v>270</v>
      </c>
      <c r="E2704" t="s">
        <v>348</v>
      </c>
      <c r="F2704" t="s">
        <v>270</v>
      </c>
      <c r="G2704" t="s">
        <v>321</v>
      </c>
      <c r="H2704" t="s">
        <v>309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>
        <v>8132257</v>
      </c>
      <c r="B2705">
        <v>91016324</v>
      </c>
      <c r="C2705" t="s">
        <v>270</v>
      </c>
      <c r="D2705" t="s">
        <v>270</v>
      </c>
      <c r="E2705" t="s">
        <v>1293</v>
      </c>
      <c r="F2705" t="s">
        <v>189</v>
      </c>
      <c r="G2705" t="s">
        <v>188</v>
      </c>
      <c r="H2705" t="s">
        <v>325</v>
      </c>
      <c r="I2705" t="s">
        <v>310</v>
      </c>
      <c r="J2705" t="s">
        <v>190</v>
      </c>
      <c r="K2705" t="s">
        <v>495</v>
      </c>
      <c r="L2705" t="s">
        <v>220</v>
      </c>
      <c r="M2705" t="s">
        <v>391</v>
      </c>
      <c r="N2705" t="s">
        <v>508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>
        <v>758843</v>
      </c>
      <c r="B2706">
        <v>91016331</v>
      </c>
      <c r="C2706" t="s">
        <v>191</v>
      </c>
      <c r="D2706" t="s">
        <v>332</v>
      </c>
      <c r="E2706" t="s">
        <v>270</v>
      </c>
      <c r="F2706" t="s">
        <v>1293</v>
      </c>
      <c r="G2706" t="s">
        <v>1281</v>
      </c>
      <c r="H2706" t="s">
        <v>318</v>
      </c>
      <c r="I2706" t="s">
        <v>322</v>
      </c>
      <c r="J2706" t="s">
        <v>229</v>
      </c>
      <c r="K2706" t="s">
        <v>379</v>
      </c>
      <c r="L2706" t="s">
        <v>327</v>
      </c>
      <c r="M2706" t="s">
        <v>1986</v>
      </c>
      <c r="N2706" t="s">
        <v>472</v>
      </c>
      <c r="O2706" t="s">
        <v>1138</v>
      </c>
      <c r="P2706" t="s">
        <v>685</v>
      </c>
      <c r="Q2706" t="s">
        <v>306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>
        <v>714276</v>
      </c>
      <c r="B2707">
        <v>91016408</v>
      </c>
      <c r="C2707" t="s">
        <v>270</v>
      </c>
      <c r="D2707" t="s">
        <v>270</v>
      </c>
      <c r="E2707" t="s">
        <v>173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>
        <v>519035</v>
      </c>
      <c r="B2708">
        <v>91016495</v>
      </c>
      <c r="C2708" t="s">
        <v>183</v>
      </c>
      <c r="D2708" t="s">
        <v>183</v>
      </c>
      <c r="E2708" t="s">
        <v>348</v>
      </c>
      <c r="F2708" t="s">
        <v>270</v>
      </c>
      <c r="G2708" t="s">
        <v>238</v>
      </c>
      <c r="H2708" t="s">
        <v>254</v>
      </c>
      <c r="I2708" t="s">
        <v>315</v>
      </c>
      <c r="J2708" t="s">
        <v>1987</v>
      </c>
      <c r="K2708" t="s">
        <v>697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>
        <v>8128911</v>
      </c>
      <c r="B2709">
        <v>91016496</v>
      </c>
      <c r="C2709" t="s">
        <v>383</v>
      </c>
      <c r="D2709" t="s">
        <v>383</v>
      </c>
      <c r="E2709" t="s">
        <v>270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>
        <v>608031</v>
      </c>
      <c r="B2710">
        <v>91016588</v>
      </c>
      <c r="C2710" t="s">
        <v>198</v>
      </c>
      <c r="D2710" t="s">
        <v>270</v>
      </c>
      <c r="E2710" t="s">
        <v>400</v>
      </c>
      <c r="F2710" t="s">
        <v>1293</v>
      </c>
      <c r="G2710" t="s">
        <v>323</v>
      </c>
      <c r="H2710" t="s">
        <v>229</v>
      </c>
      <c r="I2710" t="s">
        <v>296</v>
      </c>
      <c r="J2710" t="s">
        <v>340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>
        <v>318408</v>
      </c>
      <c r="B2711">
        <v>91016620</v>
      </c>
      <c r="C2711" t="s">
        <v>383</v>
      </c>
      <c r="D2711" t="s">
        <v>383</v>
      </c>
      <c r="E2711" t="s">
        <v>270</v>
      </c>
      <c r="F2711" t="s">
        <v>292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>
        <v>474374</v>
      </c>
      <c r="B2712">
        <v>91016666</v>
      </c>
      <c r="C2712" t="s">
        <v>270</v>
      </c>
      <c r="D2712" t="s">
        <v>270</v>
      </c>
      <c r="E2712" t="s">
        <v>203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>
        <v>332640</v>
      </c>
      <c r="B2713">
        <v>91016669</v>
      </c>
      <c r="C2713" t="s">
        <v>270</v>
      </c>
      <c r="D2713" t="s">
        <v>270</v>
      </c>
      <c r="E2713" t="s">
        <v>203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>
        <v>382980</v>
      </c>
      <c r="B2714">
        <v>91016674</v>
      </c>
      <c r="C2714" t="s">
        <v>238</v>
      </c>
      <c r="D2714" t="s">
        <v>270</v>
      </c>
      <c r="E2714" t="s">
        <v>492</v>
      </c>
      <c r="F2714" t="s">
        <v>238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>
        <v>8022345</v>
      </c>
      <c r="B2715">
        <v>91016723</v>
      </c>
      <c r="C2715" t="s">
        <v>1988</v>
      </c>
      <c r="D2715" t="s">
        <v>1988</v>
      </c>
      <c r="E2715" t="s">
        <v>270</v>
      </c>
      <c r="F2715" t="s">
        <v>424</v>
      </c>
      <c r="G2715" t="s">
        <v>249</v>
      </c>
      <c r="H2715" t="s">
        <v>247</v>
      </c>
      <c r="I2715" t="s">
        <v>712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>
        <v>8132312</v>
      </c>
      <c r="B2716">
        <v>91016762</v>
      </c>
      <c r="C2716" t="s">
        <v>270</v>
      </c>
      <c r="D2716" t="s">
        <v>270</v>
      </c>
      <c r="E2716" t="s">
        <v>346</v>
      </c>
      <c r="F2716" t="s">
        <v>296</v>
      </c>
      <c r="G2716" t="s">
        <v>340</v>
      </c>
      <c r="H2716" t="s">
        <v>254</v>
      </c>
      <c r="I2716" t="s">
        <v>379</v>
      </c>
      <c r="J2716" t="s">
        <v>1151</v>
      </c>
      <c r="K2716" t="s">
        <v>326</v>
      </c>
      <c r="L2716" t="s">
        <v>316</v>
      </c>
      <c r="M2716" t="s">
        <v>287</v>
      </c>
      <c r="N2716" t="s">
        <v>304</v>
      </c>
      <c r="O2716" t="s">
        <v>1755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>
        <v>312909</v>
      </c>
      <c r="B2717">
        <v>91016791</v>
      </c>
      <c r="C2717" t="s">
        <v>412</v>
      </c>
      <c r="D2717" t="s">
        <v>412</v>
      </c>
      <c r="E2717" t="s">
        <v>348</v>
      </c>
      <c r="F2717" t="s">
        <v>859</v>
      </c>
      <c r="G2717" t="s">
        <v>270</v>
      </c>
      <c r="H2717" t="s">
        <v>307</v>
      </c>
      <c r="I2717" t="s">
        <v>412</v>
      </c>
      <c r="J2717" t="s">
        <v>307</v>
      </c>
      <c r="K2717" t="s">
        <v>321</v>
      </c>
      <c r="L2717" t="s">
        <v>229</v>
      </c>
      <c r="M2717" t="s">
        <v>423</v>
      </c>
      <c r="N2717" t="s">
        <v>606</v>
      </c>
      <c r="O2717" t="s">
        <v>1727</v>
      </c>
      <c r="P2717" t="s">
        <v>446</v>
      </c>
      <c r="Q2717" t="s">
        <v>309</v>
      </c>
      <c r="R2717" t="s">
        <v>405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>
        <v>218064</v>
      </c>
      <c r="B2718">
        <v>91016959</v>
      </c>
      <c r="C2718" t="s">
        <v>183</v>
      </c>
      <c r="D2718" t="s">
        <v>183</v>
      </c>
      <c r="E2718" t="s">
        <v>348</v>
      </c>
      <c r="F2718" t="s">
        <v>383</v>
      </c>
      <c r="G2718" t="s">
        <v>270</v>
      </c>
      <c r="H2718" t="s">
        <v>906</v>
      </c>
      <c r="I2718" t="s">
        <v>1027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>
        <v>741694</v>
      </c>
      <c r="B2719">
        <v>91016973</v>
      </c>
      <c r="C2719" t="s">
        <v>183</v>
      </c>
      <c r="D2719" t="s">
        <v>183</v>
      </c>
      <c r="E2719" t="s">
        <v>348</v>
      </c>
      <c r="F2719" t="s">
        <v>383</v>
      </c>
      <c r="G2719" t="s">
        <v>270</v>
      </c>
      <c r="H2719" t="s">
        <v>1160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>
        <v>717575</v>
      </c>
      <c r="B2720">
        <v>91016981</v>
      </c>
      <c r="C2720" t="s">
        <v>270</v>
      </c>
      <c r="D2720" t="s">
        <v>270</v>
      </c>
      <c r="E2720" t="s">
        <v>192</v>
      </c>
      <c r="F2720" t="s">
        <v>1429</v>
      </c>
      <c r="G2720" t="s">
        <v>949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>
        <v>483011</v>
      </c>
      <c r="B2721">
        <v>91017078</v>
      </c>
      <c r="C2721" t="s">
        <v>183</v>
      </c>
      <c r="D2721" t="s">
        <v>270</v>
      </c>
      <c r="E2721" t="s">
        <v>1293</v>
      </c>
      <c r="F2721" t="s">
        <v>202</v>
      </c>
      <c r="G2721" t="s">
        <v>352</v>
      </c>
      <c r="H2721" t="s">
        <v>368</v>
      </c>
      <c r="I2721" t="s">
        <v>201</v>
      </c>
      <c r="J2721" t="s">
        <v>322</v>
      </c>
      <c r="K2721" t="s">
        <v>188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>
        <v>391658</v>
      </c>
      <c r="B2722">
        <v>91017259</v>
      </c>
      <c r="C2722" t="s">
        <v>192</v>
      </c>
      <c r="D2722" t="s">
        <v>192</v>
      </c>
      <c r="E2722" t="s">
        <v>270</v>
      </c>
      <c r="F2722" t="s">
        <v>412</v>
      </c>
      <c r="G2722" t="s">
        <v>1989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>
        <v>8131021</v>
      </c>
      <c r="B2723">
        <v>91017285</v>
      </c>
      <c r="C2723" t="s">
        <v>183</v>
      </c>
      <c r="D2723" t="s">
        <v>183</v>
      </c>
      <c r="E2723" t="s">
        <v>270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>
        <v>8066728</v>
      </c>
      <c r="B2724">
        <v>91017324</v>
      </c>
      <c r="C2724" t="s">
        <v>270</v>
      </c>
      <c r="D2724" t="s">
        <v>270</v>
      </c>
      <c r="E2724" t="s">
        <v>516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>
        <v>391658</v>
      </c>
      <c r="B2725">
        <v>91017459</v>
      </c>
      <c r="C2725" t="s">
        <v>365</v>
      </c>
      <c r="D2725" t="s">
        <v>365</v>
      </c>
      <c r="E2725" t="s">
        <v>348</v>
      </c>
      <c r="F2725" t="s">
        <v>176</v>
      </c>
      <c r="G2725" t="s">
        <v>270</v>
      </c>
      <c r="H2725" t="s">
        <v>229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>
        <v>473435</v>
      </c>
      <c r="B2726">
        <v>91017511</v>
      </c>
      <c r="C2726" t="s">
        <v>270</v>
      </c>
      <c r="D2726" t="s">
        <v>332</v>
      </c>
      <c r="E2726" t="s">
        <v>202</v>
      </c>
      <c r="F2726" t="s">
        <v>400</v>
      </c>
      <c r="G2726" t="s">
        <v>1293</v>
      </c>
      <c r="H2726" t="s">
        <v>352</v>
      </c>
      <c r="I2726" t="s">
        <v>249</v>
      </c>
      <c r="J2726" t="s">
        <v>179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>
        <v>8132406</v>
      </c>
      <c r="B2727">
        <v>91017642</v>
      </c>
      <c r="C2727" t="s">
        <v>183</v>
      </c>
      <c r="D2727" t="s">
        <v>183</v>
      </c>
      <c r="E2727" t="s">
        <v>348</v>
      </c>
      <c r="F2727" t="s">
        <v>307</v>
      </c>
      <c r="G2727" t="s">
        <v>270</v>
      </c>
      <c r="H2727" t="s">
        <v>229</v>
      </c>
      <c r="I2727" t="s">
        <v>383</v>
      </c>
      <c r="J2727" t="s">
        <v>1990</v>
      </c>
      <c r="K2727" t="s">
        <v>446</v>
      </c>
      <c r="L2727" t="s">
        <v>405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>
        <v>144359</v>
      </c>
      <c r="B2728">
        <v>91017729</v>
      </c>
      <c r="C2728" t="s">
        <v>203</v>
      </c>
      <c r="D2728" t="s">
        <v>184</v>
      </c>
      <c r="E2728" t="s">
        <v>400</v>
      </c>
      <c r="F2728" t="s">
        <v>270</v>
      </c>
      <c r="G2728" t="s">
        <v>202</v>
      </c>
      <c r="H2728" t="s">
        <v>457</v>
      </c>
      <c r="I2728" t="s">
        <v>352</v>
      </c>
      <c r="J2728" t="s">
        <v>553</v>
      </c>
      <c r="K2728" t="s">
        <v>320</v>
      </c>
      <c r="L2728" t="s">
        <v>249</v>
      </c>
      <c r="M2728" t="s">
        <v>300</v>
      </c>
      <c r="N2728" t="s">
        <v>301</v>
      </c>
      <c r="O2728" t="s">
        <v>975</v>
      </c>
      <c r="P2728" t="s">
        <v>379</v>
      </c>
      <c r="Q2728" t="s">
        <v>323</v>
      </c>
      <c r="R2728" t="s">
        <v>355</v>
      </c>
      <c r="S2728" t="s">
        <v>287</v>
      </c>
      <c r="T2728" t="s">
        <v>198</v>
      </c>
      <c r="U2728" t="s">
        <v>342</v>
      </c>
      <c r="V2728" t="s">
        <v>173</v>
      </c>
      <c r="W2728" t="s">
        <v>441</v>
      </c>
      <c r="X2728" t="s">
        <v>687</v>
      </c>
      <c r="Y2728" t="s">
        <v>292</v>
      </c>
      <c r="Z2728" t="s">
        <v>508</v>
      </c>
      <c r="AA2728" t="s">
        <v>371</v>
      </c>
      <c r="AB2728" t="s">
        <v>1158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>
        <v>159955</v>
      </c>
      <c r="B2729">
        <v>91017841</v>
      </c>
      <c r="C2729" t="s">
        <v>176</v>
      </c>
      <c r="D2729" t="s">
        <v>176</v>
      </c>
      <c r="E2729" t="s">
        <v>348</v>
      </c>
      <c r="F2729" t="s">
        <v>270</v>
      </c>
      <c r="G2729" t="s">
        <v>504</v>
      </c>
      <c r="H2729" t="s">
        <v>229</v>
      </c>
      <c r="I2729" t="s">
        <v>176</v>
      </c>
      <c r="J2729" t="s">
        <v>446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>
        <v>8132437</v>
      </c>
      <c r="B2730">
        <v>91017857</v>
      </c>
      <c r="C2730" t="s">
        <v>270</v>
      </c>
      <c r="D2730" t="s">
        <v>270</v>
      </c>
      <c r="E2730" t="s">
        <v>1293</v>
      </c>
      <c r="F2730" t="s">
        <v>296</v>
      </c>
      <c r="G2730" t="s">
        <v>186</v>
      </c>
      <c r="H2730" t="s">
        <v>229</v>
      </c>
      <c r="I2730" t="s">
        <v>183</v>
      </c>
      <c r="J2730" t="s">
        <v>639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>
        <v>545598</v>
      </c>
      <c r="B2731">
        <v>91017875</v>
      </c>
      <c r="C2731" t="s">
        <v>173</v>
      </c>
      <c r="D2731" t="s">
        <v>192</v>
      </c>
      <c r="E2731" t="s">
        <v>173</v>
      </c>
      <c r="F2731" t="s">
        <v>1456</v>
      </c>
      <c r="G2731" t="s">
        <v>198</v>
      </c>
      <c r="H2731" t="s">
        <v>270</v>
      </c>
      <c r="I2731" t="s">
        <v>365</v>
      </c>
      <c r="J2731" t="s">
        <v>344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>
        <v>359978</v>
      </c>
      <c r="B2732">
        <v>91017881</v>
      </c>
      <c r="C2732" t="s">
        <v>270</v>
      </c>
      <c r="D2732" t="s">
        <v>332</v>
      </c>
      <c r="E2732" t="s">
        <v>270</v>
      </c>
      <c r="F2732" t="s">
        <v>1293</v>
      </c>
      <c r="G2732" t="s">
        <v>202</v>
      </c>
      <c r="H2732" t="s">
        <v>400</v>
      </c>
      <c r="I2732" t="s">
        <v>277</v>
      </c>
      <c r="J2732" t="s">
        <v>201</v>
      </c>
      <c r="K2732" t="s">
        <v>292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>
        <v>504159</v>
      </c>
      <c r="B2733">
        <v>91017926</v>
      </c>
      <c r="C2733" t="s">
        <v>1991</v>
      </c>
      <c r="D2733" t="s">
        <v>270</v>
      </c>
      <c r="E2733" t="s">
        <v>1991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>
        <v>355040</v>
      </c>
      <c r="B2734">
        <v>91017955</v>
      </c>
      <c r="C2734" t="s">
        <v>229</v>
      </c>
      <c r="D2734" t="s">
        <v>229</v>
      </c>
      <c r="E2734" t="s">
        <v>1992</v>
      </c>
      <c r="F2734" t="s">
        <v>287</v>
      </c>
      <c r="G2734" t="s">
        <v>859</v>
      </c>
      <c r="H2734" t="s">
        <v>772</v>
      </c>
      <c r="I2734" t="s">
        <v>528</v>
      </c>
      <c r="J2734" t="s">
        <v>252</v>
      </c>
      <c r="K2734" t="s">
        <v>270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>
        <v>544279</v>
      </c>
      <c r="B2735">
        <v>91018016</v>
      </c>
      <c r="C2735" t="s">
        <v>183</v>
      </c>
      <c r="D2735" t="s">
        <v>183</v>
      </c>
      <c r="E2735" t="s">
        <v>348</v>
      </c>
      <c r="F2735" t="s">
        <v>270</v>
      </c>
      <c r="G2735" t="s">
        <v>321</v>
      </c>
      <c r="H2735" t="s">
        <v>423</v>
      </c>
      <c r="I2735" t="s">
        <v>229</v>
      </c>
      <c r="J2735" t="s">
        <v>309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>
        <v>342877</v>
      </c>
      <c r="B2736">
        <v>91018024</v>
      </c>
      <c r="C2736" t="s">
        <v>184</v>
      </c>
      <c r="D2736" t="s">
        <v>184</v>
      </c>
      <c r="E2736" t="s">
        <v>202</v>
      </c>
      <c r="F2736" t="s">
        <v>270</v>
      </c>
      <c r="G2736" t="s">
        <v>1293</v>
      </c>
      <c r="H2736" t="s">
        <v>352</v>
      </c>
      <c r="I2736" t="s">
        <v>229</v>
      </c>
      <c r="J2736" t="s">
        <v>304</v>
      </c>
      <c r="K2736" t="s">
        <v>328</v>
      </c>
      <c r="L2736" t="s">
        <v>296</v>
      </c>
      <c r="M2736" t="s">
        <v>654</v>
      </c>
      <c r="N2736" t="s">
        <v>597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>
        <v>589023</v>
      </c>
      <c r="B2737">
        <v>91018070</v>
      </c>
      <c r="C2737" t="s">
        <v>270</v>
      </c>
      <c r="D2737" t="s">
        <v>270</v>
      </c>
      <c r="E2737" t="s">
        <v>1993</v>
      </c>
      <c r="F2737" t="s">
        <v>352</v>
      </c>
      <c r="G2737" t="s">
        <v>355</v>
      </c>
      <c r="H2737" t="s">
        <v>476</v>
      </c>
      <c r="I2737" t="s">
        <v>383</v>
      </c>
      <c r="J2737" t="s">
        <v>859</v>
      </c>
      <c r="K2737" t="s">
        <v>238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>
        <v>8055931</v>
      </c>
      <c r="B2738">
        <v>91018080</v>
      </c>
      <c r="C2738" t="s">
        <v>811</v>
      </c>
      <c r="D2738" t="s">
        <v>230</v>
      </c>
      <c r="E2738" t="s">
        <v>811</v>
      </c>
      <c r="F2738" t="s">
        <v>229</v>
      </c>
      <c r="G2738" t="s">
        <v>270</v>
      </c>
      <c r="H2738" t="s">
        <v>602</v>
      </c>
      <c r="I2738" t="s">
        <v>1698</v>
      </c>
      <c r="J2738" t="s">
        <v>296</v>
      </c>
      <c r="K2738" t="s">
        <v>340</v>
      </c>
      <c r="L2738" t="s">
        <v>382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>
        <v>8085248</v>
      </c>
      <c r="B2739">
        <v>91018086</v>
      </c>
      <c r="C2739" t="s">
        <v>383</v>
      </c>
      <c r="D2739" t="s">
        <v>383</v>
      </c>
      <c r="E2739" t="s">
        <v>348</v>
      </c>
      <c r="F2739" t="s">
        <v>270</v>
      </c>
      <c r="G2739" t="s">
        <v>344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>
        <v>8132475</v>
      </c>
      <c r="B2740">
        <v>91018091</v>
      </c>
      <c r="C2740" t="s">
        <v>270</v>
      </c>
      <c r="D2740" t="s">
        <v>270</v>
      </c>
      <c r="E2740" t="s">
        <v>176</v>
      </c>
      <c r="F2740" t="s">
        <v>412</v>
      </c>
      <c r="G2740" t="s">
        <v>307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>
        <v>782765</v>
      </c>
      <c r="B2741">
        <v>91018133</v>
      </c>
      <c r="C2741" t="s">
        <v>365</v>
      </c>
      <c r="D2741" t="s">
        <v>270</v>
      </c>
      <c r="E2741" t="s">
        <v>1293</v>
      </c>
      <c r="F2741" t="s">
        <v>1144</v>
      </c>
      <c r="G2741" t="s">
        <v>351</v>
      </c>
      <c r="H2741" t="s">
        <v>229</v>
      </c>
      <c r="I2741" t="s">
        <v>448</v>
      </c>
      <c r="J2741" t="s">
        <v>327</v>
      </c>
      <c r="K2741" t="s">
        <v>238</v>
      </c>
      <c r="L2741" t="s">
        <v>1441</v>
      </c>
      <c r="M2741" t="s">
        <v>211</v>
      </c>
      <c r="N2741" t="s">
        <v>1365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>
        <v>8132488</v>
      </c>
      <c r="B2742">
        <v>91018164</v>
      </c>
      <c r="C2742" t="s">
        <v>183</v>
      </c>
      <c r="D2742" t="s">
        <v>183</v>
      </c>
      <c r="E2742" t="s">
        <v>270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>
        <v>525711</v>
      </c>
      <c r="B2743">
        <v>91018391</v>
      </c>
      <c r="C2743" t="s">
        <v>173</v>
      </c>
      <c r="D2743" t="s">
        <v>173</v>
      </c>
      <c r="E2743" t="s">
        <v>270</v>
      </c>
      <c r="F2743" t="s">
        <v>173</v>
      </c>
      <c r="G2743" t="s">
        <v>949</v>
      </c>
      <c r="H2743" t="s">
        <v>446</v>
      </c>
      <c r="I2743" t="s">
        <v>1760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>
        <v>995457</v>
      </c>
      <c r="B2744">
        <v>91018425</v>
      </c>
      <c r="C2744" t="s">
        <v>383</v>
      </c>
      <c r="D2744" t="s">
        <v>383</v>
      </c>
      <c r="E2744" t="s">
        <v>348</v>
      </c>
      <c r="F2744" t="s">
        <v>1994</v>
      </c>
      <c r="G2744" t="s">
        <v>270</v>
      </c>
      <c r="H2744" t="s">
        <v>229</v>
      </c>
      <c r="I2744" t="s">
        <v>310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>
        <v>391296</v>
      </c>
      <c r="B2745">
        <v>91018501</v>
      </c>
      <c r="C2745" t="s">
        <v>383</v>
      </c>
      <c r="D2745" t="s">
        <v>383</v>
      </c>
      <c r="E2745" t="s">
        <v>270</v>
      </c>
      <c r="F2745" t="s">
        <v>383</v>
      </c>
      <c r="G2745" t="s">
        <v>191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>
        <v>494019</v>
      </c>
      <c r="B2746">
        <v>91018592</v>
      </c>
      <c r="C2746" t="s">
        <v>287</v>
      </c>
      <c r="D2746" t="s">
        <v>287</v>
      </c>
      <c r="E2746" t="s">
        <v>270</v>
      </c>
      <c r="F2746" t="s">
        <v>321</v>
      </c>
      <c r="G2746" t="s">
        <v>229</v>
      </c>
      <c r="H2746" t="s">
        <v>325</v>
      </c>
      <c r="I2746" t="s">
        <v>1995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>
        <v>767935</v>
      </c>
      <c r="B2747">
        <v>91018608</v>
      </c>
      <c r="C2747" t="s">
        <v>270</v>
      </c>
      <c r="D2747" t="s">
        <v>270</v>
      </c>
      <c r="E2747" t="s">
        <v>1293</v>
      </c>
      <c r="F2747" t="s">
        <v>352</v>
      </c>
      <c r="G2747" t="s">
        <v>287</v>
      </c>
      <c r="H2747" t="s">
        <v>229</v>
      </c>
      <c r="I2747" t="s">
        <v>365</v>
      </c>
      <c r="J2747" t="s">
        <v>391</v>
      </c>
      <c r="K2747" t="s">
        <v>296</v>
      </c>
      <c r="L2747" t="s">
        <v>340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>
        <v>540688</v>
      </c>
      <c r="B2748">
        <v>91018652</v>
      </c>
      <c r="C2748" t="s">
        <v>185</v>
      </c>
      <c r="D2748" t="s">
        <v>1996</v>
      </c>
      <c r="E2748" t="s">
        <v>270</v>
      </c>
      <c r="F2748" t="s">
        <v>1557</v>
      </c>
      <c r="G2748" t="s">
        <v>1646</v>
      </c>
      <c r="H2748" t="s">
        <v>279</v>
      </c>
      <c r="I2748" t="s">
        <v>409</v>
      </c>
      <c r="J2748" t="s">
        <v>863</v>
      </c>
      <c r="K2748" t="s">
        <v>229</v>
      </c>
      <c r="L2748" t="s">
        <v>296</v>
      </c>
      <c r="M2748" t="s">
        <v>188</v>
      </c>
      <c r="N2748" t="s">
        <v>186</v>
      </c>
      <c r="O2748" t="s">
        <v>1244</v>
      </c>
      <c r="P2748" t="s">
        <v>472</v>
      </c>
      <c r="Q2748" t="s">
        <v>1384</v>
      </c>
      <c r="R2748" t="s">
        <v>1228</v>
      </c>
      <c r="S2748" t="s">
        <v>639</v>
      </c>
      <c r="T2748" t="s">
        <v>1840</v>
      </c>
      <c r="U2748" t="s">
        <v>1743</v>
      </c>
      <c r="V2748" t="s">
        <v>1441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>
        <v>156893</v>
      </c>
      <c r="B2749">
        <v>91018664</v>
      </c>
      <c r="C2749" t="s">
        <v>412</v>
      </c>
      <c r="D2749" t="s">
        <v>412</v>
      </c>
      <c r="E2749" t="s">
        <v>348</v>
      </c>
      <c r="F2749" t="s">
        <v>365</v>
      </c>
      <c r="G2749" t="s">
        <v>270</v>
      </c>
      <c r="H2749" t="s">
        <v>229</v>
      </c>
      <c r="I2749" t="s">
        <v>423</v>
      </c>
      <c r="J2749" t="s">
        <v>913</v>
      </c>
      <c r="K2749" t="s">
        <v>920</v>
      </c>
      <c r="L2749" t="s">
        <v>603</v>
      </c>
      <c r="M2749" t="s">
        <v>604</v>
      </c>
      <c r="N2749" t="s">
        <v>1636</v>
      </c>
      <c r="O2749" t="s">
        <v>446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>
        <v>597031</v>
      </c>
      <c r="B2750">
        <v>91018694</v>
      </c>
      <c r="C2750" t="s">
        <v>183</v>
      </c>
      <c r="D2750" t="s">
        <v>183</v>
      </c>
      <c r="E2750" t="s">
        <v>348</v>
      </c>
      <c r="F2750" t="s">
        <v>1429</v>
      </c>
      <c r="G2750" t="s">
        <v>270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>
        <v>8087383</v>
      </c>
      <c r="B2751">
        <v>91018708</v>
      </c>
      <c r="C2751" t="s">
        <v>191</v>
      </c>
      <c r="D2751" t="s">
        <v>191</v>
      </c>
      <c r="E2751" t="s">
        <v>270</v>
      </c>
      <c r="F2751" t="s">
        <v>191</v>
      </c>
      <c r="G2751" t="s">
        <v>1429</v>
      </c>
      <c r="H2751" t="s">
        <v>859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>
        <v>576421</v>
      </c>
      <c r="B2752">
        <v>91018711</v>
      </c>
      <c r="C2752" t="s">
        <v>383</v>
      </c>
      <c r="D2752" t="s">
        <v>383</v>
      </c>
      <c r="E2752" t="s">
        <v>348</v>
      </c>
      <c r="F2752" t="s">
        <v>1027</v>
      </c>
      <c r="G2752" t="s">
        <v>270</v>
      </c>
      <c r="H2752" t="s">
        <v>229</v>
      </c>
      <c r="I2752" t="s">
        <v>287</v>
      </c>
      <c r="J2752" t="s">
        <v>325</v>
      </c>
      <c r="K2752" t="s">
        <v>310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>
        <v>8017461</v>
      </c>
      <c r="B2753">
        <v>91018764</v>
      </c>
      <c r="C2753" t="s">
        <v>270</v>
      </c>
      <c r="D2753" t="s">
        <v>270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>
        <v>97453</v>
      </c>
      <c r="B2754">
        <v>91019006</v>
      </c>
      <c r="C2754" t="s">
        <v>235</v>
      </c>
      <c r="D2754" t="s">
        <v>185</v>
      </c>
      <c r="E2754" t="s">
        <v>414</v>
      </c>
      <c r="F2754" t="s">
        <v>270</v>
      </c>
      <c r="G2754" t="s">
        <v>346</v>
      </c>
      <c r="H2754" t="s">
        <v>426</v>
      </c>
      <c r="I2754" t="s">
        <v>287</v>
      </c>
      <c r="J2754" t="s">
        <v>229</v>
      </c>
      <c r="K2754" t="s">
        <v>249</v>
      </c>
      <c r="L2754" t="s">
        <v>348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>
        <v>8009299</v>
      </c>
      <c r="B2755">
        <v>91019051</v>
      </c>
      <c r="C2755" t="s">
        <v>270</v>
      </c>
      <c r="D2755" t="s">
        <v>270</v>
      </c>
      <c r="E2755" t="s">
        <v>1293</v>
      </c>
      <c r="F2755" t="s">
        <v>1144</v>
      </c>
      <c r="G2755" t="s">
        <v>355</v>
      </c>
      <c r="H2755" t="s">
        <v>215</v>
      </c>
      <c r="I2755" t="s">
        <v>229</v>
      </c>
      <c r="J2755" t="s">
        <v>926</v>
      </c>
      <c r="K2755" t="s">
        <v>238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>
        <v>608341</v>
      </c>
      <c r="B2756">
        <v>91019164</v>
      </c>
      <c r="C2756" t="s">
        <v>270</v>
      </c>
      <c r="D2756" t="s">
        <v>270</v>
      </c>
      <c r="E2756" t="s">
        <v>1293</v>
      </c>
      <c r="F2756" t="s">
        <v>202</v>
      </c>
      <c r="G2756" t="s">
        <v>352</v>
      </c>
      <c r="H2756" t="s">
        <v>318</v>
      </c>
      <c r="I2756" t="s">
        <v>655</v>
      </c>
      <c r="J2756" t="s">
        <v>322</v>
      </c>
      <c r="K2756" t="s">
        <v>229</v>
      </c>
      <c r="L2756" t="s">
        <v>465</v>
      </c>
      <c r="M2756" t="s">
        <v>289</v>
      </c>
      <c r="N2756" t="s">
        <v>348</v>
      </c>
      <c r="O2756" t="s">
        <v>769</v>
      </c>
      <c r="P2756" t="s">
        <v>190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>
        <v>184885</v>
      </c>
      <c r="B2757">
        <v>91019215</v>
      </c>
      <c r="C2757" t="s">
        <v>270</v>
      </c>
      <c r="D2757" t="s">
        <v>270</v>
      </c>
      <c r="E2757" t="s">
        <v>1997</v>
      </c>
      <c r="F2757" t="s">
        <v>270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>
        <v>8056968</v>
      </c>
      <c r="B2758">
        <v>91019269</v>
      </c>
      <c r="C2758" t="s">
        <v>270</v>
      </c>
      <c r="D2758" t="s">
        <v>332</v>
      </c>
      <c r="E2758" t="s">
        <v>270</v>
      </c>
      <c r="F2758" t="s">
        <v>800</v>
      </c>
      <c r="G2758" t="s">
        <v>771</v>
      </c>
      <c r="H2758" t="s">
        <v>279</v>
      </c>
      <c r="I2758" t="s">
        <v>306</v>
      </c>
      <c r="J2758" t="s">
        <v>229</v>
      </c>
      <c r="K2758" t="s">
        <v>1998</v>
      </c>
      <c r="L2758" t="s">
        <v>797</v>
      </c>
      <c r="M2758" t="s">
        <v>348</v>
      </c>
      <c r="N2758" t="s">
        <v>848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>
        <v>518499</v>
      </c>
      <c r="B2759">
        <v>91019275</v>
      </c>
      <c r="C2759" t="s">
        <v>270</v>
      </c>
      <c r="D2759" t="s">
        <v>270</v>
      </c>
      <c r="E2759" t="s">
        <v>1293</v>
      </c>
      <c r="F2759" t="s">
        <v>205</v>
      </c>
      <c r="G2759" t="s">
        <v>238</v>
      </c>
      <c r="H2759" t="s">
        <v>1474</v>
      </c>
      <c r="I2759" t="s">
        <v>958</v>
      </c>
      <c r="J2759" t="s">
        <v>835</v>
      </c>
      <c r="K2759" t="s">
        <v>1084</v>
      </c>
      <c r="L2759" t="s">
        <v>950</v>
      </c>
      <c r="M2759" t="s">
        <v>1228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>
        <v>643804</v>
      </c>
      <c r="B2760">
        <v>91019313</v>
      </c>
      <c r="C2760" t="s">
        <v>270</v>
      </c>
      <c r="D2760" t="s">
        <v>270</v>
      </c>
      <c r="E2760" t="s">
        <v>201</v>
      </c>
      <c r="F2760" t="s">
        <v>321</v>
      </c>
      <c r="G2760" t="s">
        <v>238</v>
      </c>
      <c r="H2760" t="s">
        <v>309</v>
      </c>
      <c r="I2760" t="s">
        <v>327</v>
      </c>
      <c r="J2760" t="s">
        <v>710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>
        <v>8051033</v>
      </c>
      <c r="B2761">
        <v>91019365</v>
      </c>
      <c r="C2761" t="s">
        <v>270</v>
      </c>
      <c r="D2761" t="s">
        <v>270</v>
      </c>
      <c r="E2761" t="s">
        <v>1293</v>
      </c>
      <c r="F2761" t="s">
        <v>352</v>
      </c>
      <c r="G2761" t="s">
        <v>186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>
        <v>8056845</v>
      </c>
      <c r="B2762">
        <v>91019423</v>
      </c>
      <c r="C2762" t="s">
        <v>270</v>
      </c>
      <c r="D2762" t="s">
        <v>270</v>
      </c>
      <c r="E2762" t="s">
        <v>191</v>
      </c>
      <c r="F2762" t="s">
        <v>192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>
        <v>8131941</v>
      </c>
      <c r="B2763">
        <v>91019651</v>
      </c>
      <c r="C2763" t="s">
        <v>1104</v>
      </c>
      <c r="D2763" t="s">
        <v>1104</v>
      </c>
      <c r="E2763" t="s">
        <v>270</v>
      </c>
      <c r="F2763" t="s">
        <v>1999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>
        <v>565938</v>
      </c>
      <c r="B2764">
        <v>91019880</v>
      </c>
      <c r="C2764" t="s">
        <v>412</v>
      </c>
      <c r="D2764" t="s">
        <v>412</v>
      </c>
      <c r="E2764" t="s">
        <v>270</v>
      </c>
      <c r="F2764" t="s">
        <v>323</v>
      </c>
      <c r="G2764" t="s">
        <v>229</v>
      </c>
      <c r="H2764" t="s">
        <v>321</v>
      </c>
      <c r="I2764" t="s">
        <v>412</v>
      </c>
      <c r="J2764" t="s">
        <v>446</v>
      </c>
      <c r="K2764" t="s">
        <v>379</v>
      </c>
      <c r="L2764" t="s">
        <v>309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>
        <v>322832</v>
      </c>
      <c r="B2765">
        <v>91019883</v>
      </c>
      <c r="C2765" t="s">
        <v>270</v>
      </c>
      <c r="D2765" t="s">
        <v>270</v>
      </c>
      <c r="E2765" t="s">
        <v>1293</v>
      </c>
      <c r="F2765" t="s">
        <v>279</v>
      </c>
      <c r="G2765" t="s">
        <v>220</v>
      </c>
      <c r="H2765" t="s">
        <v>249</v>
      </c>
      <c r="I2765" t="s">
        <v>348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>
        <v>474218</v>
      </c>
      <c r="B2766">
        <v>91019914</v>
      </c>
      <c r="C2766" t="s">
        <v>1447</v>
      </c>
      <c r="D2766" t="s">
        <v>966</v>
      </c>
      <c r="E2766" t="s">
        <v>270</v>
      </c>
      <c r="F2766" t="s">
        <v>305</v>
      </c>
      <c r="G2766" t="s">
        <v>446</v>
      </c>
      <c r="H2766" t="s">
        <v>476</v>
      </c>
      <c r="I2766" t="s">
        <v>279</v>
      </c>
      <c r="J2766" t="s">
        <v>712</v>
      </c>
      <c r="K2766" t="s">
        <v>786</v>
      </c>
      <c r="L2766" t="s">
        <v>1363</v>
      </c>
      <c r="M2766" t="s">
        <v>863</v>
      </c>
      <c r="N2766" t="s">
        <v>1244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>
        <v>8132488</v>
      </c>
      <c r="B2767">
        <v>91019969</v>
      </c>
      <c r="C2767" t="s">
        <v>270</v>
      </c>
      <c r="D2767" t="s">
        <v>298</v>
      </c>
      <c r="E2767" t="s">
        <v>352</v>
      </c>
      <c r="F2767" t="s">
        <v>355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>
        <v>71993</v>
      </c>
      <c r="B2768">
        <v>91019991</v>
      </c>
      <c r="C2768" t="s">
        <v>2000</v>
      </c>
      <c r="D2768" t="s">
        <v>2000</v>
      </c>
      <c r="E2768" t="s">
        <v>270</v>
      </c>
      <c r="F2768" t="s">
        <v>247</v>
      </c>
      <c r="G2768" t="s">
        <v>321</v>
      </c>
      <c r="H2768" t="s">
        <v>362</v>
      </c>
      <c r="I2768" t="s">
        <v>540</v>
      </c>
      <c r="J2768" t="s">
        <v>574</v>
      </c>
      <c r="K2768" t="s">
        <v>381</v>
      </c>
      <c r="L2768" t="s">
        <v>446</v>
      </c>
      <c r="M2768" t="s">
        <v>1840</v>
      </c>
      <c r="N2768" t="s">
        <v>478</v>
      </c>
      <c r="O2768" t="s">
        <v>313</v>
      </c>
      <c r="P2768" t="s">
        <v>1857</v>
      </c>
      <c r="Q2768" t="s">
        <v>1969</v>
      </c>
      <c r="R2768" t="s">
        <v>1089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>
        <v>8093240</v>
      </c>
      <c r="B2769">
        <v>91020167</v>
      </c>
      <c r="C2769" t="s">
        <v>263</v>
      </c>
      <c r="D2769" t="s">
        <v>263</v>
      </c>
      <c r="E2769" t="s">
        <v>270</v>
      </c>
      <c r="F2769" t="s">
        <v>229</v>
      </c>
      <c r="G2769" t="s">
        <v>689</v>
      </c>
      <c r="H2769" t="s">
        <v>405</v>
      </c>
      <c r="I2769" t="s">
        <v>446</v>
      </c>
      <c r="J2769" t="s">
        <v>477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>
        <v>8132735</v>
      </c>
      <c r="B2770">
        <v>91020213</v>
      </c>
      <c r="C2770" t="s">
        <v>328</v>
      </c>
      <c r="D2770" t="s">
        <v>328</v>
      </c>
      <c r="E2770" t="s">
        <v>270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>
        <v>168702</v>
      </c>
      <c r="B2771">
        <v>91020365</v>
      </c>
      <c r="C2771" t="s">
        <v>348</v>
      </c>
      <c r="D2771" t="s">
        <v>348</v>
      </c>
      <c r="E2771" t="s">
        <v>270</v>
      </c>
      <c r="F2771" t="s">
        <v>504</v>
      </c>
      <c r="G2771" t="s">
        <v>958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>
        <v>441211</v>
      </c>
      <c r="B2772">
        <v>91020464</v>
      </c>
      <c r="C2772" t="s">
        <v>323</v>
      </c>
      <c r="D2772" t="s">
        <v>323</v>
      </c>
      <c r="E2772" t="s">
        <v>373</v>
      </c>
      <c r="F2772" t="s">
        <v>343</v>
      </c>
      <c r="G2772" t="s">
        <v>1093</v>
      </c>
      <c r="H2772" t="s">
        <v>270</v>
      </c>
      <c r="I2772" t="s">
        <v>374</v>
      </c>
      <c r="J2772" t="s">
        <v>281</v>
      </c>
      <c r="K2772" t="s">
        <v>593</v>
      </c>
      <c r="L2772" t="s">
        <v>249</v>
      </c>
      <c r="M2772" t="s">
        <v>405</v>
      </c>
      <c r="N2772" t="s">
        <v>1411</v>
      </c>
      <c r="O2772" t="s">
        <v>315</v>
      </c>
      <c r="P2772" t="s">
        <v>682</v>
      </c>
      <c r="Q2772" t="s">
        <v>983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>
        <v>8132794</v>
      </c>
      <c r="B2773">
        <v>91020626</v>
      </c>
      <c r="C2773" t="s">
        <v>270</v>
      </c>
      <c r="D2773" t="s">
        <v>270</v>
      </c>
      <c r="E2773" t="s">
        <v>1293</v>
      </c>
      <c r="F2773" t="s">
        <v>189</v>
      </c>
      <c r="G2773" t="s">
        <v>321</v>
      </c>
      <c r="H2773" t="s">
        <v>186</v>
      </c>
      <c r="I2773" t="s">
        <v>1441</v>
      </c>
      <c r="J2773" t="s">
        <v>229</v>
      </c>
      <c r="K2773" t="s">
        <v>428</v>
      </c>
      <c r="L2773" t="s">
        <v>292</v>
      </c>
      <c r="M2773" t="s">
        <v>448</v>
      </c>
      <c r="N2773" t="s">
        <v>238</v>
      </c>
      <c r="O2773" t="s">
        <v>948</v>
      </c>
      <c r="P2773" t="s">
        <v>1120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>
        <v>8085248</v>
      </c>
      <c r="B2774">
        <v>91020627</v>
      </c>
      <c r="C2774" t="s">
        <v>270</v>
      </c>
      <c r="D2774" t="s">
        <v>270</v>
      </c>
      <c r="E2774" t="s">
        <v>412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>
        <v>588594</v>
      </c>
      <c r="B2775">
        <v>91020638</v>
      </c>
      <c r="C2775" t="s">
        <v>1045</v>
      </c>
      <c r="D2775" t="s">
        <v>1045</v>
      </c>
      <c r="E2775" t="s">
        <v>270</v>
      </c>
      <c r="F2775" t="s">
        <v>1741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>
        <v>198962</v>
      </c>
      <c r="B2776">
        <v>91020911</v>
      </c>
      <c r="C2776" t="s">
        <v>1429</v>
      </c>
      <c r="D2776" t="s">
        <v>1429</v>
      </c>
      <c r="E2776" t="s">
        <v>348</v>
      </c>
      <c r="F2776" t="s">
        <v>383</v>
      </c>
      <c r="G2776" t="s">
        <v>270</v>
      </c>
      <c r="H2776" t="s">
        <v>321</v>
      </c>
      <c r="I2776" t="s">
        <v>229</v>
      </c>
      <c r="J2776" t="s">
        <v>849</v>
      </c>
      <c r="K2776" t="s">
        <v>355</v>
      </c>
      <c r="L2776" t="s">
        <v>446</v>
      </c>
      <c r="M2776" t="s">
        <v>309</v>
      </c>
      <c r="N2776" t="s">
        <v>405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>
        <v>73581</v>
      </c>
      <c r="B2777">
        <v>91020930</v>
      </c>
      <c r="C2777" t="s">
        <v>242</v>
      </c>
      <c r="D2777" t="s">
        <v>242</v>
      </c>
      <c r="E2777" t="s">
        <v>270</v>
      </c>
      <c r="F2777" t="s">
        <v>1293</v>
      </c>
      <c r="G2777" t="s">
        <v>229</v>
      </c>
      <c r="H2777" t="s">
        <v>423</v>
      </c>
      <c r="I2777" t="s">
        <v>446</v>
      </c>
      <c r="J2777" t="s">
        <v>292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>
        <v>211266</v>
      </c>
      <c r="B2778">
        <v>91020985</v>
      </c>
      <c r="C2778" t="s">
        <v>270</v>
      </c>
      <c r="D2778" t="s">
        <v>270</v>
      </c>
      <c r="E2778" t="s">
        <v>1293</v>
      </c>
      <c r="F2778" t="s">
        <v>238</v>
      </c>
      <c r="G2778" t="s">
        <v>478</v>
      </c>
      <c r="H2778" t="s">
        <v>348</v>
      </c>
      <c r="I2778" t="s">
        <v>186</v>
      </c>
      <c r="J2778" t="s">
        <v>371</v>
      </c>
      <c r="K2778" t="s">
        <v>307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>
        <v>8132850</v>
      </c>
      <c r="B2779">
        <v>91021084</v>
      </c>
      <c r="C2779" t="s">
        <v>571</v>
      </c>
      <c r="D2779" t="s">
        <v>571</v>
      </c>
      <c r="E2779" t="s">
        <v>270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>
        <v>80195</v>
      </c>
      <c r="B2780">
        <v>91021120</v>
      </c>
      <c r="C2780" t="s">
        <v>173</v>
      </c>
      <c r="D2780" t="s">
        <v>173</v>
      </c>
      <c r="E2780" t="s">
        <v>348</v>
      </c>
      <c r="F2780" t="s">
        <v>270</v>
      </c>
      <c r="G2780" t="s">
        <v>355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>
        <v>8105787</v>
      </c>
      <c r="B2781">
        <v>91021123</v>
      </c>
      <c r="C2781" t="s">
        <v>270</v>
      </c>
      <c r="D2781" t="s">
        <v>270</v>
      </c>
      <c r="E2781" t="s">
        <v>1293</v>
      </c>
      <c r="F2781" t="s">
        <v>229</v>
      </c>
      <c r="G2781" t="s">
        <v>289</v>
      </c>
      <c r="H2781" t="s">
        <v>238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>
        <v>8132861</v>
      </c>
      <c r="B2782">
        <v>91021134</v>
      </c>
      <c r="C2782" t="s">
        <v>383</v>
      </c>
      <c r="D2782" t="s">
        <v>383</v>
      </c>
      <c r="E2782" t="s">
        <v>348</v>
      </c>
      <c r="F2782" t="s">
        <v>183</v>
      </c>
      <c r="G2782" t="s">
        <v>270</v>
      </c>
      <c r="H2782" t="s">
        <v>1463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>
        <v>8132862</v>
      </c>
      <c r="B2783">
        <v>91021135</v>
      </c>
      <c r="C2783" t="s">
        <v>757</v>
      </c>
      <c r="D2783" t="s">
        <v>757</v>
      </c>
      <c r="E2783" t="s">
        <v>348</v>
      </c>
      <c r="F2783" t="s">
        <v>645</v>
      </c>
      <c r="G2783" t="s">
        <v>270</v>
      </c>
      <c r="H2783" t="s">
        <v>229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>
        <v>406015</v>
      </c>
      <c r="B2784">
        <v>91021162</v>
      </c>
      <c r="C2784" t="s">
        <v>270</v>
      </c>
      <c r="D2784" t="s">
        <v>270</v>
      </c>
      <c r="E2784" t="s">
        <v>344</v>
      </c>
      <c r="F2784" t="s">
        <v>446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>
        <v>137144</v>
      </c>
      <c r="B2785">
        <v>91021246</v>
      </c>
      <c r="C2785" t="s">
        <v>383</v>
      </c>
      <c r="D2785" t="s">
        <v>270</v>
      </c>
      <c r="E2785" t="s">
        <v>1293</v>
      </c>
      <c r="F2785" t="s">
        <v>229</v>
      </c>
      <c r="G2785" t="s">
        <v>287</v>
      </c>
      <c r="H2785" t="s">
        <v>186</v>
      </c>
      <c r="I2785" t="s">
        <v>391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>
        <v>8132878</v>
      </c>
      <c r="B2786">
        <v>91021256</v>
      </c>
      <c r="C2786" t="s">
        <v>2001</v>
      </c>
      <c r="D2786" t="s">
        <v>2001</v>
      </c>
      <c r="E2786" t="s">
        <v>270</v>
      </c>
      <c r="F2786" t="s">
        <v>619</v>
      </c>
      <c r="G2786" t="s">
        <v>229</v>
      </c>
      <c r="H2786" t="s">
        <v>254</v>
      </c>
      <c r="I2786" t="s">
        <v>379</v>
      </c>
      <c r="J2786" t="s">
        <v>883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>
        <v>799593</v>
      </c>
      <c r="B2787">
        <v>91021275</v>
      </c>
      <c r="C2787" t="s">
        <v>263</v>
      </c>
      <c r="D2787" t="s">
        <v>270</v>
      </c>
      <c r="E2787" t="s">
        <v>186</v>
      </c>
      <c r="F2787" t="s">
        <v>229</v>
      </c>
      <c r="G2787" t="s">
        <v>1166</v>
      </c>
      <c r="H2787" t="s">
        <v>1598</v>
      </c>
      <c r="I2787" t="s">
        <v>292</v>
      </c>
      <c r="J2787" t="s">
        <v>956</v>
      </c>
      <c r="K2787" t="s">
        <v>220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>
        <v>8098181</v>
      </c>
      <c r="B2788">
        <v>91021287</v>
      </c>
      <c r="C2788" t="s">
        <v>232</v>
      </c>
      <c r="D2788" t="s">
        <v>232</v>
      </c>
      <c r="E2788" t="s">
        <v>1127</v>
      </c>
      <c r="F2788" t="s">
        <v>270</v>
      </c>
      <c r="G2788" t="s">
        <v>229</v>
      </c>
      <c r="H2788" t="s">
        <v>309</v>
      </c>
      <c r="I2788" t="s">
        <v>446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>
        <v>685549</v>
      </c>
      <c r="B2789">
        <v>91021310</v>
      </c>
      <c r="C2789" t="s">
        <v>1429</v>
      </c>
      <c r="D2789" t="s">
        <v>1429</v>
      </c>
      <c r="E2789" t="s">
        <v>270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>
        <v>8129454</v>
      </c>
      <c r="B2790">
        <v>91021315</v>
      </c>
      <c r="C2790" t="s">
        <v>757</v>
      </c>
      <c r="D2790" t="s">
        <v>757</v>
      </c>
      <c r="E2790" t="s">
        <v>348</v>
      </c>
      <c r="F2790" t="s">
        <v>383</v>
      </c>
      <c r="G2790" t="s">
        <v>270</v>
      </c>
      <c r="H2790" t="s">
        <v>229</v>
      </c>
      <c r="I2790" t="s">
        <v>423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>
        <v>491703</v>
      </c>
      <c r="B2791">
        <v>91021316</v>
      </c>
      <c r="C2791" t="s">
        <v>776</v>
      </c>
      <c r="D2791" t="s">
        <v>776</v>
      </c>
      <c r="E2791" t="s">
        <v>348</v>
      </c>
      <c r="F2791" t="s">
        <v>183</v>
      </c>
      <c r="G2791" t="s">
        <v>270</v>
      </c>
      <c r="H2791" t="s">
        <v>296</v>
      </c>
      <c r="I2791" t="s">
        <v>1385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>
        <v>8110974</v>
      </c>
      <c r="B2792">
        <v>91021324</v>
      </c>
      <c r="C2792" t="s">
        <v>270</v>
      </c>
      <c r="D2792" t="s">
        <v>1475</v>
      </c>
      <c r="E2792" t="s">
        <v>270</v>
      </c>
      <c r="F2792" t="s">
        <v>346</v>
      </c>
      <c r="G2792" t="s">
        <v>1806</v>
      </c>
      <c r="H2792" t="s">
        <v>205</v>
      </c>
      <c r="I2792" t="s">
        <v>254</v>
      </c>
      <c r="J2792" t="s">
        <v>255</v>
      </c>
      <c r="K2792" t="s">
        <v>229</v>
      </c>
      <c r="L2792" t="s">
        <v>355</v>
      </c>
      <c r="M2792" t="s">
        <v>351</v>
      </c>
      <c r="N2792" t="s">
        <v>279</v>
      </c>
      <c r="O2792" t="s">
        <v>304</v>
      </c>
      <c r="P2792" t="s">
        <v>379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>
        <v>326128</v>
      </c>
      <c r="B2793">
        <v>91021333</v>
      </c>
      <c r="C2793" t="s">
        <v>270</v>
      </c>
      <c r="D2793" t="s">
        <v>270</v>
      </c>
      <c r="E2793" t="s">
        <v>1293</v>
      </c>
      <c r="F2793" t="s">
        <v>352</v>
      </c>
      <c r="G2793" t="s">
        <v>642</v>
      </c>
      <c r="H2793" t="s">
        <v>189</v>
      </c>
      <c r="I2793" t="s">
        <v>300</v>
      </c>
      <c r="J2793" t="s">
        <v>289</v>
      </c>
      <c r="K2793" t="s">
        <v>329</v>
      </c>
      <c r="L2793" t="s">
        <v>186</v>
      </c>
      <c r="M2793" t="s">
        <v>238</v>
      </c>
      <c r="N2793" t="s">
        <v>281</v>
      </c>
      <c r="O2793" t="s">
        <v>248</v>
      </c>
      <c r="P2793" t="s">
        <v>196</v>
      </c>
      <c r="Q2793" t="s">
        <v>315</v>
      </c>
      <c r="R2793" t="s">
        <v>325</v>
      </c>
      <c r="S2793" t="s">
        <v>326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>
        <v>8105383</v>
      </c>
      <c r="B2794">
        <v>91021334</v>
      </c>
      <c r="C2794" t="s">
        <v>365</v>
      </c>
      <c r="D2794" t="s">
        <v>270</v>
      </c>
      <c r="E2794" t="s">
        <v>1293</v>
      </c>
      <c r="F2794" t="s">
        <v>368</v>
      </c>
      <c r="G2794" t="s">
        <v>321</v>
      </c>
      <c r="H2794" t="s">
        <v>296</v>
      </c>
      <c r="I2794" t="s">
        <v>287</v>
      </c>
      <c r="J2794" t="s">
        <v>229</v>
      </c>
      <c r="K2794" t="s">
        <v>238</v>
      </c>
      <c r="L2794" t="s">
        <v>329</v>
      </c>
      <c r="M2794" t="s">
        <v>1441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>
        <v>8009132</v>
      </c>
      <c r="B2795">
        <v>91021353</v>
      </c>
      <c r="C2795" t="s">
        <v>183</v>
      </c>
      <c r="D2795" t="s">
        <v>183</v>
      </c>
      <c r="E2795" t="s">
        <v>270</v>
      </c>
      <c r="F2795" t="s">
        <v>292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>
        <v>8120979</v>
      </c>
      <c r="B2796">
        <v>91021368</v>
      </c>
      <c r="C2796" t="s">
        <v>192</v>
      </c>
      <c r="D2796" t="s">
        <v>192</v>
      </c>
      <c r="E2796" t="s">
        <v>270</v>
      </c>
      <c r="F2796" t="s">
        <v>188</v>
      </c>
      <c r="G2796" t="s">
        <v>383</v>
      </c>
      <c r="H2796" t="s">
        <v>365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>
        <v>8075513</v>
      </c>
      <c r="B2797">
        <v>91021393</v>
      </c>
      <c r="C2797" t="s">
        <v>270</v>
      </c>
      <c r="D2797" t="s">
        <v>348</v>
      </c>
      <c r="E2797" t="s">
        <v>270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>
        <v>8109585</v>
      </c>
      <c r="B2798">
        <v>91021394</v>
      </c>
      <c r="C2798" t="s">
        <v>383</v>
      </c>
      <c r="D2798" t="s">
        <v>383</v>
      </c>
      <c r="E2798" t="s">
        <v>270</v>
      </c>
      <c r="F2798" t="s">
        <v>383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>
        <v>403972</v>
      </c>
      <c r="B2799">
        <v>91021413</v>
      </c>
      <c r="C2799" t="s">
        <v>365</v>
      </c>
      <c r="D2799" t="s">
        <v>270</v>
      </c>
      <c r="E2799" t="s">
        <v>1293</v>
      </c>
      <c r="F2799" t="s">
        <v>296</v>
      </c>
      <c r="G2799" t="s">
        <v>229</v>
      </c>
      <c r="H2799" t="s">
        <v>405</v>
      </c>
      <c r="I2799" t="s">
        <v>315</v>
      </c>
      <c r="J2799" t="s">
        <v>238</v>
      </c>
      <c r="K2799" t="s">
        <v>317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>
        <v>741712</v>
      </c>
      <c r="B2800">
        <v>91021437</v>
      </c>
      <c r="C2800" t="s">
        <v>173</v>
      </c>
      <c r="D2800" t="s">
        <v>270</v>
      </c>
      <c r="E2800" t="s">
        <v>1293</v>
      </c>
      <c r="F2800" t="s">
        <v>173</v>
      </c>
      <c r="G2800" t="s">
        <v>238</v>
      </c>
      <c r="H2800" t="s">
        <v>327</v>
      </c>
      <c r="I2800" t="s">
        <v>411</v>
      </c>
      <c r="J2800" t="s">
        <v>535</v>
      </c>
      <c r="K2800" t="s">
        <v>379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>
        <v>8132901</v>
      </c>
      <c r="B2801">
        <v>91021443</v>
      </c>
      <c r="C2801" t="s">
        <v>383</v>
      </c>
      <c r="D2801" t="s">
        <v>383</v>
      </c>
      <c r="E2801" t="s">
        <v>348</v>
      </c>
      <c r="F2801" t="s">
        <v>859</v>
      </c>
      <c r="G2801" t="s">
        <v>270</v>
      </c>
      <c r="H2801" t="s">
        <v>423</v>
      </c>
      <c r="I2801" t="s">
        <v>757</v>
      </c>
      <c r="J2801" t="s">
        <v>355</v>
      </c>
      <c r="K2801" t="s">
        <v>446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>
        <v>8132902</v>
      </c>
      <c r="B2802">
        <v>91021444</v>
      </c>
      <c r="C2802" t="s">
        <v>209</v>
      </c>
      <c r="D2802" t="s">
        <v>209</v>
      </c>
      <c r="E2802" t="s">
        <v>270</v>
      </c>
      <c r="F2802" t="s">
        <v>1293</v>
      </c>
      <c r="G2802" t="s">
        <v>745</v>
      </c>
      <c r="H2802" t="s">
        <v>1166</v>
      </c>
      <c r="I2802" t="s">
        <v>576</v>
      </c>
      <c r="J2802" t="s">
        <v>171</v>
      </c>
      <c r="K2802" t="s">
        <v>1760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>
        <v>701141</v>
      </c>
      <c r="B2803">
        <v>91021445</v>
      </c>
      <c r="C2803" t="s">
        <v>238</v>
      </c>
      <c r="D2803" t="s">
        <v>270</v>
      </c>
      <c r="E2803" t="s">
        <v>1293</v>
      </c>
      <c r="F2803" t="s">
        <v>202</v>
      </c>
      <c r="G2803" t="s">
        <v>334</v>
      </c>
      <c r="H2803" t="s">
        <v>229</v>
      </c>
      <c r="I2803" t="s">
        <v>296</v>
      </c>
      <c r="J2803" t="s">
        <v>321</v>
      </c>
      <c r="K2803" t="s">
        <v>287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>
        <v>581028</v>
      </c>
      <c r="B2804">
        <v>91021452</v>
      </c>
      <c r="C2804" t="s">
        <v>776</v>
      </c>
      <c r="D2804" t="s">
        <v>776</v>
      </c>
      <c r="E2804" t="s">
        <v>270</v>
      </c>
      <c r="F2804" t="s">
        <v>327</v>
      </c>
      <c r="G2804" t="s">
        <v>446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>
        <v>8132906</v>
      </c>
      <c r="B2805">
        <v>91021456</v>
      </c>
      <c r="C2805" t="s">
        <v>270</v>
      </c>
      <c r="D2805" t="s">
        <v>270</v>
      </c>
      <c r="E2805" t="s">
        <v>348</v>
      </c>
      <c r="F2805" t="s">
        <v>270</v>
      </c>
      <c r="G2805" t="s">
        <v>321</v>
      </c>
      <c r="H2805" t="s">
        <v>543</v>
      </c>
      <c r="I2805" t="s">
        <v>309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>
        <v>8132907</v>
      </c>
      <c r="B2806">
        <v>91021457</v>
      </c>
      <c r="C2806" t="s">
        <v>270</v>
      </c>
      <c r="D2806" t="s">
        <v>270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>
        <v>8082618</v>
      </c>
      <c r="B2807">
        <v>91021463</v>
      </c>
      <c r="C2807" t="s">
        <v>270</v>
      </c>
      <c r="D2807" t="s">
        <v>348</v>
      </c>
      <c r="E2807" t="s">
        <v>270</v>
      </c>
      <c r="F2807" t="s">
        <v>229</v>
      </c>
      <c r="G2807" t="s">
        <v>254</v>
      </c>
      <c r="H2807" t="s">
        <v>287</v>
      </c>
      <c r="I2807" t="s">
        <v>289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>
        <v>88811</v>
      </c>
      <c r="B2808">
        <v>91021549</v>
      </c>
      <c r="C2808" t="s">
        <v>270</v>
      </c>
      <c r="D2808" t="s">
        <v>270</v>
      </c>
      <c r="E2808" t="s">
        <v>202</v>
      </c>
      <c r="F2808" t="s">
        <v>1293</v>
      </c>
      <c r="G2808" t="s">
        <v>352</v>
      </c>
      <c r="H2808" t="s">
        <v>229</v>
      </c>
      <c r="I2808" t="s">
        <v>323</v>
      </c>
      <c r="J2808" t="s">
        <v>186</v>
      </c>
      <c r="K2808" t="s">
        <v>315</v>
      </c>
      <c r="L2808" t="s">
        <v>423</v>
      </c>
      <c r="M2808" t="s">
        <v>287</v>
      </c>
      <c r="N2808" t="s">
        <v>328</v>
      </c>
      <c r="O2808" t="s">
        <v>355</v>
      </c>
      <c r="P2808" t="s">
        <v>329</v>
      </c>
      <c r="Q2808" t="s">
        <v>267</v>
      </c>
      <c r="R2808" t="s">
        <v>448</v>
      </c>
      <c r="S2808" t="s">
        <v>649</v>
      </c>
      <c r="T2808" t="s">
        <v>289</v>
      </c>
      <c r="U2808" t="s">
        <v>1699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>
        <v>614520</v>
      </c>
      <c r="B2809">
        <v>91021643</v>
      </c>
      <c r="C2809" t="s">
        <v>192</v>
      </c>
      <c r="D2809" t="s">
        <v>192</v>
      </c>
      <c r="E2809" t="s">
        <v>173</v>
      </c>
      <c r="F2809" t="s">
        <v>270</v>
      </c>
      <c r="G2809" t="s">
        <v>355</v>
      </c>
      <c r="H2809" t="s">
        <v>287</v>
      </c>
      <c r="I2809" t="s">
        <v>321</v>
      </c>
      <c r="J2809" t="s">
        <v>849</v>
      </c>
      <c r="K2809" t="s">
        <v>446</v>
      </c>
      <c r="L2809" t="s">
        <v>309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>
        <v>8132945</v>
      </c>
      <c r="B2810">
        <v>91021696</v>
      </c>
      <c r="C2810" t="s">
        <v>270</v>
      </c>
      <c r="D2810" t="s">
        <v>270</v>
      </c>
      <c r="E2810" t="s">
        <v>348</v>
      </c>
      <c r="F2810" t="s">
        <v>270</v>
      </c>
      <c r="G2810" t="s">
        <v>327</v>
      </c>
      <c r="H2810" t="s">
        <v>229</v>
      </c>
      <c r="I2810" t="s">
        <v>329</v>
      </c>
      <c r="J2810" t="s">
        <v>472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>
        <v>198964</v>
      </c>
      <c r="B2811">
        <v>91021762</v>
      </c>
      <c r="C2811" t="s">
        <v>270</v>
      </c>
      <c r="D2811" t="s">
        <v>270</v>
      </c>
      <c r="E2811" t="s">
        <v>348</v>
      </c>
      <c r="F2811" t="s">
        <v>270</v>
      </c>
      <c r="G2811" t="s">
        <v>229</v>
      </c>
      <c r="H2811" t="s">
        <v>465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>
        <v>378176</v>
      </c>
      <c r="B2812">
        <v>91021779</v>
      </c>
      <c r="C2812" t="s">
        <v>383</v>
      </c>
      <c r="D2812" t="s">
        <v>383</v>
      </c>
      <c r="E2812" t="s">
        <v>348</v>
      </c>
      <c r="F2812" t="s">
        <v>926</v>
      </c>
      <c r="G2812" t="s">
        <v>270</v>
      </c>
      <c r="H2812" t="s">
        <v>287</v>
      </c>
      <c r="I2812" t="s">
        <v>351</v>
      </c>
      <c r="J2812" t="s">
        <v>446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>
        <v>676868</v>
      </c>
      <c r="B2813">
        <v>91021834</v>
      </c>
      <c r="C2813" t="s">
        <v>270</v>
      </c>
      <c r="D2813" t="s">
        <v>348</v>
      </c>
      <c r="E2813" t="s">
        <v>270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>
        <v>750614</v>
      </c>
      <c r="B2814">
        <v>91021891</v>
      </c>
      <c r="C2814" t="s">
        <v>232</v>
      </c>
      <c r="D2814" t="s">
        <v>232</v>
      </c>
      <c r="E2814" t="s">
        <v>270</v>
      </c>
      <c r="F2814" t="s">
        <v>232</v>
      </c>
      <c r="G2814" t="s">
        <v>287</v>
      </c>
      <c r="H2814" t="s">
        <v>229</v>
      </c>
      <c r="I2814" t="s">
        <v>329</v>
      </c>
      <c r="J2814" t="s">
        <v>309</v>
      </c>
      <c r="K2814" t="s">
        <v>446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>
        <v>568923</v>
      </c>
      <c r="B2815">
        <v>91021921</v>
      </c>
      <c r="C2815" t="s">
        <v>270</v>
      </c>
      <c r="D2815" t="s">
        <v>270</v>
      </c>
      <c r="E2815" t="s">
        <v>1293</v>
      </c>
      <c r="F2815" t="s">
        <v>373</v>
      </c>
      <c r="G2815" t="s">
        <v>425</v>
      </c>
      <c r="H2815" t="s">
        <v>352</v>
      </c>
      <c r="I2815" t="s">
        <v>2002</v>
      </c>
      <c r="J2815" t="s">
        <v>641</v>
      </c>
      <c r="K2815" t="s">
        <v>575</v>
      </c>
      <c r="L2815" t="s">
        <v>238</v>
      </c>
      <c r="M2815" t="s">
        <v>380</v>
      </c>
      <c r="N2815" t="s">
        <v>593</v>
      </c>
      <c r="O2815" t="s">
        <v>292</v>
      </c>
      <c r="P2815" t="s">
        <v>337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>
        <v>771982</v>
      </c>
      <c r="B2816">
        <v>91021949</v>
      </c>
      <c r="C2816" t="s">
        <v>270</v>
      </c>
      <c r="D2816" t="s">
        <v>270</v>
      </c>
      <c r="E2816" t="s">
        <v>238</v>
      </c>
      <c r="F2816" t="s">
        <v>229</v>
      </c>
      <c r="G2816" t="s">
        <v>380</v>
      </c>
      <c r="H2816" t="s">
        <v>379</v>
      </c>
      <c r="I2816" t="s">
        <v>322</v>
      </c>
      <c r="J2816" t="s">
        <v>410</v>
      </c>
      <c r="K2816" t="s">
        <v>183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>
        <v>8027596</v>
      </c>
      <c r="B2817">
        <v>91021988</v>
      </c>
      <c r="C2817" t="s">
        <v>183</v>
      </c>
      <c r="D2817" t="s">
        <v>183</v>
      </c>
      <c r="E2817" t="s">
        <v>348</v>
      </c>
      <c r="F2817" t="s">
        <v>383</v>
      </c>
      <c r="G2817" t="s">
        <v>270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>
        <v>403071</v>
      </c>
      <c r="B2818">
        <v>91022022</v>
      </c>
      <c r="C2818" t="s">
        <v>183</v>
      </c>
      <c r="D2818" t="s">
        <v>183</v>
      </c>
      <c r="E2818" t="s">
        <v>348</v>
      </c>
      <c r="F2818" t="s">
        <v>1429</v>
      </c>
      <c r="G2818" t="s">
        <v>270</v>
      </c>
      <c r="H2818" t="s">
        <v>383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>
        <v>8048990</v>
      </c>
      <c r="B2819">
        <v>91022025</v>
      </c>
      <c r="C2819" t="s">
        <v>183</v>
      </c>
      <c r="D2819" t="s">
        <v>183</v>
      </c>
      <c r="E2819" t="s">
        <v>348</v>
      </c>
      <c r="F2819" t="s">
        <v>383</v>
      </c>
      <c r="G2819" t="s">
        <v>270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>
        <v>664639</v>
      </c>
      <c r="B2820">
        <v>91022124</v>
      </c>
      <c r="C2820" t="s">
        <v>270</v>
      </c>
      <c r="D2820" t="s">
        <v>270</v>
      </c>
      <c r="E2820" t="s">
        <v>192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>
        <v>485243</v>
      </c>
      <c r="B2821">
        <v>91022141</v>
      </c>
      <c r="C2821" t="s">
        <v>270</v>
      </c>
      <c r="D2821" t="s">
        <v>270</v>
      </c>
      <c r="E2821" t="s">
        <v>1429</v>
      </c>
      <c r="F2821" t="s">
        <v>192</v>
      </c>
      <c r="G2821" t="s">
        <v>386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>
        <v>8132996</v>
      </c>
      <c r="B2822">
        <v>91022149</v>
      </c>
      <c r="C2822" t="s">
        <v>383</v>
      </c>
      <c r="D2822" t="s">
        <v>383</v>
      </c>
      <c r="E2822" t="s">
        <v>270</v>
      </c>
      <c r="F2822" t="s">
        <v>383</v>
      </c>
      <c r="G2822" t="s">
        <v>591</v>
      </c>
      <c r="H2822" t="s">
        <v>186</v>
      </c>
      <c r="I2822" t="s">
        <v>1442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>
        <v>8100683</v>
      </c>
      <c r="B2823">
        <v>91022159</v>
      </c>
      <c r="C2823" t="s">
        <v>304</v>
      </c>
      <c r="D2823" t="s">
        <v>304</v>
      </c>
      <c r="E2823" t="s">
        <v>1568</v>
      </c>
      <c r="F2823" t="s">
        <v>270</v>
      </c>
      <c r="G2823" t="s">
        <v>712</v>
      </c>
      <c r="H2823" t="s">
        <v>363</v>
      </c>
      <c r="I2823" t="s">
        <v>468</v>
      </c>
      <c r="J2823" t="s">
        <v>305</v>
      </c>
      <c r="K2823" t="s">
        <v>968</v>
      </c>
      <c r="L2823" t="s">
        <v>446</v>
      </c>
      <c r="M2823" t="s">
        <v>697</v>
      </c>
      <c r="N2823" t="s">
        <v>2003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>
        <v>982578</v>
      </c>
      <c r="B2824">
        <v>91022337</v>
      </c>
      <c r="C2824" t="s">
        <v>512</v>
      </c>
      <c r="D2824" t="s">
        <v>512</v>
      </c>
      <c r="E2824" t="s">
        <v>270</v>
      </c>
      <c r="F2824" t="s">
        <v>1293</v>
      </c>
      <c r="G2824" t="s">
        <v>352</v>
      </c>
      <c r="H2824" t="s">
        <v>189</v>
      </c>
      <c r="I2824" t="s">
        <v>218</v>
      </c>
      <c r="J2824" t="s">
        <v>2004</v>
      </c>
      <c r="K2824" t="s">
        <v>2005</v>
      </c>
      <c r="L2824" t="s">
        <v>304</v>
      </c>
      <c r="M2824" t="s">
        <v>342</v>
      </c>
      <c r="N2824" t="s">
        <v>325</v>
      </c>
      <c r="O2824" t="s">
        <v>248</v>
      </c>
      <c r="P2824" t="s">
        <v>289</v>
      </c>
      <c r="Q2824" t="s">
        <v>362</v>
      </c>
      <c r="R2824" t="s">
        <v>769</v>
      </c>
      <c r="S2824" t="s">
        <v>712</v>
      </c>
      <c r="T2824" t="s">
        <v>2006</v>
      </c>
      <c r="U2824" t="s">
        <v>1164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>
        <v>8133056</v>
      </c>
      <c r="B2825">
        <v>91022474</v>
      </c>
      <c r="C2825" t="s">
        <v>183</v>
      </c>
      <c r="D2825" t="s">
        <v>183</v>
      </c>
      <c r="E2825" t="s">
        <v>348</v>
      </c>
      <c r="F2825" t="s">
        <v>383</v>
      </c>
      <c r="G2825" t="s">
        <v>270</v>
      </c>
      <c r="H2825" t="s">
        <v>176</v>
      </c>
      <c r="I2825" t="s">
        <v>183</v>
      </c>
      <c r="J2825" t="s">
        <v>327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>
        <v>71993</v>
      </c>
      <c r="B2826">
        <v>91022479</v>
      </c>
      <c r="C2826" t="s">
        <v>2007</v>
      </c>
      <c r="D2826" t="s">
        <v>1278</v>
      </c>
      <c r="E2826" t="s">
        <v>270</v>
      </c>
      <c r="F2826" t="s">
        <v>1278</v>
      </c>
      <c r="G2826" t="s">
        <v>247</v>
      </c>
      <c r="H2826" t="s">
        <v>540</v>
      </c>
      <c r="I2826" t="s">
        <v>446</v>
      </c>
      <c r="J2826" t="s">
        <v>313</v>
      </c>
      <c r="K2826" t="s">
        <v>1727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>
        <v>530211</v>
      </c>
      <c r="B2827">
        <v>91022563</v>
      </c>
      <c r="C2827" t="s">
        <v>270</v>
      </c>
      <c r="D2827" t="s">
        <v>270</v>
      </c>
      <c r="E2827" t="s">
        <v>1293</v>
      </c>
      <c r="F2827" t="s">
        <v>352</v>
      </c>
      <c r="G2827" t="s">
        <v>299</v>
      </c>
      <c r="H2827" t="s">
        <v>287</v>
      </c>
      <c r="I2827" t="s">
        <v>1488</v>
      </c>
      <c r="J2827" t="s">
        <v>292</v>
      </c>
      <c r="K2827" t="s">
        <v>238</v>
      </c>
      <c r="L2827" t="s">
        <v>655</v>
      </c>
      <c r="M2827" t="s">
        <v>229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>
        <v>8133114</v>
      </c>
      <c r="B2828">
        <v>91022763</v>
      </c>
      <c r="C2828" t="s">
        <v>183</v>
      </c>
      <c r="D2828" t="s">
        <v>183</v>
      </c>
      <c r="E2828" t="s">
        <v>270</v>
      </c>
      <c r="F2828" t="s">
        <v>949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>
        <v>8076867</v>
      </c>
      <c r="B2829">
        <v>91022789</v>
      </c>
      <c r="C2829" t="s">
        <v>776</v>
      </c>
      <c r="D2829" t="s">
        <v>776</v>
      </c>
      <c r="E2829" t="s">
        <v>270</v>
      </c>
      <c r="F2829" t="s">
        <v>315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>
        <v>188467</v>
      </c>
      <c r="B2830">
        <v>91022833</v>
      </c>
      <c r="C2830" t="s">
        <v>270</v>
      </c>
      <c r="D2830" t="s">
        <v>270</v>
      </c>
      <c r="E2830" t="s">
        <v>348</v>
      </c>
      <c r="F2830" t="s">
        <v>270</v>
      </c>
      <c r="G2830" t="s">
        <v>321</v>
      </c>
      <c r="H2830" t="s">
        <v>229</v>
      </c>
      <c r="I2830" t="s">
        <v>325</v>
      </c>
      <c r="J2830" t="s">
        <v>508</v>
      </c>
      <c r="K2830" t="s">
        <v>329</v>
      </c>
      <c r="L2830" t="s">
        <v>287</v>
      </c>
      <c r="M2830" t="s">
        <v>344</v>
      </c>
      <c r="N2830" t="s">
        <v>308</v>
      </c>
      <c r="O2830" t="s">
        <v>638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>
        <v>8133184</v>
      </c>
      <c r="B2831">
        <v>91023080</v>
      </c>
      <c r="C2831" t="s">
        <v>270</v>
      </c>
      <c r="D2831" t="s">
        <v>270</v>
      </c>
      <c r="E2831" t="s">
        <v>348</v>
      </c>
      <c r="F2831" t="s">
        <v>270</v>
      </c>
      <c r="G2831" t="s">
        <v>351</v>
      </c>
      <c r="H2831" t="s">
        <v>355</v>
      </c>
      <c r="I2831" t="s">
        <v>344</v>
      </c>
      <c r="J2831" t="s">
        <v>423</v>
      </c>
      <c r="K2831" t="s">
        <v>229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>
        <v>219577</v>
      </c>
      <c r="B2832">
        <v>91023098</v>
      </c>
      <c r="C2832" t="s">
        <v>2008</v>
      </c>
      <c r="D2832" t="s">
        <v>2008</v>
      </c>
      <c r="E2832" t="s">
        <v>2009</v>
      </c>
      <c r="F2832" t="s">
        <v>362</v>
      </c>
      <c r="G2832" t="s">
        <v>783</v>
      </c>
      <c r="H2832" t="s">
        <v>973</v>
      </c>
      <c r="I2832" t="s">
        <v>270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>
        <v>8082618</v>
      </c>
      <c r="B2833">
        <v>91023125</v>
      </c>
      <c r="C2833" t="s">
        <v>270</v>
      </c>
      <c r="D2833" t="s">
        <v>270</v>
      </c>
      <c r="E2833" t="s">
        <v>776</v>
      </c>
      <c r="F2833" t="s">
        <v>229</v>
      </c>
      <c r="G2833" t="s">
        <v>287</v>
      </c>
      <c r="H2833" t="s">
        <v>325</v>
      </c>
      <c r="I2833" t="s">
        <v>254</v>
      </c>
      <c r="J2833" t="s">
        <v>379</v>
      </c>
      <c r="K2833" t="s">
        <v>446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>
        <v>576551</v>
      </c>
      <c r="B2834">
        <v>91023155</v>
      </c>
      <c r="C2834" t="s">
        <v>1760</v>
      </c>
      <c r="D2834" t="s">
        <v>270</v>
      </c>
      <c r="E2834" t="s">
        <v>1760</v>
      </c>
      <c r="F2834" t="s">
        <v>211</v>
      </c>
      <c r="G2834" t="s">
        <v>292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>
        <v>639377</v>
      </c>
      <c r="B2835">
        <v>91023164</v>
      </c>
      <c r="C2835" t="s">
        <v>1429</v>
      </c>
      <c r="D2835" t="s">
        <v>1429</v>
      </c>
      <c r="E2835" t="s">
        <v>270</v>
      </c>
      <c r="F2835" t="s">
        <v>1429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>
        <v>87936</v>
      </c>
      <c r="B2836">
        <v>91023222</v>
      </c>
      <c r="C2836" t="s">
        <v>270</v>
      </c>
      <c r="D2836" t="s">
        <v>270</v>
      </c>
      <c r="E2836" t="s">
        <v>348</v>
      </c>
      <c r="F2836" t="s">
        <v>270</v>
      </c>
      <c r="G2836" t="s">
        <v>303</v>
      </c>
      <c r="H2836" t="s">
        <v>229</v>
      </c>
      <c r="I2836" t="s">
        <v>1160</v>
      </c>
      <c r="J2836" t="s">
        <v>1068</v>
      </c>
      <c r="K2836" t="s">
        <v>758</v>
      </c>
      <c r="L2836" t="s">
        <v>949</v>
      </c>
      <c r="M2836" t="s">
        <v>405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>
        <v>578889</v>
      </c>
      <c r="B2837">
        <v>91023368</v>
      </c>
      <c r="C2837" t="s">
        <v>270</v>
      </c>
      <c r="D2837" t="s">
        <v>270</v>
      </c>
      <c r="E2837" t="s">
        <v>348</v>
      </c>
      <c r="F2837" t="s">
        <v>270</v>
      </c>
      <c r="G2837" t="s">
        <v>827</v>
      </c>
      <c r="H2837" t="s">
        <v>329</v>
      </c>
      <c r="I2837" t="s">
        <v>913</v>
      </c>
      <c r="J2837" t="s">
        <v>677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>
        <v>83693</v>
      </c>
      <c r="B2838">
        <v>91023370</v>
      </c>
      <c r="C2838" t="s">
        <v>270</v>
      </c>
      <c r="D2838" t="s">
        <v>270</v>
      </c>
      <c r="E2838" t="s">
        <v>348</v>
      </c>
      <c r="F2838" t="s">
        <v>270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>
        <v>465716</v>
      </c>
      <c r="B2839">
        <v>91023386</v>
      </c>
      <c r="C2839" t="s">
        <v>365</v>
      </c>
      <c r="D2839" t="s">
        <v>270</v>
      </c>
      <c r="E2839" t="s">
        <v>1293</v>
      </c>
      <c r="F2839" t="s">
        <v>200</v>
      </c>
      <c r="G2839" t="s">
        <v>189</v>
      </c>
      <c r="H2839" t="s">
        <v>284</v>
      </c>
      <c r="I2839" t="s">
        <v>287</v>
      </c>
      <c r="J2839" t="s">
        <v>739</v>
      </c>
      <c r="K2839" t="s">
        <v>254</v>
      </c>
      <c r="L2839" t="s">
        <v>296</v>
      </c>
      <c r="M2839" t="s">
        <v>488</v>
      </c>
      <c r="N2839" t="s">
        <v>1033</v>
      </c>
      <c r="O2839" t="s">
        <v>310</v>
      </c>
      <c r="P2839" t="s">
        <v>292</v>
      </c>
      <c r="Q2839" t="s">
        <v>391</v>
      </c>
      <c r="R2839" t="s">
        <v>248</v>
      </c>
      <c r="S2839" t="s">
        <v>188</v>
      </c>
      <c r="T2839" t="s">
        <v>379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>
        <v>412812</v>
      </c>
      <c r="B2840">
        <v>91023409</v>
      </c>
      <c r="C2840" t="s">
        <v>1385</v>
      </c>
      <c r="D2840" t="s">
        <v>1385</v>
      </c>
      <c r="E2840" t="s">
        <v>348</v>
      </c>
      <c r="F2840" t="s">
        <v>365</v>
      </c>
      <c r="G2840" t="s">
        <v>270</v>
      </c>
      <c r="H2840" t="s">
        <v>229</v>
      </c>
      <c r="I2840" t="s">
        <v>325</v>
      </c>
      <c r="J2840" t="s">
        <v>310</v>
      </c>
      <c r="K2840" t="s">
        <v>448</v>
      </c>
      <c r="L2840" t="s">
        <v>355</v>
      </c>
      <c r="M2840" t="s">
        <v>446</v>
      </c>
      <c r="N2840" t="s">
        <v>405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>
        <v>628607</v>
      </c>
      <c r="B2841">
        <v>91023415</v>
      </c>
      <c r="C2841" t="s">
        <v>238</v>
      </c>
      <c r="D2841" t="s">
        <v>270</v>
      </c>
      <c r="E2841" t="s">
        <v>1293</v>
      </c>
      <c r="F2841" t="s">
        <v>352</v>
      </c>
      <c r="G2841" t="s">
        <v>249</v>
      </c>
      <c r="H2841" t="s">
        <v>348</v>
      </c>
      <c r="I2841" t="s">
        <v>391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>
        <v>8133244</v>
      </c>
      <c r="B2842">
        <v>91023420</v>
      </c>
      <c r="C2842" t="s">
        <v>270</v>
      </c>
      <c r="D2842" t="s">
        <v>270</v>
      </c>
      <c r="E2842" t="s">
        <v>574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>
        <v>748521</v>
      </c>
      <c r="B2843">
        <v>91023468</v>
      </c>
      <c r="C2843" t="s">
        <v>574</v>
      </c>
      <c r="D2843" t="s">
        <v>574</v>
      </c>
      <c r="E2843" t="s">
        <v>270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>
        <v>412812</v>
      </c>
      <c r="B2844">
        <v>91023470</v>
      </c>
      <c r="C2844" t="s">
        <v>191</v>
      </c>
      <c r="D2844" t="s">
        <v>191</v>
      </c>
      <c r="E2844" t="s">
        <v>270</v>
      </c>
      <c r="F2844" t="s">
        <v>229</v>
      </c>
      <c r="G2844" t="s">
        <v>325</v>
      </c>
      <c r="H2844" t="s">
        <v>310</v>
      </c>
      <c r="I2844" t="s">
        <v>446</v>
      </c>
      <c r="J2844" t="s">
        <v>405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>
        <v>671147</v>
      </c>
      <c r="B2845">
        <v>91023493</v>
      </c>
      <c r="C2845" t="s">
        <v>192</v>
      </c>
      <c r="D2845" t="s">
        <v>192</v>
      </c>
      <c r="E2845" t="s">
        <v>270</v>
      </c>
      <c r="F2845" t="s">
        <v>1293</v>
      </c>
      <c r="G2845" t="s">
        <v>304</v>
      </c>
      <c r="H2845" t="s">
        <v>446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>
        <v>8061517</v>
      </c>
      <c r="B2846">
        <v>91023563</v>
      </c>
      <c r="C2846" t="s">
        <v>314</v>
      </c>
      <c r="D2846" t="s">
        <v>314</v>
      </c>
      <c r="E2846" t="s">
        <v>355</v>
      </c>
      <c r="F2846" t="s">
        <v>192</v>
      </c>
      <c r="G2846" t="s">
        <v>270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>
        <v>674232</v>
      </c>
      <c r="B2847">
        <v>91023700</v>
      </c>
      <c r="C2847" t="s">
        <v>383</v>
      </c>
      <c r="D2847" t="s">
        <v>383</v>
      </c>
      <c r="E2847" t="s">
        <v>270</v>
      </c>
      <c r="F2847" t="s">
        <v>1293</v>
      </c>
      <c r="G2847" t="s">
        <v>1276</v>
      </c>
      <c r="H2847" t="s">
        <v>329</v>
      </c>
      <c r="I2847" t="s">
        <v>446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>
        <v>8035020</v>
      </c>
      <c r="B2848">
        <v>91023718</v>
      </c>
      <c r="C2848" t="s">
        <v>183</v>
      </c>
      <c r="D2848" t="s">
        <v>183</v>
      </c>
      <c r="E2848" t="s">
        <v>270</v>
      </c>
      <c r="F2848" t="s">
        <v>307</v>
      </c>
      <c r="G2848" t="s">
        <v>171</v>
      </c>
      <c r="H2848" t="s">
        <v>186</v>
      </c>
      <c r="I2848" t="s">
        <v>1491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>
        <v>8001709</v>
      </c>
      <c r="B2849">
        <v>91023788</v>
      </c>
      <c r="C2849" t="s">
        <v>757</v>
      </c>
      <c r="D2849" t="s">
        <v>757</v>
      </c>
      <c r="E2849" t="s">
        <v>348</v>
      </c>
      <c r="F2849" t="s">
        <v>859</v>
      </c>
      <c r="G2849" t="s">
        <v>270</v>
      </c>
      <c r="H2849" t="s">
        <v>448</v>
      </c>
      <c r="I2849" t="s">
        <v>307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>
        <v>8133305</v>
      </c>
      <c r="B2850">
        <v>91023790</v>
      </c>
      <c r="C2850" t="s">
        <v>242</v>
      </c>
      <c r="D2850" t="s">
        <v>242</v>
      </c>
      <c r="E2850" t="s">
        <v>348</v>
      </c>
      <c r="F2850" t="s">
        <v>270</v>
      </c>
      <c r="G2850" t="s">
        <v>423</v>
      </c>
      <c r="H2850" t="s">
        <v>321</v>
      </c>
      <c r="I2850" t="s">
        <v>309</v>
      </c>
      <c r="J2850" t="s">
        <v>446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>
        <v>638329</v>
      </c>
      <c r="B2851">
        <v>91023824</v>
      </c>
      <c r="C2851" t="s">
        <v>645</v>
      </c>
      <c r="D2851" t="s">
        <v>645</v>
      </c>
      <c r="E2851" t="s">
        <v>348</v>
      </c>
      <c r="F2851" t="s">
        <v>307</v>
      </c>
      <c r="G2851" t="s">
        <v>270</v>
      </c>
      <c r="H2851" t="s">
        <v>314</v>
      </c>
      <c r="I2851" t="s">
        <v>635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>
        <v>8133316</v>
      </c>
      <c r="B2852">
        <v>91023856</v>
      </c>
      <c r="C2852" t="s">
        <v>757</v>
      </c>
      <c r="D2852" t="s">
        <v>757</v>
      </c>
      <c r="E2852" t="s">
        <v>348</v>
      </c>
      <c r="F2852" t="s">
        <v>383</v>
      </c>
      <c r="G2852" t="s">
        <v>270</v>
      </c>
      <c r="H2852" t="s">
        <v>229</v>
      </c>
      <c r="I2852" t="s">
        <v>296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>
        <v>610258</v>
      </c>
      <c r="B2853">
        <v>91023894</v>
      </c>
      <c r="C2853" t="s">
        <v>859</v>
      </c>
      <c r="D2853" t="s">
        <v>859</v>
      </c>
      <c r="E2853" t="s">
        <v>270</v>
      </c>
      <c r="F2853" t="s">
        <v>859</v>
      </c>
      <c r="G2853" t="s">
        <v>307</v>
      </c>
      <c r="H2853" t="s">
        <v>495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>
        <v>708704</v>
      </c>
      <c r="B2854">
        <v>91023908</v>
      </c>
      <c r="C2854" t="s">
        <v>270</v>
      </c>
      <c r="D2854" t="s">
        <v>332</v>
      </c>
      <c r="E2854" t="s">
        <v>270</v>
      </c>
      <c r="F2854" t="s">
        <v>202</v>
      </c>
      <c r="G2854" t="s">
        <v>1293</v>
      </c>
      <c r="H2854" t="s">
        <v>400</v>
      </c>
      <c r="I2854" t="s">
        <v>277</v>
      </c>
      <c r="J2854" t="s">
        <v>440</v>
      </c>
      <c r="K2854" t="s">
        <v>642</v>
      </c>
      <c r="L2854" t="s">
        <v>553</v>
      </c>
      <c r="M2854" t="s">
        <v>348</v>
      </c>
      <c r="N2854" t="s">
        <v>344</v>
      </c>
      <c r="O2854" t="s">
        <v>287</v>
      </c>
      <c r="P2854" t="s">
        <v>337</v>
      </c>
      <c r="Q2854" t="s">
        <v>249</v>
      </c>
      <c r="R2854" t="s">
        <v>904</v>
      </c>
      <c r="S2854" t="s">
        <v>560</v>
      </c>
      <c r="T2854" t="s">
        <v>326</v>
      </c>
      <c r="U2854" t="s">
        <v>304</v>
      </c>
      <c r="V2854" t="s">
        <v>325</v>
      </c>
      <c r="W2854" t="s">
        <v>405</v>
      </c>
      <c r="X2854" t="s">
        <v>248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>
        <v>171045</v>
      </c>
      <c r="B2855">
        <v>91023963</v>
      </c>
      <c r="C2855" t="s">
        <v>270</v>
      </c>
      <c r="D2855" t="s">
        <v>270</v>
      </c>
      <c r="E2855" t="s">
        <v>352</v>
      </c>
      <c r="F2855" t="s">
        <v>1603</v>
      </c>
      <c r="G2855" t="s">
        <v>348</v>
      </c>
      <c r="H2855" t="s">
        <v>315</v>
      </c>
      <c r="I2855" t="s">
        <v>238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>
        <v>8055351</v>
      </c>
      <c r="B2856">
        <v>91023969</v>
      </c>
      <c r="C2856" t="s">
        <v>263</v>
      </c>
      <c r="D2856" t="s">
        <v>263</v>
      </c>
      <c r="E2856" t="s">
        <v>270</v>
      </c>
      <c r="F2856" t="s">
        <v>950</v>
      </c>
      <c r="G2856" t="s">
        <v>690</v>
      </c>
      <c r="H2856" t="s">
        <v>364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>
        <v>490550</v>
      </c>
      <c r="B2857">
        <v>91023982</v>
      </c>
      <c r="C2857" t="s">
        <v>270</v>
      </c>
      <c r="D2857" t="s">
        <v>270</v>
      </c>
      <c r="E2857" t="s">
        <v>1293</v>
      </c>
      <c r="F2857" t="s">
        <v>583</v>
      </c>
      <c r="G2857" t="s">
        <v>260</v>
      </c>
      <c r="H2857" t="s">
        <v>368</v>
      </c>
      <c r="I2857" t="s">
        <v>329</v>
      </c>
      <c r="J2857" t="s">
        <v>304</v>
      </c>
      <c r="K2857" t="s">
        <v>327</v>
      </c>
      <c r="L2857" t="s">
        <v>287</v>
      </c>
      <c r="M2857" t="s">
        <v>229</v>
      </c>
      <c r="N2857" t="s">
        <v>758</v>
      </c>
      <c r="O2857" t="s">
        <v>322</v>
      </c>
      <c r="P2857" t="s">
        <v>348</v>
      </c>
      <c r="Q2857" t="s">
        <v>1530</v>
      </c>
      <c r="R2857" t="s">
        <v>186</v>
      </c>
      <c r="S2857" t="s">
        <v>472</v>
      </c>
      <c r="T2857" t="s">
        <v>344</v>
      </c>
      <c r="U2857" t="s">
        <v>1043</v>
      </c>
      <c r="V2857" t="s">
        <v>535</v>
      </c>
      <c r="W2857" t="s">
        <v>405</v>
      </c>
      <c r="X2857" t="s">
        <v>316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>
        <v>462534</v>
      </c>
      <c r="B2858">
        <v>91024067</v>
      </c>
      <c r="C2858" t="s">
        <v>270</v>
      </c>
      <c r="D2858" t="s">
        <v>270</v>
      </c>
      <c r="E2858" t="s">
        <v>733</v>
      </c>
      <c r="F2858" t="s">
        <v>355</v>
      </c>
      <c r="G2858" t="s">
        <v>446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>
        <v>68888</v>
      </c>
      <c r="B2859">
        <v>91024261</v>
      </c>
      <c r="C2859" t="s">
        <v>365</v>
      </c>
      <c r="D2859" t="s">
        <v>270</v>
      </c>
      <c r="E2859" t="s">
        <v>352</v>
      </c>
      <c r="F2859" t="s">
        <v>1588</v>
      </c>
      <c r="G2859" t="s">
        <v>249</v>
      </c>
      <c r="H2859" t="s">
        <v>355</v>
      </c>
      <c r="I2859" t="s">
        <v>292</v>
      </c>
      <c r="J2859" t="s">
        <v>1233</v>
      </c>
      <c r="K2859" t="s">
        <v>721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>
        <v>544166</v>
      </c>
      <c r="B2860">
        <v>91024297</v>
      </c>
      <c r="C2860" t="s">
        <v>270</v>
      </c>
      <c r="D2860" t="s">
        <v>270</v>
      </c>
      <c r="E2860" t="s">
        <v>348</v>
      </c>
      <c r="F2860" t="s">
        <v>270</v>
      </c>
      <c r="G2860" t="s">
        <v>173</v>
      </c>
      <c r="H2860" t="s">
        <v>1308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>
        <v>8132902</v>
      </c>
      <c r="B2861">
        <v>91024298</v>
      </c>
      <c r="C2861" t="s">
        <v>270</v>
      </c>
      <c r="D2861" t="s">
        <v>270</v>
      </c>
      <c r="E2861" t="s">
        <v>1293</v>
      </c>
      <c r="F2861" t="s">
        <v>417</v>
      </c>
      <c r="G2861" t="s">
        <v>391</v>
      </c>
      <c r="H2861" t="s">
        <v>321</v>
      </c>
      <c r="I2861" t="s">
        <v>238</v>
      </c>
      <c r="J2861" t="s">
        <v>379</v>
      </c>
      <c r="K2861" t="s">
        <v>296</v>
      </c>
      <c r="L2861" t="s">
        <v>416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>
        <v>659302</v>
      </c>
      <c r="B2862">
        <v>91024356</v>
      </c>
      <c r="C2862" t="s">
        <v>383</v>
      </c>
      <c r="D2862" t="s">
        <v>383</v>
      </c>
      <c r="E2862" t="s">
        <v>348</v>
      </c>
      <c r="F2862" t="s">
        <v>1230</v>
      </c>
      <c r="G2862" t="s">
        <v>270</v>
      </c>
      <c r="H2862" t="s">
        <v>229</v>
      </c>
      <c r="I2862" t="s">
        <v>465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>
        <v>587842</v>
      </c>
      <c r="B2863">
        <v>91024455</v>
      </c>
      <c r="C2863" t="s">
        <v>270</v>
      </c>
      <c r="D2863" t="s">
        <v>348</v>
      </c>
      <c r="E2863" t="s">
        <v>270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>
        <v>8076867</v>
      </c>
      <c r="B2864">
        <v>91024462</v>
      </c>
      <c r="C2864" t="s">
        <v>270</v>
      </c>
      <c r="D2864" t="s">
        <v>270</v>
      </c>
      <c r="E2864" t="s">
        <v>2010</v>
      </c>
      <c r="F2864" t="s">
        <v>508</v>
      </c>
      <c r="G2864" t="s">
        <v>325</v>
      </c>
      <c r="H2864" t="s">
        <v>229</v>
      </c>
      <c r="I2864" t="s">
        <v>321</v>
      </c>
      <c r="J2864" t="s">
        <v>423</v>
      </c>
      <c r="K2864" t="s">
        <v>315</v>
      </c>
      <c r="L2864" t="s">
        <v>405</v>
      </c>
      <c r="M2864" t="s">
        <v>446</v>
      </c>
      <c r="N2864" t="s">
        <v>309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>
        <v>748521</v>
      </c>
      <c r="B2865">
        <v>91024473</v>
      </c>
      <c r="C2865" t="s">
        <v>304</v>
      </c>
      <c r="D2865" t="s">
        <v>304</v>
      </c>
      <c r="E2865" t="s">
        <v>270</v>
      </c>
      <c r="F2865" t="s">
        <v>1927</v>
      </c>
      <c r="G2865" t="s">
        <v>562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>
        <v>8103539</v>
      </c>
      <c r="B2866">
        <v>91024517</v>
      </c>
      <c r="C2866" t="s">
        <v>270</v>
      </c>
      <c r="D2866" t="s">
        <v>270</v>
      </c>
      <c r="E2866" t="s">
        <v>691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>
        <v>8096478</v>
      </c>
      <c r="B2867">
        <v>91024523</v>
      </c>
      <c r="C2867" t="s">
        <v>1293</v>
      </c>
      <c r="D2867" t="s">
        <v>332</v>
      </c>
      <c r="E2867" t="s">
        <v>270</v>
      </c>
      <c r="F2867" t="s">
        <v>1293</v>
      </c>
      <c r="G2867" t="s">
        <v>202</v>
      </c>
      <c r="H2867" t="s">
        <v>203</v>
      </c>
      <c r="I2867" t="s">
        <v>201</v>
      </c>
      <c r="J2867" t="s">
        <v>291</v>
      </c>
      <c r="K2867" t="s">
        <v>342</v>
      </c>
      <c r="L2867" t="s">
        <v>287</v>
      </c>
      <c r="M2867" t="s">
        <v>229</v>
      </c>
      <c r="N2867" t="s">
        <v>428</v>
      </c>
      <c r="O2867" t="s">
        <v>309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>
        <v>992054</v>
      </c>
      <c r="B2868">
        <v>91024546</v>
      </c>
      <c r="C2868" t="s">
        <v>251</v>
      </c>
      <c r="D2868" t="s">
        <v>299</v>
      </c>
      <c r="E2868" t="s">
        <v>270</v>
      </c>
      <c r="F2868" t="s">
        <v>726</v>
      </c>
      <c r="G2868" t="s">
        <v>397</v>
      </c>
      <c r="H2868" t="s">
        <v>376</v>
      </c>
      <c r="I2868" t="s">
        <v>373</v>
      </c>
      <c r="J2868" t="s">
        <v>1170</v>
      </c>
      <c r="K2868" t="s">
        <v>196</v>
      </c>
      <c r="L2868" t="s">
        <v>415</v>
      </c>
      <c r="M2868" t="s">
        <v>287</v>
      </c>
      <c r="N2868" t="s">
        <v>355</v>
      </c>
      <c r="O2868" t="s">
        <v>359</v>
      </c>
      <c r="P2868" t="s">
        <v>593</v>
      </c>
      <c r="Q2868" t="s">
        <v>379</v>
      </c>
      <c r="R2868" t="s">
        <v>326</v>
      </c>
      <c r="S2868" t="s">
        <v>405</v>
      </c>
      <c r="T2868" t="s">
        <v>292</v>
      </c>
      <c r="U2868" t="s">
        <v>465</v>
      </c>
      <c r="V2868" t="s">
        <v>2011</v>
      </c>
      <c r="W2868" t="s">
        <v>560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>
        <v>213772</v>
      </c>
      <c r="B2869">
        <v>91024562</v>
      </c>
      <c r="C2869" t="s">
        <v>270</v>
      </c>
      <c r="D2869" t="s">
        <v>270</v>
      </c>
      <c r="E2869" t="s">
        <v>327</v>
      </c>
      <c r="F2869" t="s">
        <v>446</v>
      </c>
      <c r="G2869" t="s">
        <v>292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>
        <v>679279</v>
      </c>
      <c r="B2870">
        <v>91024580</v>
      </c>
      <c r="C2870" t="s">
        <v>270</v>
      </c>
      <c r="D2870" t="s">
        <v>270</v>
      </c>
      <c r="E2870" t="s">
        <v>171</v>
      </c>
      <c r="F2870" t="s">
        <v>307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>
        <v>8133414</v>
      </c>
      <c r="B2871">
        <v>91024585</v>
      </c>
      <c r="C2871" t="s">
        <v>365</v>
      </c>
      <c r="D2871" t="s">
        <v>270</v>
      </c>
      <c r="E2871" t="s">
        <v>1293</v>
      </c>
      <c r="F2871" t="s">
        <v>229</v>
      </c>
      <c r="G2871" t="s">
        <v>292</v>
      </c>
      <c r="H2871" t="s">
        <v>304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>
        <v>652688</v>
      </c>
      <c r="B2872">
        <v>91024616</v>
      </c>
      <c r="C2872" t="s">
        <v>270</v>
      </c>
      <c r="D2872" t="s">
        <v>270</v>
      </c>
      <c r="E2872" t="s">
        <v>348</v>
      </c>
      <c r="F2872" t="s">
        <v>270</v>
      </c>
      <c r="G2872" t="s">
        <v>229</v>
      </c>
      <c r="H2872" t="s">
        <v>423</v>
      </c>
      <c r="I2872" t="s">
        <v>364</v>
      </c>
      <c r="J2872" t="s">
        <v>321</v>
      </c>
      <c r="K2872" t="s">
        <v>309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>
        <v>779720</v>
      </c>
      <c r="B2873">
        <v>91024619</v>
      </c>
      <c r="C2873" t="s">
        <v>307</v>
      </c>
      <c r="D2873" t="s">
        <v>307</v>
      </c>
      <c r="E2873" t="s">
        <v>270</v>
      </c>
      <c r="F2873" t="s">
        <v>530</v>
      </c>
      <c r="G2873" t="s">
        <v>446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>
        <v>8015203</v>
      </c>
      <c r="B2874">
        <v>91024630</v>
      </c>
      <c r="C2874" t="s">
        <v>270</v>
      </c>
      <c r="D2874" t="s">
        <v>270</v>
      </c>
      <c r="E2874" t="s">
        <v>348</v>
      </c>
      <c r="F2874" t="s">
        <v>270</v>
      </c>
      <c r="G2874" t="s">
        <v>321</v>
      </c>
      <c r="H2874" t="s">
        <v>309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>
        <v>105296</v>
      </c>
      <c r="B2875">
        <v>91024635</v>
      </c>
      <c r="C2875" t="s">
        <v>270</v>
      </c>
      <c r="D2875" t="s">
        <v>348</v>
      </c>
      <c r="E2875" t="s">
        <v>270</v>
      </c>
      <c r="F2875" t="s">
        <v>229</v>
      </c>
      <c r="G2875" t="s">
        <v>606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>
        <v>8054876</v>
      </c>
      <c r="B2876">
        <v>91024653</v>
      </c>
      <c r="C2876" t="s">
        <v>270</v>
      </c>
      <c r="D2876" t="s">
        <v>270</v>
      </c>
      <c r="E2876" t="s">
        <v>521</v>
      </c>
      <c r="F2876" t="s">
        <v>446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>
        <v>349169</v>
      </c>
      <c r="B2877">
        <v>91024656</v>
      </c>
      <c r="C2877" t="s">
        <v>270</v>
      </c>
      <c r="D2877" t="s">
        <v>396</v>
      </c>
      <c r="E2877" t="s">
        <v>575</v>
      </c>
      <c r="F2877" t="s">
        <v>352</v>
      </c>
      <c r="G2877" t="s">
        <v>1289</v>
      </c>
      <c r="H2877" t="s">
        <v>306</v>
      </c>
      <c r="I2877" t="s">
        <v>320</v>
      </c>
      <c r="J2877" t="s">
        <v>325</v>
      </c>
      <c r="K2877" t="s">
        <v>329</v>
      </c>
      <c r="L2877" t="s">
        <v>304</v>
      </c>
      <c r="M2877" t="s">
        <v>188</v>
      </c>
      <c r="N2877" t="s">
        <v>247</v>
      </c>
      <c r="O2877" t="s">
        <v>238</v>
      </c>
      <c r="P2877" t="s">
        <v>196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>
        <v>709741</v>
      </c>
      <c r="B2878">
        <v>91024657</v>
      </c>
      <c r="C2878" t="s">
        <v>571</v>
      </c>
      <c r="D2878" t="s">
        <v>571</v>
      </c>
      <c r="E2878" t="s">
        <v>270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>
        <v>705532</v>
      </c>
      <c r="B2879">
        <v>91024658</v>
      </c>
      <c r="C2879" t="s">
        <v>270</v>
      </c>
      <c r="D2879" t="s">
        <v>270</v>
      </c>
      <c r="E2879" t="s">
        <v>321</v>
      </c>
      <c r="F2879" t="s">
        <v>423</v>
      </c>
      <c r="G2879" t="s">
        <v>309</v>
      </c>
      <c r="H2879" t="s">
        <v>446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>
        <v>704980</v>
      </c>
      <c r="B2880">
        <v>91024659</v>
      </c>
      <c r="C2880" t="s">
        <v>270</v>
      </c>
      <c r="D2880" t="s">
        <v>270</v>
      </c>
      <c r="E2880" t="s">
        <v>367</v>
      </c>
      <c r="F2880" t="s">
        <v>1090</v>
      </c>
      <c r="G2880" t="s">
        <v>189</v>
      </c>
      <c r="H2880" t="s">
        <v>351</v>
      </c>
      <c r="I2880" t="s">
        <v>279</v>
      </c>
      <c r="J2880" t="s">
        <v>229</v>
      </c>
      <c r="K2880" t="s">
        <v>301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>
        <v>8133425</v>
      </c>
      <c r="B2881">
        <v>91024660</v>
      </c>
      <c r="C2881" t="s">
        <v>270</v>
      </c>
      <c r="D2881" t="s">
        <v>270</v>
      </c>
      <c r="E2881" t="s">
        <v>399</v>
      </c>
      <c r="F2881" t="s">
        <v>1293</v>
      </c>
      <c r="G2881" t="s">
        <v>238</v>
      </c>
      <c r="H2881" t="s">
        <v>348</v>
      </c>
      <c r="I2881" t="s">
        <v>1441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>
        <v>659302</v>
      </c>
      <c r="B2882">
        <v>91024672</v>
      </c>
      <c r="C2882" t="s">
        <v>365</v>
      </c>
      <c r="D2882" t="s">
        <v>270</v>
      </c>
      <c r="E2882" t="s">
        <v>1293</v>
      </c>
      <c r="F2882" t="s">
        <v>202</v>
      </c>
      <c r="G2882" t="s">
        <v>229</v>
      </c>
      <c r="H2882" t="s">
        <v>279</v>
      </c>
      <c r="I2882" t="s">
        <v>465</v>
      </c>
      <c r="J2882" t="s">
        <v>292</v>
      </c>
      <c r="K2882" t="s">
        <v>300</v>
      </c>
      <c r="L2882" t="s">
        <v>348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>
        <v>343910</v>
      </c>
      <c r="B2883">
        <v>91024674</v>
      </c>
      <c r="C2883" t="s">
        <v>183</v>
      </c>
      <c r="D2883" t="s">
        <v>270</v>
      </c>
      <c r="E2883" t="s">
        <v>1293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>
        <v>8133427</v>
      </c>
      <c r="B2884">
        <v>91024677</v>
      </c>
      <c r="C2884" t="s">
        <v>270</v>
      </c>
      <c r="D2884" t="s">
        <v>270</v>
      </c>
      <c r="E2884" t="s">
        <v>348</v>
      </c>
      <c r="F2884" t="s">
        <v>270</v>
      </c>
      <c r="G2884" t="s">
        <v>472</v>
      </c>
      <c r="H2884" t="s">
        <v>1168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>
        <v>434051</v>
      </c>
      <c r="B2885">
        <v>91024693</v>
      </c>
      <c r="C2885" t="s">
        <v>238</v>
      </c>
      <c r="D2885" t="s">
        <v>270</v>
      </c>
      <c r="E2885" t="s">
        <v>1293</v>
      </c>
      <c r="F2885" t="s">
        <v>296</v>
      </c>
      <c r="G2885" t="s">
        <v>355</v>
      </c>
      <c r="H2885" t="s">
        <v>238</v>
      </c>
      <c r="I2885" t="s">
        <v>317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>
        <v>8106595</v>
      </c>
      <c r="B2886">
        <v>91024694</v>
      </c>
      <c r="C2886" t="s">
        <v>183</v>
      </c>
      <c r="D2886" t="s">
        <v>1429</v>
      </c>
      <c r="E2886" t="s">
        <v>311</v>
      </c>
      <c r="F2886" t="s">
        <v>705</v>
      </c>
      <c r="G2886" t="s">
        <v>576</v>
      </c>
      <c r="H2886" t="s">
        <v>304</v>
      </c>
      <c r="I2886" t="s">
        <v>270</v>
      </c>
      <c r="J2886" t="s">
        <v>307</v>
      </c>
      <c r="K2886" t="s">
        <v>183</v>
      </c>
      <c r="L2886" t="s">
        <v>344</v>
      </c>
      <c r="M2886" t="s">
        <v>733</v>
      </c>
      <c r="N2886" t="s">
        <v>171</v>
      </c>
      <c r="O2886" t="s">
        <v>1760</v>
      </c>
      <c r="P2886" t="s">
        <v>511</v>
      </c>
      <c r="Q2886" t="s">
        <v>296</v>
      </c>
      <c r="R2886" t="s">
        <v>340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>
        <v>748521</v>
      </c>
      <c r="B2887">
        <v>91024718</v>
      </c>
      <c r="C2887" t="s">
        <v>383</v>
      </c>
      <c r="D2887" t="s">
        <v>383</v>
      </c>
      <c r="E2887" t="s">
        <v>270</v>
      </c>
      <c r="F2887" t="s">
        <v>304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>
        <v>742783</v>
      </c>
      <c r="B2888">
        <v>91024754</v>
      </c>
      <c r="C2888" t="s">
        <v>383</v>
      </c>
      <c r="D2888" t="s">
        <v>383</v>
      </c>
      <c r="E2888" t="s">
        <v>270</v>
      </c>
      <c r="F2888" t="s">
        <v>327</v>
      </c>
      <c r="G2888" t="s">
        <v>446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>
        <v>8000640</v>
      </c>
      <c r="B2889">
        <v>91024789</v>
      </c>
      <c r="C2889" t="s">
        <v>1429</v>
      </c>
      <c r="D2889" t="s">
        <v>1429</v>
      </c>
      <c r="E2889" t="s">
        <v>348</v>
      </c>
      <c r="F2889" t="s">
        <v>383</v>
      </c>
      <c r="G2889" t="s">
        <v>270</v>
      </c>
      <c r="H2889" t="s">
        <v>321</v>
      </c>
      <c r="I2889" t="s">
        <v>365</v>
      </c>
      <c r="J2889" t="s">
        <v>229</v>
      </c>
      <c r="K2889" t="s">
        <v>287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>
        <v>8015203</v>
      </c>
      <c r="B2890">
        <v>91024797</v>
      </c>
      <c r="C2890" t="s">
        <v>270</v>
      </c>
      <c r="D2890" t="s">
        <v>270</v>
      </c>
      <c r="E2890" t="s">
        <v>1293</v>
      </c>
      <c r="F2890" t="s">
        <v>352</v>
      </c>
      <c r="G2890" t="s">
        <v>229</v>
      </c>
      <c r="H2890" t="s">
        <v>306</v>
      </c>
      <c r="I2890" t="s">
        <v>309</v>
      </c>
      <c r="J2890" t="s">
        <v>291</v>
      </c>
      <c r="K2890" t="s">
        <v>188</v>
      </c>
      <c r="L2890" t="s">
        <v>186</v>
      </c>
      <c r="M2890" t="s">
        <v>238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>
        <v>8133427</v>
      </c>
      <c r="B2891">
        <v>91024814</v>
      </c>
      <c r="C2891" t="s">
        <v>270</v>
      </c>
      <c r="D2891" t="s">
        <v>270</v>
      </c>
      <c r="E2891" t="s">
        <v>595</v>
      </c>
      <c r="F2891" t="s">
        <v>472</v>
      </c>
      <c r="G2891" t="s">
        <v>1168</v>
      </c>
      <c r="H2891" t="s">
        <v>307</v>
      </c>
      <c r="I2891" t="s">
        <v>186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>
        <v>8133459</v>
      </c>
      <c r="B2892">
        <v>91024815</v>
      </c>
      <c r="C2892" t="s">
        <v>183</v>
      </c>
      <c r="D2892" t="s">
        <v>183</v>
      </c>
      <c r="E2892" t="s">
        <v>348</v>
      </c>
      <c r="F2892" t="s">
        <v>645</v>
      </c>
      <c r="G2892" t="s">
        <v>270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>
        <v>8133464</v>
      </c>
      <c r="B2893">
        <v>91024833</v>
      </c>
      <c r="C2893" t="s">
        <v>270</v>
      </c>
      <c r="D2893" t="s">
        <v>270</v>
      </c>
      <c r="E2893" t="s">
        <v>348</v>
      </c>
      <c r="F2893" t="s">
        <v>270</v>
      </c>
      <c r="G2893" t="s">
        <v>321</v>
      </c>
      <c r="H2893" t="s">
        <v>229</v>
      </c>
      <c r="I2893" t="s">
        <v>327</v>
      </c>
      <c r="J2893" t="s">
        <v>309</v>
      </c>
      <c r="K2893" t="s">
        <v>638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>
        <v>8133093</v>
      </c>
      <c r="B2894">
        <v>91024874</v>
      </c>
      <c r="C2894" t="s">
        <v>757</v>
      </c>
      <c r="D2894" t="s">
        <v>270</v>
      </c>
      <c r="E2894" t="s">
        <v>1293</v>
      </c>
      <c r="F2894" t="s">
        <v>352</v>
      </c>
      <c r="G2894" t="s">
        <v>279</v>
      </c>
      <c r="H2894" t="s">
        <v>306</v>
      </c>
      <c r="I2894" t="s">
        <v>348</v>
      </c>
      <c r="J2894" t="s">
        <v>238</v>
      </c>
      <c r="K2894" t="s">
        <v>338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>
        <v>8055351</v>
      </c>
      <c r="B2895">
        <v>91025103</v>
      </c>
      <c r="C2895" t="s">
        <v>183</v>
      </c>
      <c r="D2895" t="s">
        <v>183</v>
      </c>
      <c r="E2895" t="s">
        <v>270</v>
      </c>
      <c r="F2895" t="s">
        <v>599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>
        <v>8133514</v>
      </c>
      <c r="B2896">
        <v>91025138</v>
      </c>
      <c r="C2896" t="s">
        <v>270</v>
      </c>
      <c r="D2896" t="s">
        <v>270</v>
      </c>
      <c r="E2896" t="s">
        <v>348</v>
      </c>
      <c r="F2896" t="s">
        <v>270</v>
      </c>
      <c r="G2896" t="s">
        <v>499</v>
      </c>
      <c r="H2896" t="s">
        <v>423</v>
      </c>
      <c r="I2896" t="s">
        <v>304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>
        <v>640893</v>
      </c>
      <c r="B2897">
        <v>91025199</v>
      </c>
      <c r="C2897" t="s">
        <v>1230</v>
      </c>
      <c r="D2897" t="s">
        <v>1230</v>
      </c>
      <c r="E2897" t="s">
        <v>348</v>
      </c>
      <c r="F2897" t="s">
        <v>270</v>
      </c>
      <c r="G2897" t="s">
        <v>322</v>
      </c>
      <c r="H2897" t="s">
        <v>321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>
        <v>8133535</v>
      </c>
      <c r="B2898">
        <v>91025297</v>
      </c>
      <c r="C2898" t="s">
        <v>270</v>
      </c>
      <c r="D2898" t="s">
        <v>270</v>
      </c>
      <c r="E2898" t="s">
        <v>189</v>
      </c>
      <c r="F2898" t="s">
        <v>759</v>
      </c>
      <c r="G2898" t="s">
        <v>284</v>
      </c>
      <c r="H2898" t="s">
        <v>376</v>
      </c>
      <c r="I2898" t="s">
        <v>466</v>
      </c>
      <c r="J2898" t="s">
        <v>348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>
        <v>675374</v>
      </c>
      <c r="B2899">
        <v>91025301</v>
      </c>
      <c r="C2899" t="s">
        <v>270</v>
      </c>
      <c r="D2899" t="s">
        <v>270</v>
      </c>
      <c r="E2899" t="s">
        <v>1293</v>
      </c>
      <c r="F2899" t="s">
        <v>558</v>
      </c>
      <c r="G2899" t="s">
        <v>342</v>
      </c>
      <c r="H2899" t="s">
        <v>321</v>
      </c>
      <c r="I2899" t="s">
        <v>423</v>
      </c>
      <c r="J2899" t="s">
        <v>229</v>
      </c>
      <c r="K2899" t="s">
        <v>606</v>
      </c>
      <c r="L2899" t="s">
        <v>211</v>
      </c>
      <c r="M2899" t="s">
        <v>238</v>
      </c>
      <c r="N2899" t="s">
        <v>1773</v>
      </c>
      <c r="O2899" t="s">
        <v>220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>
        <v>578690</v>
      </c>
      <c r="B2900">
        <v>91025325</v>
      </c>
      <c r="C2900" t="s">
        <v>270</v>
      </c>
      <c r="D2900" t="s">
        <v>270</v>
      </c>
      <c r="E2900" t="s">
        <v>229</v>
      </c>
      <c r="F2900" t="s">
        <v>446</v>
      </c>
      <c r="G2900" t="s">
        <v>315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>
        <v>8057685</v>
      </c>
      <c r="B2901">
        <v>91025331</v>
      </c>
      <c r="C2901" t="s">
        <v>859</v>
      </c>
      <c r="D2901" t="s">
        <v>859</v>
      </c>
      <c r="E2901" t="s">
        <v>348</v>
      </c>
      <c r="F2901" t="s">
        <v>383</v>
      </c>
      <c r="G2901" t="s">
        <v>270</v>
      </c>
      <c r="H2901" t="s">
        <v>183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>
        <v>673851</v>
      </c>
      <c r="B2902">
        <v>91025415</v>
      </c>
      <c r="C2902" t="s">
        <v>270</v>
      </c>
      <c r="D2902" t="s">
        <v>270</v>
      </c>
      <c r="E2902" t="s">
        <v>348</v>
      </c>
      <c r="F2902" t="s">
        <v>270</v>
      </c>
      <c r="G2902" t="s">
        <v>229</v>
      </c>
      <c r="H2902" t="s">
        <v>606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>
        <v>8044324</v>
      </c>
      <c r="B2903">
        <v>91025418</v>
      </c>
      <c r="C2903" t="s">
        <v>270</v>
      </c>
      <c r="D2903" t="s">
        <v>270</v>
      </c>
      <c r="E2903" t="s">
        <v>348</v>
      </c>
      <c r="F2903" t="s">
        <v>270</v>
      </c>
      <c r="G2903" t="s">
        <v>321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>
        <v>82900</v>
      </c>
      <c r="B2904">
        <v>91025447</v>
      </c>
      <c r="C2904" t="s">
        <v>270</v>
      </c>
      <c r="D2904" t="s">
        <v>270</v>
      </c>
      <c r="E2904" t="s">
        <v>348</v>
      </c>
      <c r="F2904" t="s">
        <v>270</v>
      </c>
      <c r="G2904" t="s">
        <v>733</v>
      </c>
      <c r="H2904" t="s">
        <v>871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>
        <v>8133607</v>
      </c>
      <c r="B2905">
        <v>91025619</v>
      </c>
      <c r="C2905" t="s">
        <v>263</v>
      </c>
      <c r="D2905" t="s">
        <v>263</v>
      </c>
      <c r="E2905" t="s">
        <v>348</v>
      </c>
      <c r="F2905" t="s">
        <v>270</v>
      </c>
      <c r="G2905" t="s">
        <v>321</v>
      </c>
      <c r="H2905" t="s">
        <v>229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>
        <v>524183</v>
      </c>
      <c r="B2906">
        <v>91025637</v>
      </c>
      <c r="C2906" t="s">
        <v>859</v>
      </c>
      <c r="D2906" t="s">
        <v>859</v>
      </c>
      <c r="E2906" t="s">
        <v>348</v>
      </c>
      <c r="F2906" t="s">
        <v>757</v>
      </c>
      <c r="G2906" t="s">
        <v>270</v>
      </c>
      <c r="H2906" t="s">
        <v>229</v>
      </c>
      <c r="I2906" t="s">
        <v>411</v>
      </c>
      <c r="J2906" t="s">
        <v>379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>
        <v>613782</v>
      </c>
      <c r="B2907">
        <v>91025646</v>
      </c>
      <c r="C2907" t="s">
        <v>1429</v>
      </c>
      <c r="D2907" t="s">
        <v>1429</v>
      </c>
      <c r="E2907" t="s">
        <v>270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>
        <v>8078078</v>
      </c>
      <c r="B2908">
        <v>91025647</v>
      </c>
      <c r="C2908" t="s">
        <v>383</v>
      </c>
      <c r="D2908" t="s">
        <v>383</v>
      </c>
      <c r="E2908" t="s">
        <v>270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>
        <v>8133617</v>
      </c>
      <c r="B2909">
        <v>91025674</v>
      </c>
      <c r="C2909" t="s">
        <v>270</v>
      </c>
      <c r="D2909" t="s">
        <v>270</v>
      </c>
      <c r="E2909" t="s">
        <v>1293</v>
      </c>
      <c r="F2909" t="s">
        <v>352</v>
      </c>
      <c r="G2909" t="s">
        <v>355</v>
      </c>
      <c r="H2909" t="s">
        <v>348</v>
      </c>
      <c r="I2909" t="s">
        <v>329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>
        <v>224956</v>
      </c>
      <c r="B2910">
        <v>91025874</v>
      </c>
      <c r="C2910" t="s">
        <v>270</v>
      </c>
      <c r="D2910" t="s">
        <v>270</v>
      </c>
      <c r="E2910" t="s">
        <v>355</v>
      </c>
      <c r="F2910" t="s">
        <v>307</v>
      </c>
      <c r="G2910" t="s">
        <v>859</v>
      </c>
      <c r="H2910" t="s">
        <v>1383</v>
      </c>
      <c r="I2910" t="s">
        <v>446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>
        <v>547497</v>
      </c>
      <c r="B2911">
        <v>91026009</v>
      </c>
      <c r="C2911" t="s">
        <v>270</v>
      </c>
      <c r="D2911" t="s">
        <v>270</v>
      </c>
      <c r="E2911" t="s">
        <v>859</v>
      </c>
      <c r="F2911" t="s">
        <v>383</v>
      </c>
      <c r="G2911" t="s">
        <v>307</v>
      </c>
      <c r="H2911" t="s">
        <v>327</v>
      </c>
      <c r="I2911" t="s">
        <v>446</v>
      </c>
      <c r="J2911" t="s">
        <v>292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>
        <v>437946</v>
      </c>
      <c r="B2912">
        <v>91026025</v>
      </c>
      <c r="C2912" t="s">
        <v>270</v>
      </c>
      <c r="D2912" t="s">
        <v>1099</v>
      </c>
      <c r="E2912" t="s">
        <v>270</v>
      </c>
      <c r="F2912" t="s">
        <v>270</v>
      </c>
      <c r="G2912" t="s">
        <v>1344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>
        <v>154935</v>
      </c>
      <c r="B2913">
        <v>91026118</v>
      </c>
      <c r="C2913" t="s">
        <v>270</v>
      </c>
      <c r="D2913" t="s">
        <v>270</v>
      </c>
      <c r="E2913" t="s">
        <v>1293</v>
      </c>
      <c r="F2913" t="s">
        <v>562</v>
      </c>
      <c r="G2913" t="s">
        <v>304</v>
      </c>
      <c r="H2913" t="s">
        <v>186</v>
      </c>
      <c r="I2913" t="s">
        <v>767</v>
      </c>
      <c r="J2913" t="s">
        <v>923</v>
      </c>
      <c r="K2913" t="s">
        <v>292</v>
      </c>
      <c r="L2913" t="s">
        <v>383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>
        <v>8085985</v>
      </c>
      <c r="B2914">
        <v>91026162</v>
      </c>
      <c r="C2914" t="s">
        <v>270</v>
      </c>
      <c r="D2914" t="s">
        <v>332</v>
      </c>
      <c r="E2914" t="s">
        <v>270</v>
      </c>
      <c r="F2914" t="s">
        <v>1293</v>
      </c>
      <c r="G2914" t="s">
        <v>352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>
        <v>8133744</v>
      </c>
      <c r="B2915">
        <v>91026275</v>
      </c>
      <c r="C2915" t="s">
        <v>270</v>
      </c>
      <c r="D2915" t="s">
        <v>270</v>
      </c>
      <c r="E2915" t="s">
        <v>321</v>
      </c>
      <c r="F2915" t="s">
        <v>229</v>
      </c>
      <c r="G2915" t="s">
        <v>355</v>
      </c>
      <c r="H2915" t="s">
        <v>446</v>
      </c>
      <c r="I2915" t="s">
        <v>309</v>
      </c>
      <c r="J2915" t="s">
        <v>1383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>
        <v>223420</v>
      </c>
      <c r="B2916">
        <v>91026308</v>
      </c>
      <c r="C2916" t="s">
        <v>270</v>
      </c>
      <c r="D2916" t="s">
        <v>332</v>
      </c>
      <c r="E2916" t="s">
        <v>270</v>
      </c>
      <c r="F2916" t="s">
        <v>1293</v>
      </c>
      <c r="G2916" t="s">
        <v>201</v>
      </c>
      <c r="H2916" t="s">
        <v>1041</v>
      </c>
      <c r="I2916" t="s">
        <v>1747</v>
      </c>
      <c r="J2916" t="s">
        <v>391</v>
      </c>
      <c r="K2916" t="s">
        <v>315</v>
      </c>
      <c r="L2916" t="s">
        <v>355</v>
      </c>
      <c r="M2916" t="s">
        <v>322</v>
      </c>
      <c r="N2916" t="s">
        <v>533</v>
      </c>
      <c r="O2916" t="s">
        <v>328</v>
      </c>
      <c r="P2916" t="s">
        <v>647</v>
      </c>
      <c r="Q2916" t="s">
        <v>304</v>
      </c>
      <c r="R2916" t="s">
        <v>344</v>
      </c>
      <c r="S2916" t="s">
        <v>325</v>
      </c>
      <c r="T2916" t="s">
        <v>323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>
        <v>8103811</v>
      </c>
      <c r="B2917">
        <v>91026374</v>
      </c>
      <c r="C2917" t="s">
        <v>270</v>
      </c>
      <c r="D2917" t="s">
        <v>270</v>
      </c>
      <c r="E2917" t="s">
        <v>1293</v>
      </c>
      <c r="F2917" t="s">
        <v>2012</v>
      </c>
      <c r="G2917" t="s">
        <v>229</v>
      </c>
      <c r="H2917" t="s">
        <v>287</v>
      </c>
      <c r="I2917" t="s">
        <v>884</v>
      </c>
      <c r="J2917" t="s">
        <v>411</v>
      </c>
      <c r="K2917" t="s">
        <v>465</v>
      </c>
      <c r="L2917" t="s">
        <v>603</v>
      </c>
      <c r="M2917" t="s">
        <v>379</v>
      </c>
      <c r="N2917" t="s">
        <v>424</v>
      </c>
      <c r="O2917" t="s">
        <v>238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>
        <v>169232</v>
      </c>
      <c r="B2918">
        <v>91026375</v>
      </c>
      <c r="C2918" t="s">
        <v>270</v>
      </c>
      <c r="D2918" t="s">
        <v>270</v>
      </c>
      <c r="E2918" t="s">
        <v>238</v>
      </c>
      <c r="F2918" t="s">
        <v>229</v>
      </c>
      <c r="G2918" t="s">
        <v>405</v>
      </c>
      <c r="H2918" t="s">
        <v>606</v>
      </c>
      <c r="I2918" t="s">
        <v>603</v>
      </c>
      <c r="J2918" t="s">
        <v>382</v>
      </c>
      <c r="K2918" t="s">
        <v>279</v>
      </c>
      <c r="L2918" t="s">
        <v>186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>
        <v>210801</v>
      </c>
      <c r="B2919">
        <v>91026403</v>
      </c>
      <c r="C2919" t="s">
        <v>270</v>
      </c>
      <c r="D2919" t="s">
        <v>270</v>
      </c>
      <c r="E2919" t="s">
        <v>321</v>
      </c>
      <c r="F2919" t="s">
        <v>229</v>
      </c>
      <c r="G2919" t="s">
        <v>448</v>
      </c>
      <c r="H2919" t="s">
        <v>446</v>
      </c>
      <c r="I2919" t="s">
        <v>309</v>
      </c>
      <c r="J2919" t="s">
        <v>315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>
        <v>703764</v>
      </c>
      <c r="B2920">
        <v>91026422</v>
      </c>
      <c r="C2920" t="s">
        <v>270</v>
      </c>
      <c r="D2920" t="s">
        <v>270</v>
      </c>
      <c r="E2920" t="s">
        <v>373</v>
      </c>
      <c r="F2920" t="s">
        <v>1293</v>
      </c>
      <c r="G2920" t="s">
        <v>374</v>
      </c>
      <c r="H2920" t="s">
        <v>238</v>
      </c>
      <c r="I2920" t="s">
        <v>279</v>
      </c>
      <c r="J2920" t="s">
        <v>337</v>
      </c>
      <c r="K2920" t="s">
        <v>593</v>
      </c>
      <c r="L2920" t="s">
        <v>254</v>
      </c>
      <c r="M2920" t="s">
        <v>379</v>
      </c>
      <c r="N2920" t="s">
        <v>281</v>
      </c>
      <c r="O2920" t="s">
        <v>287</v>
      </c>
      <c r="P2920" t="s">
        <v>508</v>
      </c>
      <c r="Q2920" t="s">
        <v>309</v>
      </c>
      <c r="R2920" t="s">
        <v>904</v>
      </c>
      <c r="S2920" t="s">
        <v>307</v>
      </c>
      <c r="T2920" t="s">
        <v>2013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>
        <v>754264</v>
      </c>
      <c r="B2921">
        <v>91026457</v>
      </c>
      <c r="C2921" t="s">
        <v>365</v>
      </c>
      <c r="D2921" t="s">
        <v>365</v>
      </c>
      <c r="E2921" t="s">
        <v>348</v>
      </c>
      <c r="F2921" t="s">
        <v>383</v>
      </c>
      <c r="G2921" t="s">
        <v>270</v>
      </c>
      <c r="H2921" t="s">
        <v>321</v>
      </c>
      <c r="I2921" t="s">
        <v>229</v>
      </c>
      <c r="J2921" t="s">
        <v>327</v>
      </c>
      <c r="K2921" t="s">
        <v>446</v>
      </c>
      <c r="L2921" t="s">
        <v>309</v>
      </c>
      <c r="M2921" t="s">
        <v>405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>
        <v>468806</v>
      </c>
      <c r="B2922">
        <v>91026463</v>
      </c>
      <c r="C2922" t="s">
        <v>270</v>
      </c>
      <c r="D2922" t="s">
        <v>270</v>
      </c>
      <c r="E2922" t="s">
        <v>321</v>
      </c>
      <c r="F2922" t="s">
        <v>327</v>
      </c>
      <c r="G2922" t="s">
        <v>309</v>
      </c>
      <c r="H2922" t="s">
        <v>446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>
        <v>643273</v>
      </c>
      <c r="B2923">
        <v>91026486</v>
      </c>
      <c r="C2923" t="s">
        <v>270</v>
      </c>
      <c r="D2923" t="s">
        <v>332</v>
      </c>
      <c r="E2923" t="s">
        <v>270</v>
      </c>
      <c r="F2923" t="s">
        <v>1293</v>
      </c>
      <c r="G2923" t="s">
        <v>255</v>
      </c>
      <c r="H2923" t="s">
        <v>186</v>
      </c>
      <c r="I2923" t="s">
        <v>229</v>
      </c>
      <c r="J2923" t="s">
        <v>689</v>
      </c>
      <c r="K2923" t="s">
        <v>238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>
        <v>663846</v>
      </c>
      <c r="B2924">
        <v>91026577</v>
      </c>
      <c r="C2924" t="s">
        <v>1429</v>
      </c>
      <c r="D2924" t="s">
        <v>1429</v>
      </c>
      <c r="E2924" t="s">
        <v>270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>
        <v>462695</v>
      </c>
      <c r="B2925">
        <v>91026583</v>
      </c>
      <c r="C2925" t="s">
        <v>270</v>
      </c>
      <c r="D2925" t="s">
        <v>270</v>
      </c>
      <c r="E2925" t="s">
        <v>516</v>
      </c>
      <c r="F2925" t="s">
        <v>229</v>
      </c>
      <c r="G2925" t="s">
        <v>289</v>
      </c>
      <c r="H2925" t="s">
        <v>1043</v>
      </c>
      <c r="I2925" t="s">
        <v>446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>
        <v>8041920</v>
      </c>
      <c r="B2926">
        <v>91026698</v>
      </c>
      <c r="C2926" t="s">
        <v>238</v>
      </c>
      <c r="D2926" t="s">
        <v>270</v>
      </c>
      <c r="E2926" t="s">
        <v>1293</v>
      </c>
      <c r="F2926" t="s">
        <v>202</v>
      </c>
      <c r="G2926" t="s">
        <v>1039</v>
      </c>
      <c r="H2926" t="s">
        <v>317</v>
      </c>
      <c r="I2926" t="s">
        <v>287</v>
      </c>
      <c r="J2926" t="s">
        <v>682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>
        <v>8133793</v>
      </c>
      <c r="B2927">
        <v>91026757</v>
      </c>
      <c r="C2927" t="s">
        <v>270</v>
      </c>
      <c r="D2927" t="s">
        <v>270</v>
      </c>
      <c r="E2927" t="s">
        <v>348</v>
      </c>
      <c r="F2927" t="s">
        <v>270</v>
      </c>
      <c r="G2927" t="s">
        <v>504</v>
      </c>
      <c r="H2927" t="s">
        <v>1043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>
        <v>528780</v>
      </c>
      <c r="B2928">
        <v>91026783</v>
      </c>
      <c r="C2928" t="s">
        <v>270</v>
      </c>
      <c r="D2928" t="s">
        <v>270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>
        <v>73581</v>
      </c>
      <c r="B2929">
        <v>91026802</v>
      </c>
      <c r="C2929" t="s">
        <v>270</v>
      </c>
      <c r="D2929" t="s">
        <v>332</v>
      </c>
      <c r="E2929" t="s">
        <v>270</v>
      </c>
      <c r="F2929" t="s">
        <v>399</v>
      </c>
      <c r="G2929" t="s">
        <v>1293</v>
      </c>
      <c r="H2929" t="s">
        <v>292</v>
      </c>
      <c r="I2929" t="s">
        <v>229</v>
      </c>
      <c r="J2929" t="s">
        <v>287</v>
      </c>
      <c r="K2929" t="s">
        <v>326</v>
      </c>
      <c r="L2929" t="s">
        <v>485</v>
      </c>
      <c r="M2929" t="s">
        <v>348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>
        <v>502613</v>
      </c>
      <c r="B2930">
        <v>91026865</v>
      </c>
      <c r="C2930" t="s">
        <v>1429</v>
      </c>
      <c r="D2930" t="s">
        <v>1429</v>
      </c>
      <c r="E2930" t="s">
        <v>348</v>
      </c>
      <c r="F2930" t="s">
        <v>270</v>
      </c>
      <c r="G2930" t="s">
        <v>321</v>
      </c>
      <c r="H2930" t="s">
        <v>1160</v>
      </c>
      <c r="I2930" t="s">
        <v>327</v>
      </c>
      <c r="J2930" t="s">
        <v>446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>
        <v>545732</v>
      </c>
      <c r="B2931">
        <v>91026870</v>
      </c>
      <c r="C2931" t="s">
        <v>263</v>
      </c>
      <c r="D2931" t="s">
        <v>264</v>
      </c>
      <c r="E2931" t="s">
        <v>270</v>
      </c>
      <c r="F2931" t="s">
        <v>1293</v>
      </c>
      <c r="G2931" t="s">
        <v>1090</v>
      </c>
      <c r="H2931" t="s">
        <v>189</v>
      </c>
      <c r="I2931" t="s">
        <v>759</v>
      </c>
      <c r="J2931" t="s">
        <v>287</v>
      </c>
      <c r="K2931" t="s">
        <v>328</v>
      </c>
      <c r="L2931" t="s">
        <v>465</v>
      </c>
      <c r="M2931" t="s">
        <v>508</v>
      </c>
      <c r="N2931" t="s">
        <v>325</v>
      </c>
      <c r="O2931" t="s">
        <v>1024</v>
      </c>
      <c r="P2931" t="s">
        <v>441</v>
      </c>
      <c r="Q2931" t="s">
        <v>326</v>
      </c>
      <c r="R2931" t="s">
        <v>238</v>
      </c>
      <c r="S2931" t="s">
        <v>215</v>
      </c>
      <c r="T2931" t="s">
        <v>247</v>
      </c>
      <c r="U2931" t="s">
        <v>284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>
        <v>73582</v>
      </c>
      <c r="B2932">
        <v>91026923</v>
      </c>
      <c r="C2932" t="s">
        <v>270</v>
      </c>
      <c r="D2932" t="s">
        <v>332</v>
      </c>
      <c r="E2932" t="s">
        <v>270</v>
      </c>
      <c r="F2932" t="s">
        <v>346</v>
      </c>
      <c r="G2932" t="s">
        <v>229</v>
      </c>
      <c r="H2932" t="s">
        <v>304</v>
      </c>
      <c r="I2932" t="s">
        <v>1533</v>
      </c>
      <c r="J2932" t="s">
        <v>296</v>
      </c>
      <c r="K2932" t="s">
        <v>316</v>
      </c>
      <c r="L2932" t="s">
        <v>382</v>
      </c>
      <c r="M2932" t="s">
        <v>448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>
        <v>8018895</v>
      </c>
      <c r="B2933">
        <v>91027081</v>
      </c>
      <c r="C2933" t="s">
        <v>1230</v>
      </c>
      <c r="D2933" t="s">
        <v>1230</v>
      </c>
      <c r="E2933" t="s">
        <v>348</v>
      </c>
      <c r="F2933" t="s">
        <v>383</v>
      </c>
      <c r="G2933" t="s">
        <v>270</v>
      </c>
      <c r="H2933" t="s">
        <v>504</v>
      </c>
      <c r="I2933" t="s">
        <v>859</v>
      </c>
      <c r="J2933" t="s">
        <v>323</v>
      </c>
      <c r="K2933" t="s">
        <v>316</v>
      </c>
      <c r="L2933" t="s">
        <v>758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>
        <v>8133840</v>
      </c>
      <c r="B2934">
        <v>91027103</v>
      </c>
      <c r="C2934" t="s">
        <v>173</v>
      </c>
      <c r="D2934" t="s">
        <v>192</v>
      </c>
      <c r="E2934" t="s">
        <v>270</v>
      </c>
      <c r="F2934" t="s">
        <v>229</v>
      </c>
      <c r="G2934" t="s">
        <v>472</v>
      </c>
      <c r="H2934" t="s">
        <v>1840</v>
      </c>
      <c r="I2934" t="s">
        <v>424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>
        <v>468133</v>
      </c>
      <c r="B2935">
        <v>91027104</v>
      </c>
      <c r="C2935" t="s">
        <v>270</v>
      </c>
      <c r="D2935" t="s">
        <v>270</v>
      </c>
      <c r="E2935" t="s">
        <v>201</v>
      </c>
      <c r="F2935" t="s">
        <v>229</v>
      </c>
      <c r="G2935" t="s">
        <v>321</v>
      </c>
      <c r="H2935" t="s">
        <v>344</v>
      </c>
      <c r="I2935" t="s">
        <v>287</v>
      </c>
      <c r="J2935" t="s">
        <v>238</v>
      </c>
      <c r="K2935" t="s">
        <v>192</v>
      </c>
      <c r="L2935" t="s">
        <v>1411</v>
      </c>
      <c r="M2935" t="s">
        <v>410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>
        <v>655890</v>
      </c>
      <c r="B2936">
        <v>91027116</v>
      </c>
      <c r="C2936" t="s">
        <v>365</v>
      </c>
      <c r="D2936" t="s">
        <v>332</v>
      </c>
      <c r="E2936" t="s">
        <v>270</v>
      </c>
      <c r="F2936" t="s">
        <v>736</v>
      </c>
      <c r="G2936" t="s">
        <v>189</v>
      </c>
      <c r="H2936" t="s">
        <v>642</v>
      </c>
      <c r="I2936" t="s">
        <v>318</v>
      </c>
      <c r="J2936" t="s">
        <v>379</v>
      </c>
      <c r="K2936" t="s">
        <v>287</v>
      </c>
      <c r="L2936" t="s">
        <v>1030</v>
      </c>
      <c r="M2936" t="s">
        <v>248</v>
      </c>
      <c r="N2936" t="s">
        <v>325</v>
      </c>
      <c r="O2936" t="s">
        <v>405</v>
      </c>
      <c r="P2936" t="s">
        <v>254</v>
      </c>
      <c r="Q2936" t="s">
        <v>348</v>
      </c>
      <c r="R2936" t="s">
        <v>322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>
        <v>8089980</v>
      </c>
      <c r="B2937">
        <v>91027354</v>
      </c>
      <c r="C2937" t="s">
        <v>460</v>
      </c>
      <c r="D2937" t="s">
        <v>460</v>
      </c>
      <c r="E2937" t="s">
        <v>270</v>
      </c>
      <c r="F2937" t="s">
        <v>321</v>
      </c>
      <c r="G2937" t="s">
        <v>423</v>
      </c>
      <c r="H2937" t="s">
        <v>355</v>
      </c>
      <c r="I2937" t="s">
        <v>1383</v>
      </c>
      <c r="J2937" t="s">
        <v>405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>
        <v>640458</v>
      </c>
      <c r="B2938">
        <v>91027359</v>
      </c>
      <c r="C2938" t="s">
        <v>332</v>
      </c>
      <c r="D2938" t="s">
        <v>332</v>
      </c>
      <c r="E2938" t="s">
        <v>270</v>
      </c>
      <c r="F2938" t="s">
        <v>1293</v>
      </c>
      <c r="G2938" t="s">
        <v>271</v>
      </c>
      <c r="H2938" t="s">
        <v>273</v>
      </c>
      <c r="I2938" t="s">
        <v>201</v>
      </c>
      <c r="J2938" t="s">
        <v>346</v>
      </c>
      <c r="K2938" t="s">
        <v>1039</v>
      </c>
      <c r="L2938" t="s">
        <v>189</v>
      </c>
      <c r="M2938" t="s">
        <v>312</v>
      </c>
      <c r="N2938" t="s">
        <v>460</v>
      </c>
      <c r="O2938" t="s">
        <v>249</v>
      </c>
      <c r="P2938" t="s">
        <v>439</v>
      </c>
      <c r="Q2938" t="s">
        <v>186</v>
      </c>
      <c r="R2938" t="s">
        <v>229</v>
      </c>
      <c r="S2938" t="s">
        <v>1411</v>
      </c>
      <c r="T2938" t="s">
        <v>524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>
        <v>8133888</v>
      </c>
      <c r="B2939">
        <v>91027375</v>
      </c>
      <c r="C2939" t="s">
        <v>383</v>
      </c>
      <c r="D2939" t="s">
        <v>383</v>
      </c>
      <c r="E2939" t="s">
        <v>348</v>
      </c>
      <c r="F2939" t="s">
        <v>183</v>
      </c>
      <c r="G2939" t="s">
        <v>270</v>
      </c>
      <c r="H2939" t="s">
        <v>321</v>
      </c>
      <c r="I2939" t="s">
        <v>229</v>
      </c>
      <c r="J2939" t="s">
        <v>287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>
        <v>129105</v>
      </c>
      <c r="B2940">
        <v>91027425</v>
      </c>
      <c r="C2940" t="s">
        <v>383</v>
      </c>
      <c r="D2940" t="s">
        <v>383</v>
      </c>
      <c r="E2940" t="s">
        <v>270</v>
      </c>
      <c r="F2940" t="s">
        <v>386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>
        <v>987071</v>
      </c>
      <c r="B2941">
        <v>91027426</v>
      </c>
      <c r="C2941" t="s">
        <v>383</v>
      </c>
      <c r="D2941" t="s">
        <v>383</v>
      </c>
      <c r="E2941" t="s">
        <v>270</v>
      </c>
      <c r="F2941" t="s">
        <v>386</v>
      </c>
      <c r="G2941" t="s">
        <v>229</v>
      </c>
      <c r="H2941" t="s">
        <v>323</v>
      </c>
      <c r="I2941" t="s">
        <v>379</v>
      </c>
      <c r="J2941" t="s">
        <v>446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>
        <v>507344</v>
      </c>
      <c r="B2942">
        <v>91027428</v>
      </c>
      <c r="C2942" t="s">
        <v>270</v>
      </c>
      <c r="D2942" t="s">
        <v>332</v>
      </c>
      <c r="E2942" t="s">
        <v>270</v>
      </c>
      <c r="F2942" t="s">
        <v>1293</v>
      </c>
      <c r="G2942" t="s">
        <v>202</v>
      </c>
      <c r="H2942" t="s">
        <v>1039</v>
      </c>
      <c r="I2942" t="s">
        <v>410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>
        <v>179422</v>
      </c>
      <c r="B2943">
        <v>91027432</v>
      </c>
      <c r="C2943" t="s">
        <v>191</v>
      </c>
      <c r="D2943" t="s">
        <v>191</v>
      </c>
      <c r="E2943" t="s">
        <v>348</v>
      </c>
      <c r="F2943" t="s">
        <v>383</v>
      </c>
      <c r="G2943" t="s">
        <v>270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>
        <v>640477</v>
      </c>
      <c r="B2944">
        <v>91027440</v>
      </c>
      <c r="C2944" t="s">
        <v>191</v>
      </c>
      <c r="D2944" t="s">
        <v>191</v>
      </c>
      <c r="E2944" t="s">
        <v>348</v>
      </c>
      <c r="F2944" t="s">
        <v>270</v>
      </c>
      <c r="G2944" t="s">
        <v>362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>
        <v>462131</v>
      </c>
      <c r="B2945">
        <v>91027538</v>
      </c>
      <c r="C2945" t="s">
        <v>270</v>
      </c>
      <c r="D2945" t="s">
        <v>270</v>
      </c>
      <c r="E2945" t="s">
        <v>414</v>
      </c>
      <c r="F2945" t="s">
        <v>205</v>
      </c>
      <c r="G2945" t="s">
        <v>351</v>
      </c>
      <c r="H2945" t="s">
        <v>321</v>
      </c>
      <c r="I2945" t="s">
        <v>287</v>
      </c>
      <c r="J2945" t="s">
        <v>719</v>
      </c>
      <c r="K2945" t="s">
        <v>381</v>
      </c>
      <c r="L2945" t="s">
        <v>309</v>
      </c>
      <c r="M2945" t="s">
        <v>653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>
        <v>435916</v>
      </c>
      <c r="B2946">
        <v>91027611</v>
      </c>
      <c r="C2946" t="s">
        <v>1429</v>
      </c>
      <c r="D2946" t="s">
        <v>1429</v>
      </c>
      <c r="E2946" t="s">
        <v>270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>
        <v>8133921</v>
      </c>
      <c r="B2947">
        <v>91027621</v>
      </c>
      <c r="C2947" t="s">
        <v>183</v>
      </c>
      <c r="D2947" t="s">
        <v>183</v>
      </c>
      <c r="E2947" t="s">
        <v>270</v>
      </c>
      <c r="F2947" t="s">
        <v>1293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>
        <v>645769</v>
      </c>
      <c r="B2948">
        <v>91027624</v>
      </c>
      <c r="C2948" t="s">
        <v>183</v>
      </c>
      <c r="D2948" t="s">
        <v>183</v>
      </c>
      <c r="E2948" t="s">
        <v>270</v>
      </c>
      <c r="F2948" t="s">
        <v>1293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>
        <v>417545</v>
      </c>
      <c r="B2949">
        <v>91027720</v>
      </c>
      <c r="C2949" t="s">
        <v>1429</v>
      </c>
      <c r="D2949" t="s">
        <v>1429</v>
      </c>
      <c r="E2949" t="s">
        <v>348</v>
      </c>
      <c r="F2949" t="s">
        <v>270</v>
      </c>
      <c r="G2949" t="s">
        <v>321</v>
      </c>
      <c r="H2949" t="s">
        <v>229</v>
      </c>
      <c r="I2949" t="s">
        <v>423</v>
      </c>
      <c r="J2949" t="s">
        <v>1168</v>
      </c>
      <c r="K2949" t="s">
        <v>2014</v>
      </c>
      <c r="L2949" t="s">
        <v>446</v>
      </c>
      <c r="M2949" t="s">
        <v>309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>
        <v>403344</v>
      </c>
      <c r="B2950">
        <v>91027741</v>
      </c>
      <c r="C2950" t="s">
        <v>270</v>
      </c>
      <c r="D2950" t="s">
        <v>270</v>
      </c>
      <c r="E2950" t="s">
        <v>1293</v>
      </c>
      <c r="F2950" t="s">
        <v>328</v>
      </c>
      <c r="G2950" t="s">
        <v>238</v>
      </c>
      <c r="H2950" t="s">
        <v>287</v>
      </c>
      <c r="I2950" t="s">
        <v>229</v>
      </c>
      <c r="J2950" t="s">
        <v>1083</v>
      </c>
      <c r="K2950" t="s">
        <v>292</v>
      </c>
      <c r="L2950" t="s">
        <v>296</v>
      </c>
      <c r="M2950" t="s">
        <v>533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>
        <v>8133951</v>
      </c>
      <c r="B2951">
        <v>91027772</v>
      </c>
      <c r="C2951" t="s">
        <v>365</v>
      </c>
      <c r="D2951" t="s">
        <v>365</v>
      </c>
      <c r="E2951" t="s">
        <v>270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>
        <v>635174</v>
      </c>
      <c r="B2952">
        <v>91027785</v>
      </c>
      <c r="C2952" t="s">
        <v>198</v>
      </c>
      <c r="D2952" t="s">
        <v>198</v>
      </c>
      <c r="E2952" t="s">
        <v>270</v>
      </c>
      <c r="F2952" t="s">
        <v>198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>
        <v>383666</v>
      </c>
      <c r="B2953">
        <v>91027789</v>
      </c>
      <c r="C2953" t="s">
        <v>263</v>
      </c>
      <c r="D2953" t="s">
        <v>263</v>
      </c>
      <c r="E2953" t="s">
        <v>270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>
        <v>224956</v>
      </c>
      <c r="B2954">
        <v>91027907</v>
      </c>
      <c r="C2954" t="s">
        <v>365</v>
      </c>
      <c r="D2954" t="s">
        <v>365</v>
      </c>
      <c r="E2954" t="s">
        <v>270</v>
      </c>
      <c r="F2954" t="s">
        <v>355</v>
      </c>
      <c r="G2954" t="s">
        <v>423</v>
      </c>
      <c r="H2954" t="s">
        <v>327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>
        <v>8133969</v>
      </c>
      <c r="B2955">
        <v>91027910</v>
      </c>
      <c r="C2955" t="s">
        <v>1429</v>
      </c>
      <c r="D2955" t="s">
        <v>1429</v>
      </c>
      <c r="E2955" t="s">
        <v>270</v>
      </c>
      <c r="F2955" t="s">
        <v>229</v>
      </c>
      <c r="G2955" t="s">
        <v>423</v>
      </c>
      <c r="H2955" t="s">
        <v>1391</v>
      </c>
      <c r="I2955" t="s">
        <v>446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>
        <v>687612</v>
      </c>
      <c r="B2956">
        <v>91027917</v>
      </c>
      <c r="C2956" t="s">
        <v>270</v>
      </c>
      <c r="D2956" t="s">
        <v>270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>
        <v>478560</v>
      </c>
      <c r="B2957">
        <v>91027923</v>
      </c>
      <c r="C2957" t="s">
        <v>270</v>
      </c>
      <c r="D2957" t="s">
        <v>270</v>
      </c>
      <c r="E2957" t="s">
        <v>1293</v>
      </c>
      <c r="F2957" t="s">
        <v>540</v>
      </c>
      <c r="G2957" t="s">
        <v>574</v>
      </c>
      <c r="H2957" t="s">
        <v>238</v>
      </c>
      <c r="I2957" t="s">
        <v>186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>
        <v>8133976</v>
      </c>
      <c r="B2958">
        <v>91027964</v>
      </c>
      <c r="C2958" t="s">
        <v>270</v>
      </c>
      <c r="D2958" t="s">
        <v>270</v>
      </c>
      <c r="E2958" t="s">
        <v>1293</v>
      </c>
      <c r="F2958" t="s">
        <v>352</v>
      </c>
      <c r="G2958" t="s">
        <v>279</v>
      </c>
      <c r="H2958" t="s">
        <v>296</v>
      </c>
      <c r="I2958" t="s">
        <v>348</v>
      </c>
      <c r="J2958" t="s">
        <v>304</v>
      </c>
      <c r="K2958" t="s">
        <v>238</v>
      </c>
      <c r="L2958" t="s">
        <v>597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>
        <v>361043</v>
      </c>
      <c r="B2959">
        <v>91027995</v>
      </c>
      <c r="C2959" t="s">
        <v>818</v>
      </c>
      <c r="D2959" t="s">
        <v>270</v>
      </c>
      <c r="E2959" t="s">
        <v>1293</v>
      </c>
      <c r="F2959" t="s">
        <v>189</v>
      </c>
      <c r="G2959" t="s">
        <v>459</v>
      </c>
      <c r="H2959" t="s">
        <v>205</v>
      </c>
      <c r="I2959" t="s">
        <v>352</v>
      </c>
      <c r="J2959" t="s">
        <v>320</v>
      </c>
      <c r="K2959" t="s">
        <v>1695</v>
      </c>
      <c r="L2959" t="s">
        <v>325</v>
      </c>
      <c r="M2959" t="s">
        <v>196</v>
      </c>
      <c r="N2959" t="s">
        <v>380</v>
      </c>
      <c r="O2959" t="s">
        <v>287</v>
      </c>
      <c r="P2959" t="s">
        <v>326</v>
      </c>
      <c r="Q2959" t="s">
        <v>463</v>
      </c>
      <c r="R2959" t="s">
        <v>448</v>
      </c>
      <c r="S2959" t="s">
        <v>511</v>
      </c>
      <c r="T2959" t="s">
        <v>845</v>
      </c>
      <c r="U2959" t="s">
        <v>2015</v>
      </c>
      <c r="V2959" t="s">
        <v>247</v>
      </c>
      <c r="W2959" t="s">
        <v>682</v>
      </c>
      <c r="X2959" t="s">
        <v>323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>
        <v>779720</v>
      </c>
      <c r="B2960">
        <v>91028012</v>
      </c>
      <c r="C2960" t="s">
        <v>191</v>
      </c>
      <c r="D2960" t="s">
        <v>191</v>
      </c>
      <c r="E2960" t="s">
        <v>270</v>
      </c>
      <c r="F2960" t="s">
        <v>530</v>
      </c>
      <c r="G2960" t="s">
        <v>307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>
        <v>8133996</v>
      </c>
      <c r="B2961">
        <v>91028070</v>
      </c>
      <c r="C2961" t="s">
        <v>238</v>
      </c>
      <c r="D2961" t="s">
        <v>270</v>
      </c>
      <c r="E2961" t="s">
        <v>1293</v>
      </c>
      <c r="F2961" t="s">
        <v>202</v>
      </c>
      <c r="G2961" t="s">
        <v>279</v>
      </c>
      <c r="H2961" t="s">
        <v>220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>
        <v>584024</v>
      </c>
      <c r="B2962">
        <v>91028140</v>
      </c>
      <c r="C2962" t="s">
        <v>270</v>
      </c>
      <c r="D2962" t="s">
        <v>270</v>
      </c>
      <c r="E2962" t="s">
        <v>1293</v>
      </c>
      <c r="F2962" t="s">
        <v>325</v>
      </c>
      <c r="G2962" t="s">
        <v>508</v>
      </c>
      <c r="H2962" t="s">
        <v>287</v>
      </c>
      <c r="I2962" t="s">
        <v>229</v>
      </c>
      <c r="J2962" t="s">
        <v>600</v>
      </c>
      <c r="K2962" t="s">
        <v>2016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>
        <v>8009742</v>
      </c>
      <c r="B2963">
        <v>91028199</v>
      </c>
      <c r="C2963" t="s">
        <v>198</v>
      </c>
      <c r="D2963" t="s">
        <v>270</v>
      </c>
      <c r="E2963" t="s">
        <v>1293</v>
      </c>
      <c r="F2963" t="s">
        <v>318</v>
      </c>
      <c r="G2963" t="s">
        <v>958</v>
      </c>
      <c r="H2963" t="s">
        <v>322</v>
      </c>
      <c r="I2963" t="s">
        <v>424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>
        <v>8134033</v>
      </c>
      <c r="B2964">
        <v>91028227</v>
      </c>
      <c r="C2964" t="s">
        <v>191</v>
      </c>
      <c r="D2964" t="s">
        <v>191</v>
      </c>
      <c r="E2964" t="s">
        <v>270</v>
      </c>
      <c r="F2964" t="s">
        <v>203</v>
      </c>
      <c r="G2964" t="s">
        <v>171</v>
      </c>
      <c r="H2964" t="s">
        <v>191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>
        <v>8134039</v>
      </c>
      <c r="B2965">
        <v>91028261</v>
      </c>
      <c r="C2965" t="s">
        <v>270</v>
      </c>
      <c r="D2965" t="s">
        <v>270</v>
      </c>
      <c r="E2965" t="s">
        <v>1293</v>
      </c>
      <c r="F2965" t="s">
        <v>365</v>
      </c>
      <c r="G2965" t="s">
        <v>913</v>
      </c>
      <c r="H2965" t="s">
        <v>530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>
        <v>610257</v>
      </c>
      <c r="B2966">
        <v>91028267</v>
      </c>
      <c r="C2966" t="s">
        <v>270</v>
      </c>
      <c r="D2966" t="s">
        <v>270</v>
      </c>
      <c r="E2966" t="s">
        <v>1293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>
        <v>8134084</v>
      </c>
      <c r="B2967">
        <v>91028443</v>
      </c>
      <c r="C2967" t="s">
        <v>776</v>
      </c>
      <c r="D2967" t="s">
        <v>776</v>
      </c>
      <c r="E2967" t="s">
        <v>270</v>
      </c>
      <c r="F2967" t="s">
        <v>229</v>
      </c>
      <c r="G2967" t="s">
        <v>446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>
        <v>709741</v>
      </c>
      <c r="B2968">
        <v>91028475</v>
      </c>
      <c r="C2968" t="s">
        <v>270</v>
      </c>
      <c r="D2968" t="s">
        <v>270</v>
      </c>
      <c r="E2968" t="s">
        <v>1293</v>
      </c>
      <c r="F2968" t="s">
        <v>342</v>
      </c>
      <c r="G2968" t="s">
        <v>238</v>
      </c>
      <c r="H2968" t="s">
        <v>948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>
        <v>464811</v>
      </c>
      <c r="B2969">
        <v>91028476</v>
      </c>
      <c r="C2969" t="s">
        <v>365</v>
      </c>
      <c r="D2969" t="s">
        <v>365</v>
      </c>
      <c r="E2969" t="s">
        <v>348</v>
      </c>
      <c r="F2969" t="s">
        <v>270</v>
      </c>
      <c r="G2969" t="s">
        <v>321</v>
      </c>
      <c r="H2969" t="s">
        <v>355</v>
      </c>
      <c r="I2969" t="s">
        <v>309</v>
      </c>
      <c r="J2969" t="s">
        <v>884</v>
      </c>
      <c r="K2969" t="s">
        <v>2017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>
        <v>8134093</v>
      </c>
      <c r="B2970">
        <v>91028485</v>
      </c>
      <c r="C2970" t="s">
        <v>270</v>
      </c>
      <c r="D2970" t="s">
        <v>270</v>
      </c>
      <c r="E2970" t="s">
        <v>1293</v>
      </c>
      <c r="F2970" t="s">
        <v>238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>
        <v>563573</v>
      </c>
      <c r="B2971">
        <v>91028495</v>
      </c>
      <c r="C2971" t="s">
        <v>383</v>
      </c>
      <c r="D2971" t="s">
        <v>383</v>
      </c>
      <c r="E2971" t="s">
        <v>348</v>
      </c>
      <c r="F2971" t="s">
        <v>1385</v>
      </c>
      <c r="G2971" t="s">
        <v>270</v>
      </c>
      <c r="H2971" t="s">
        <v>229</v>
      </c>
      <c r="I2971" t="s">
        <v>446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>
        <v>483157</v>
      </c>
      <c r="B2972">
        <v>91028501</v>
      </c>
      <c r="C2972" t="s">
        <v>183</v>
      </c>
      <c r="D2972" t="s">
        <v>183</v>
      </c>
      <c r="E2972" t="s">
        <v>348</v>
      </c>
      <c r="F2972" t="s">
        <v>1429</v>
      </c>
      <c r="G2972" t="s">
        <v>270</v>
      </c>
      <c r="H2972" t="s">
        <v>326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>
        <v>768985</v>
      </c>
      <c r="B2973">
        <v>91028548</v>
      </c>
      <c r="C2973" t="s">
        <v>574</v>
      </c>
      <c r="D2973" t="s">
        <v>574</v>
      </c>
      <c r="E2973" t="s">
        <v>348</v>
      </c>
      <c r="F2973" t="s">
        <v>270</v>
      </c>
      <c r="G2973" t="s">
        <v>229</v>
      </c>
      <c r="H2973" t="s">
        <v>712</v>
      </c>
      <c r="I2973" t="s">
        <v>1937</v>
      </c>
      <c r="J2973" t="s">
        <v>469</v>
      </c>
      <c r="K2973" t="s">
        <v>448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>
        <v>8134110</v>
      </c>
      <c r="B2974">
        <v>91028559</v>
      </c>
      <c r="C2974" t="s">
        <v>270</v>
      </c>
      <c r="D2974" t="s">
        <v>270</v>
      </c>
      <c r="E2974" t="s">
        <v>1293</v>
      </c>
      <c r="F2974" t="s">
        <v>296</v>
      </c>
      <c r="G2974" t="s">
        <v>317</v>
      </c>
      <c r="H2974" t="s">
        <v>229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>
        <v>125639</v>
      </c>
      <c r="B2975">
        <v>91028566</v>
      </c>
      <c r="C2975" t="s">
        <v>183</v>
      </c>
      <c r="D2975" t="s">
        <v>183</v>
      </c>
      <c r="E2975" t="s">
        <v>348</v>
      </c>
      <c r="F2975" t="s">
        <v>270</v>
      </c>
      <c r="G2975" t="s">
        <v>304</v>
      </c>
      <c r="H2975" t="s">
        <v>344</v>
      </c>
      <c r="I2975" t="s">
        <v>2018</v>
      </c>
      <c r="J2975" t="s">
        <v>292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>
        <v>8134111</v>
      </c>
      <c r="B2976">
        <v>91028569</v>
      </c>
      <c r="C2976" t="s">
        <v>1751</v>
      </c>
      <c r="D2976" t="s">
        <v>1751</v>
      </c>
      <c r="E2976" t="s">
        <v>348</v>
      </c>
      <c r="F2976" t="s">
        <v>270</v>
      </c>
      <c r="G2976" t="s">
        <v>325</v>
      </c>
      <c r="H2976" t="s">
        <v>441</v>
      </c>
      <c r="I2976" t="s">
        <v>229</v>
      </c>
      <c r="J2976" t="s">
        <v>465</v>
      </c>
      <c r="K2976" t="s">
        <v>355</v>
      </c>
      <c r="L2976" t="s">
        <v>329</v>
      </c>
      <c r="M2976" t="s">
        <v>289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>
        <v>8134129</v>
      </c>
      <c r="B2977">
        <v>91028618</v>
      </c>
      <c r="C2977" t="s">
        <v>270</v>
      </c>
      <c r="D2977" t="s">
        <v>270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>
        <v>479269</v>
      </c>
      <c r="B2978">
        <v>91028632</v>
      </c>
      <c r="C2978" t="s">
        <v>270</v>
      </c>
      <c r="D2978" t="s">
        <v>270</v>
      </c>
      <c r="E2978" t="s">
        <v>1293</v>
      </c>
      <c r="F2978" t="s">
        <v>189</v>
      </c>
      <c r="G2978" t="s">
        <v>715</v>
      </c>
      <c r="H2978" t="s">
        <v>279</v>
      </c>
      <c r="I2978" t="s">
        <v>355</v>
      </c>
      <c r="J2978" t="s">
        <v>188</v>
      </c>
      <c r="K2978" t="s">
        <v>540</v>
      </c>
      <c r="L2978" t="s">
        <v>238</v>
      </c>
      <c r="M2978" t="s">
        <v>603</v>
      </c>
      <c r="N2978" t="s">
        <v>1727</v>
      </c>
      <c r="O2978" t="s">
        <v>292</v>
      </c>
      <c r="P2978" t="s">
        <v>574</v>
      </c>
      <c r="Q2978" t="s">
        <v>1233</v>
      </c>
      <c r="R2978" t="s">
        <v>294</v>
      </c>
      <c r="S2978" t="s">
        <v>211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>
        <v>635174</v>
      </c>
      <c r="B2979">
        <v>91028641</v>
      </c>
      <c r="C2979" t="s">
        <v>270</v>
      </c>
      <c r="D2979" t="s">
        <v>270</v>
      </c>
      <c r="E2979" t="s">
        <v>1293</v>
      </c>
      <c r="F2979" t="s">
        <v>352</v>
      </c>
      <c r="G2979" t="s">
        <v>348</v>
      </c>
      <c r="H2979" t="s">
        <v>849</v>
      </c>
      <c r="I2979" t="s">
        <v>391</v>
      </c>
      <c r="J2979" t="s">
        <v>186</v>
      </c>
      <c r="K2979" t="s">
        <v>238</v>
      </c>
      <c r="L2979" t="s">
        <v>296</v>
      </c>
      <c r="M2979" t="s">
        <v>340</v>
      </c>
      <c r="N2979" t="s">
        <v>834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>
        <v>8134135</v>
      </c>
      <c r="B2980">
        <v>91028655</v>
      </c>
      <c r="C2980" t="s">
        <v>270</v>
      </c>
      <c r="D2980" t="s">
        <v>270</v>
      </c>
      <c r="E2980" t="s">
        <v>1293</v>
      </c>
      <c r="F2980" t="s">
        <v>1144</v>
      </c>
      <c r="G2980" t="s">
        <v>229</v>
      </c>
      <c r="H2980" t="s">
        <v>329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>
        <v>8134136</v>
      </c>
      <c r="B2981">
        <v>91028659</v>
      </c>
      <c r="C2981" t="s">
        <v>859</v>
      </c>
      <c r="D2981" t="s">
        <v>859</v>
      </c>
      <c r="E2981" t="s">
        <v>270</v>
      </c>
      <c r="F2981" t="s">
        <v>1600</v>
      </c>
      <c r="G2981" t="s">
        <v>229</v>
      </c>
      <c r="H2981" t="s">
        <v>446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>
        <v>564996</v>
      </c>
      <c r="B2982">
        <v>91028674</v>
      </c>
      <c r="C2982" t="s">
        <v>183</v>
      </c>
      <c r="D2982" t="s">
        <v>183</v>
      </c>
      <c r="E2982" t="s">
        <v>348</v>
      </c>
      <c r="F2982" t="s">
        <v>270</v>
      </c>
      <c r="G2982" t="s">
        <v>254</v>
      </c>
      <c r="H2982" t="s">
        <v>355</v>
      </c>
      <c r="I2982" t="s">
        <v>379</v>
      </c>
      <c r="J2982" t="s">
        <v>296</v>
      </c>
      <c r="K2982" t="s">
        <v>368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>
        <v>8130168</v>
      </c>
      <c r="B2983">
        <v>91028684</v>
      </c>
      <c r="C2983" t="s">
        <v>270</v>
      </c>
      <c r="D2983" t="s">
        <v>270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>
        <v>8134140</v>
      </c>
      <c r="B2984">
        <v>91028691</v>
      </c>
      <c r="C2984" t="s">
        <v>383</v>
      </c>
      <c r="D2984" t="s">
        <v>270</v>
      </c>
      <c r="E2984" t="s">
        <v>1293</v>
      </c>
      <c r="F2984" t="s">
        <v>202</v>
      </c>
      <c r="G2984" t="s">
        <v>1721</v>
      </c>
      <c r="H2984" t="s">
        <v>322</v>
      </c>
      <c r="I2984" t="s">
        <v>348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>
        <v>713802</v>
      </c>
      <c r="B2985">
        <v>91028701</v>
      </c>
      <c r="C2985" t="s">
        <v>183</v>
      </c>
      <c r="D2985" t="s">
        <v>183</v>
      </c>
      <c r="E2985" t="s">
        <v>270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>
        <v>8134142</v>
      </c>
      <c r="B2986">
        <v>91028703</v>
      </c>
      <c r="C2986" t="s">
        <v>365</v>
      </c>
      <c r="D2986" t="s">
        <v>270</v>
      </c>
      <c r="E2986" t="s">
        <v>1293</v>
      </c>
      <c r="F2986" t="s">
        <v>202</v>
      </c>
      <c r="G2986" t="s">
        <v>352</v>
      </c>
      <c r="H2986" t="s">
        <v>189</v>
      </c>
      <c r="I2986" t="s">
        <v>348</v>
      </c>
      <c r="J2986" t="s">
        <v>471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>
        <v>8025740</v>
      </c>
      <c r="B2987">
        <v>91028726</v>
      </c>
      <c r="C2987" t="s">
        <v>576</v>
      </c>
      <c r="D2987" t="s">
        <v>576</v>
      </c>
      <c r="E2987" t="s">
        <v>270</v>
      </c>
      <c r="F2987" t="s">
        <v>576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>
        <v>8045570</v>
      </c>
      <c r="B2988">
        <v>91028731</v>
      </c>
      <c r="C2988" t="s">
        <v>270</v>
      </c>
      <c r="D2988" t="s">
        <v>270</v>
      </c>
      <c r="E2988" t="s">
        <v>229</v>
      </c>
      <c r="F2988" t="s">
        <v>446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>
        <v>8134153</v>
      </c>
      <c r="B2989">
        <v>91028742</v>
      </c>
      <c r="C2989" t="s">
        <v>2019</v>
      </c>
      <c r="D2989" t="s">
        <v>2019</v>
      </c>
      <c r="E2989" t="s">
        <v>270</v>
      </c>
      <c r="F2989" t="s">
        <v>1960</v>
      </c>
      <c r="G2989" t="s">
        <v>352</v>
      </c>
      <c r="H2989" t="s">
        <v>1643</v>
      </c>
      <c r="I2989" t="s">
        <v>1381</v>
      </c>
      <c r="J2989" t="s">
        <v>2020</v>
      </c>
      <c r="K2989" t="s">
        <v>361</v>
      </c>
      <c r="L2989" t="s">
        <v>304</v>
      </c>
      <c r="M2989" t="s">
        <v>305</v>
      </c>
      <c r="N2989" t="s">
        <v>619</v>
      </c>
      <c r="O2989" t="s">
        <v>407</v>
      </c>
      <c r="P2989" t="s">
        <v>712</v>
      </c>
      <c r="Q2989" t="s">
        <v>381</v>
      </c>
      <c r="R2989" t="s">
        <v>316</v>
      </c>
      <c r="S2989" t="s">
        <v>342</v>
      </c>
      <c r="T2989" t="s">
        <v>198</v>
      </c>
      <c r="U2989" t="s">
        <v>1840</v>
      </c>
      <c r="V2989" t="s">
        <v>296</v>
      </c>
      <c r="W2989" t="s">
        <v>1244</v>
      </c>
      <c r="X2989" t="s">
        <v>533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>
        <v>8134154</v>
      </c>
      <c r="B2990">
        <v>91028752</v>
      </c>
      <c r="C2990" t="s">
        <v>569</v>
      </c>
      <c r="D2990" t="s">
        <v>569</v>
      </c>
      <c r="E2990" t="s">
        <v>270</v>
      </c>
      <c r="F2990" t="s">
        <v>304</v>
      </c>
      <c r="G2990" t="s">
        <v>562</v>
      </c>
      <c r="H2990" t="s">
        <v>769</v>
      </c>
      <c r="I2990" t="s">
        <v>1226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>
        <v>435635</v>
      </c>
      <c r="B2991">
        <v>91028756</v>
      </c>
      <c r="C2991" t="s">
        <v>270</v>
      </c>
      <c r="D2991" t="s">
        <v>270</v>
      </c>
      <c r="E2991" t="s">
        <v>1293</v>
      </c>
      <c r="F2991" t="s">
        <v>352</v>
      </c>
      <c r="G2991" t="s">
        <v>307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>
        <v>468322</v>
      </c>
      <c r="B2992">
        <v>91028764</v>
      </c>
      <c r="C2992" t="s">
        <v>270</v>
      </c>
      <c r="D2992" t="s">
        <v>270</v>
      </c>
      <c r="E2992" t="s">
        <v>1293</v>
      </c>
      <c r="F2992" t="s">
        <v>352</v>
      </c>
      <c r="G2992" t="s">
        <v>318</v>
      </c>
      <c r="H2992" t="s">
        <v>291</v>
      </c>
      <c r="I2992" t="s">
        <v>190</v>
      </c>
      <c r="J2992" t="s">
        <v>215</v>
      </c>
      <c r="K2992" t="s">
        <v>238</v>
      </c>
      <c r="L2992" t="s">
        <v>1107</v>
      </c>
      <c r="M2992" t="s">
        <v>322</v>
      </c>
      <c r="N2992" t="s">
        <v>381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>
        <v>8133969</v>
      </c>
      <c r="B2993">
        <v>91028766</v>
      </c>
      <c r="C2993" t="s">
        <v>183</v>
      </c>
      <c r="D2993" t="s">
        <v>183</v>
      </c>
      <c r="E2993" t="s">
        <v>270</v>
      </c>
      <c r="F2993" t="s">
        <v>229</v>
      </c>
      <c r="G2993" t="s">
        <v>423</v>
      </c>
      <c r="H2993" t="s">
        <v>1391</v>
      </c>
      <c r="I2993" t="s">
        <v>446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>
        <v>201609</v>
      </c>
      <c r="B2994">
        <v>91028773</v>
      </c>
      <c r="C2994" t="s">
        <v>1167</v>
      </c>
      <c r="D2994" t="s">
        <v>1167</v>
      </c>
      <c r="E2994" t="s">
        <v>270</v>
      </c>
      <c r="F2994" t="s">
        <v>1167</v>
      </c>
      <c r="G2994" t="s">
        <v>691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>
        <v>8134162</v>
      </c>
      <c r="B2995">
        <v>91028788</v>
      </c>
      <c r="C2995" t="s">
        <v>2021</v>
      </c>
      <c r="D2995" t="s">
        <v>2021</v>
      </c>
      <c r="E2995" t="s">
        <v>270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>
        <v>177012</v>
      </c>
      <c r="B2996">
        <v>91028798</v>
      </c>
      <c r="C2996" t="s">
        <v>270</v>
      </c>
      <c r="D2996" t="s">
        <v>270</v>
      </c>
      <c r="E2996" t="s">
        <v>1293</v>
      </c>
      <c r="F2996" t="s">
        <v>352</v>
      </c>
      <c r="G2996" t="s">
        <v>301</v>
      </c>
      <c r="H2996" t="s">
        <v>321</v>
      </c>
      <c r="I2996" t="s">
        <v>423</v>
      </c>
      <c r="J2996" t="s">
        <v>691</v>
      </c>
      <c r="K2996" t="s">
        <v>229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>
        <v>8133938</v>
      </c>
      <c r="B2997">
        <v>91028824</v>
      </c>
      <c r="C2997" t="s">
        <v>183</v>
      </c>
      <c r="D2997" t="s">
        <v>183</v>
      </c>
      <c r="E2997" t="s">
        <v>348</v>
      </c>
      <c r="F2997" t="s">
        <v>645</v>
      </c>
      <c r="G2997" t="s">
        <v>270</v>
      </c>
      <c r="H2997" t="s">
        <v>712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>
        <v>629479</v>
      </c>
      <c r="B2998">
        <v>91028831</v>
      </c>
      <c r="C2998" t="s">
        <v>183</v>
      </c>
      <c r="D2998" t="s">
        <v>183</v>
      </c>
      <c r="E2998" t="s">
        <v>348</v>
      </c>
      <c r="F2998" t="s">
        <v>645</v>
      </c>
      <c r="G2998" t="s">
        <v>270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>
        <v>329776</v>
      </c>
      <c r="B2999">
        <v>91028840</v>
      </c>
      <c r="C2999" t="s">
        <v>1760</v>
      </c>
      <c r="D2999" t="s">
        <v>270</v>
      </c>
      <c r="E2999" t="s">
        <v>1760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>
        <v>8075858</v>
      </c>
      <c r="B3000">
        <v>91028841</v>
      </c>
      <c r="C3000" t="s">
        <v>1760</v>
      </c>
      <c r="D3000" t="s">
        <v>270</v>
      </c>
      <c r="E3000" t="s">
        <v>1760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>
        <v>192335</v>
      </c>
      <c r="B3001">
        <v>91028844</v>
      </c>
      <c r="C3001" t="s">
        <v>191</v>
      </c>
      <c r="D3001" t="s">
        <v>191</v>
      </c>
      <c r="E3001" t="s">
        <v>270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>
        <v>8134170</v>
      </c>
      <c r="B3002">
        <v>91028847</v>
      </c>
      <c r="C3002" t="s">
        <v>270</v>
      </c>
      <c r="D3002" t="s">
        <v>396</v>
      </c>
      <c r="E3002" t="s">
        <v>352</v>
      </c>
      <c r="F3002" t="s">
        <v>327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>
        <v>216784</v>
      </c>
      <c r="B3003">
        <v>91028851</v>
      </c>
      <c r="C3003" t="s">
        <v>1171</v>
      </c>
      <c r="D3003" t="s">
        <v>2022</v>
      </c>
      <c r="E3003" t="s">
        <v>1171</v>
      </c>
      <c r="F3003" t="s">
        <v>323</v>
      </c>
      <c r="G3003" t="s">
        <v>1127</v>
      </c>
      <c r="H3003" t="s">
        <v>722</v>
      </c>
      <c r="I3003" t="s">
        <v>904</v>
      </c>
      <c r="J3003" t="s">
        <v>1171</v>
      </c>
      <c r="K3003" t="s">
        <v>321</v>
      </c>
      <c r="L3003" t="s">
        <v>229</v>
      </c>
      <c r="M3003" t="s">
        <v>327</v>
      </c>
      <c r="N3003" t="s">
        <v>381</v>
      </c>
      <c r="O3003" t="s">
        <v>355</v>
      </c>
      <c r="P3003" t="s">
        <v>329</v>
      </c>
      <c r="Q3003" t="s">
        <v>884</v>
      </c>
      <c r="R3003" t="s">
        <v>270</v>
      </c>
      <c r="S3003" t="s">
        <v>1127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>
        <v>664090</v>
      </c>
      <c r="B3004">
        <v>91028861</v>
      </c>
      <c r="C3004" t="s">
        <v>238</v>
      </c>
      <c r="D3004" t="s">
        <v>270</v>
      </c>
      <c r="E3004" t="s">
        <v>1293</v>
      </c>
      <c r="F3004" t="s">
        <v>352</v>
      </c>
      <c r="G3004" t="s">
        <v>238</v>
      </c>
      <c r="H3004" t="s">
        <v>279</v>
      </c>
      <c r="I3004" t="s">
        <v>296</v>
      </c>
      <c r="J3004" t="s">
        <v>348</v>
      </c>
      <c r="K3004" t="s">
        <v>416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>
        <v>375990</v>
      </c>
      <c r="B3005">
        <v>91028863</v>
      </c>
      <c r="C3005" t="s">
        <v>270</v>
      </c>
      <c r="D3005" t="s">
        <v>270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>
        <v>8134176</v>
      </c>
      <c r="B3006">
        <v>91028876</v>
      </c>
      <c r="C3006" t="s">
        <v>270</v>
      </c>
      <c r="D3006" t="s">
        <v>270</v>
      </c>
      <c r="E3006" t="s">
        <v>686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>
        <v>8117311</v>
      </c>
      <c r="B3007">
        <v>91028908</v>
      </c>
      <c r="C3007" t="s">
        <v>270</v>
      </c>
      <c r="D3007" t="s">
        <v>270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>
        <v>8114194</v>
      </c>
      <c r="B3008">
        <v>91028922</v>
      </c>
      <c r="C3008" t="s">
        <v>191</v>
      </c>
      <c r="D3008" t="s">
        <v>191</v>
      </c>
      <c r="E3008" t="s">
        <v>270</v>
      </c>
      <c r="F3008" t="s">
        <v>304</v>
      </c>
      <c r="G3008" t="s">
        <v>191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>
        <v>807975</v>
      </c>
      <c r="B3009">
        <v>91029379</v>
      </c>
      <c r="C3009" t="s">
        <v>173</v>
      </c>
      <c r="D3009" t="s">
        <v>203</v>
      </c>
      <c r="E3009" t="s">
        <v>270</v>
      </c>
      <c r="F3009" t="s">
        <v>1929</v>
      </c>
      <c r="G3009" t="s">
        <v>1288</v>
      </c>
      <c r="H3009" t="s">
        <v>192</v>
      </c>
      <c r="I3009" t="s">
        <v>304</v>
      </c>
      <c r="J3009" t="s">
        <v>329</v>
      </c>
      <c r="K3009" t="s">
        <v>287</v>
      </c>
      <c r="L3009" t="s">
        <v>229</v>
      </c>
      <c r="M3009" t="s">
        <v>314</v>
      </c>
      <c r="N3009" t="s">
        <v>359</v>
      </c>
      <c r="O3009" t="s">
        <v>1043</v>
      </c>
      <c r="P3009" t="s">
        <v>540</v>
      </c>
      <c r="Q3009" t="s">
        <v>574</v>
      </c>
      <c r="R3009" t="s">
        <v>638</v>
      </c>
      <c r="S3009" t="s">
        <v>446</v>
      </c>
      <c r="T3009" t="s">
        <v>690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>
        <v>200389</v>
      </c>
      <c r="B3010">
        <v>91029384</v>
      </c>
      <c r="C3010" t="s">
        <v>1429</v>
      </c>
      <c r="D3010" t="s">
        <v>1429</v>
      </c>
      <c r="E3010" t="s">
        <v>270</v>
      </c>
      <c r="F3010" t="s">
        <v>1429</v>
      </c>
      <c r="G3010" t="s">
        <v>229</v>
      </c>
      <c r="H3010" t="s">
        <v>691</v>
      </c>
      <c r="I3010" t="s">
        <v>446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>
        <v>517261</v>
      </c>
      <c r="B3011">
        <v>91029385</v>
      </c>
      <c r="C3011" t="s">
        <v>238</v>
      </c>
      <c r="D3011" t="s">
        <v>270</v>
      </c>
      <c r="E3011" t="s">
        <v>1293</v>
      </c>
      <c r="F3011" t="s">
        <v>443</v>
      </c>
      <c r="G3011" t="s">
        <v>205</v>
      </c>
      <c r="H3011" t="s">
        <v>321</v>
      </c>
      <c r="I3011" t="s">
        <v>229</v>
      </c>
      <c r="J3011" t="s">
        <v>287</v>
      </c>
      <c r="K3011" t="s">
        <v>465</v>
      </c>
      <c r="L3011" t="s">
        <v>322</v>
      </c>
      <c r="M3011" t="s">
        <v>645</v>
      </c>
      <c r="N3011" t="s">
        <v>348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>
        <v>88295</v>
      </c>
      <c r="B3012">
        <v>91029390</v>
      </c>
      <c r="C3012" t="s">
        <v>365</v>
      </c>
      <c r="D3012" t="s">
        <v>270</v>
      </c>
      <c r="E3012" t="s">
        <v>399</v>
      </c>
      <c r="F3012" t="s">
        <v>1293</v>
      </c>
      <c r="G3012" t="s">
        <v>201</v>
      </c>
      <c r="H3012" t="s">
        <v>368</v>
      </c>
      <c r="I3012" t="s">
        <v>321</v>
      </c>
      <c r="J3012" t="s">
        <v>560</v>
      </c>
      <c r="K3012" t="s">
        <v>322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>
        <v>162361</v>
      </c>
      <c r="B3013">
        <v>91029447</v>
      </c>
      <c r="C3013" t="s">
        <v>238</v>
      </c>
      <c r="D3013" t="s">
        <v>270</v>
      </c>
      <c r="E3013" t="s">
        <v>399</v>
      </c>
      <c r="F3013" t="s">
        <v>1293</v>
      </c>
      <c r="G3013" t="s">
        <v>238</v>
      </c>
      <c r="H3013" t="s">
        <v>229</v>
      </c>
      <c r="I3013" t="s">
        <v>511</v>
      </c>
      <c r="J3013" t="s">
        <v>471</v>
      </c>
      <c r="K3013" t="s">
        <v>292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>
        <v>761488</v>
      </c>
      <c r="B3014">
        <v>91029466</v>
      </c>
      <c r="C3014" t="s">
        <v>270</v>
      </c>
      <c r="D3014" t="s">
        <v>270</v>
      </c>
      <c r="E3014" t="s">
        <v>1293</v>
      </c>
      <c r="F3014" t="s">
        <v>516</v>
      </c>
      <c r="G3014" t="s">
        <v>344</v>
      </c>
      <c r="H3014" t="s">
        <v>733</v>
      </c>
      <c r="I3014" t="s">
        <v>296</v>
      </c>
      <c r="J3014" t="s">
        <v>533</v>
      </c>
      <c r="K3014" t="s">
        <v>238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>
        <v>597328</v>
      </c>
      <c r="B3015">
        <v>91029664</v>
      </c>
      <c r="C3015" t="s">
        <v>270</v>
      </c>
      <c r="D3015" t="s">
        <v>270</v>
      </c>
      <c r="E3015" t="s">
        <v>189</v>
      </c>
      <c r="F3015" t="s">
        <v>802</v>
      </c>
      <c r="G3015" t="s">
        <v>325</v>
      </c>
      <c r="H3015" t="s">
        <v>321</v>
      </c>
      <c r="I3015" t="s">
        <v>229</v>
      </c>
      <c r="J3015" t="s">
        <v>309</v>
      </c>
      <c r="K3015" t="s">
        <v>287</v>
      </c>
      <c r="L3015" t="s">
        <v>308</v>
      </c>
      <c r="M3015" t="s">
        <v>322</v>
      </c>
      <c r="N3015" t="s">
        <v>452</v>
      </c>
      <c r="O3015" t="s">
        <v>279</v>
      </c>
      <c r="P3015" t="s">
        <v>315</v>
      </c>
      <c r="Q3015" t="s">
        <v>533</v>
      </c>
      <c r="R3015" t="s">
        <v>904</v>
      </c>
      <c r="S3015" t="s">
        <v>441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>
        <v>8024243</v>
      </c>
      <c r="B3016">
        <v>91029689</v>
      </c>
      <c r="C3016" t="s">
        <v>183</v>
      </c>
      <c r="D3016" t="s">
        <v>183</v>
      </c>
      <c r="E3016" t="s">
        <v>270</v>
      </c>
      <c r="F3016" t="s">
        <v>452</v>
      </c>
      <c r="G3016" t="s">
        <v>229</v>
      </c>
      <c r="H3016" t="s">
        <v>468</v>
      </c>
      <c r="I3016" t="s">
        <v>446</v>
      </c>
      <c r="J3016" t="s">
        <v>1760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>
        <v>637362</v>
      </c>
      <c r="B3017">
        <v>91029778</v>
      </c>
      <c r="C3017" t="s">
        <v>1182</v>
      </c>
      <c r="D3017" t="s">
        <v>270</v>
      </c>
      <c r="E3017" t="s">
        <v>1182</v>
      </c>
      <c r="F3017" t="s">
        <v>383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>
        <v>499354</v>
      </c>
      <c r="B3018">
        <v>91029792</v>
      </c>
      <c r="C3018" t="s">
        <v>183</v>
      </c>
      <c r="D3018" t="s">
        <v>183</v>
      </c>
      <c r="E3018" t="s">
        <v>348</v>
      </c>
      <c r="F3018" t="s">
        <v>270</v>
      </c>
      <c r="G3018" t="s">
        <v>229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>
        <v>8040947</v>
      </c>
      <c r="B3019">
        <v>91029800</v>
      </c>
      <c r="C3019" t="s">
        <v>352</v>
      </c>
      <c r="D3019" t="s">
        <v>352</v>
      </c>
      <c r="E3019" t="s">
        <v>725</v>
      </c>
      <c r="F3019" t="s">
        <v>270</v>
      </c>
      <c r="G3019" t="s">
        <v>488</v>
      </c>
      <c r="H3019" t="s">
        <v>229</v>
      </c>
      <c r="I3019" t="s">
        <v>287</v>
      </c>
      <c r="J3019" t="s">
        <v>325</v>
      </c>
      <c r="K3019" t="s">
        <v>441</v>
      </c>
      <c r="L3019" t="s">
        <v>355</v>
      </c>
      <c r="M3019" t="s">
        <v>186</v>
      </c>
      <c r="N3019" t="s">
        <v>188</v>
      </c>
      <c r="O3019" t="s">
        <v>338</v>
      </c>
      <c r="P3019" t="s">
        <v>289</v>
      </c>
      <c r="Q3019" t="s">
        <v>700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>
        <v>8134286</v>
      </c>
      <c r="B3020">
        <v>91029801</v>
      </c>
      <c r="C3020" t="s">
        <v>365</v>
      </c>
      <c r="D3020" t="s">
        <v>365</v>
      </c>
      <c r="E3020" t="s">
        <v>270</v>
      </c>
      <c r="F3020" t="s">
        <v>1293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>
        <v>605239</v>
      </c>
      <c r="B3021">
        <v>91029840</v>
      </c>
      <c r="C3021" t="s">
        <v>1429</v>
      </c>
      <c r="D3021" t="s">
        <v>1429</v>
      </c>
      <c r="E3021" t="s">
        <v>270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>
        <v>354592</v>
      </c>
      <c r="B3022">
        <v>91029862</v>
      </c>
      <c r="C3022" t="s">
        <v>365</v>
      </c>
      <c r="D3022" t="s">
        <v>365</v>
      </c>
      <c r="E3022" t="s">
        <v>270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>
        <v>607622</v>
      </c>
      <c r="B3023">
        <v>91029878</v>
      </c>
      <c r="C3023" t="s">
        <v>365</v>
      </c>
      <c r="D3023" t="s">
        <v>365</v>
      </c>
      <c r="E3023" t="s">
        <v>270</v>
      </c>
      <c r="F3023" t="s">
        <v>229</v>
      </c>
      <c r="G3023" t="s">
        <v>691</v>
      </c>
      <c r="H3023" t="s">
        <v>446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>
        <v>8133951</v>
      </c>
      <c r="B3024">
        <v>91029891</v>
      </c>
      <c r="C3024" t="s">
        <v>270</v>
      </c>
      <c r="D3024" t="s">
        <v>270</v>
      </c>
      <c r="E3024" t="s">
        <v>344</v>
      </c>
      <c r="F3024" t="s">
        <v>446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>
        <v>627904</v>
      </c>
      <c r="B3025">
        <v>91030023</v>
      </c>
      <c r="C3025" t="s">
        <v>238</v>
      </c>
      <c r="D3025" t="s">
        <v>270</v>
      </c>
      <c r="E3025" t="s">
        <v>1293</v>
      </c>
      <c r="F3025" t="s">
        <v>260</v>
      </c>
      <c r="G3025" t="s">
        <v>229</v>
      </c>
      <c r="H3025" t="s">
        <v>321</v>
      </c>
      <c r="I3025" t="s">
        <v>309</v>
      </c>
      <c r="J3025" t="s">
        <v>351</v>
      </c>
      <c r="K3025" t="s">
        <v>328</v>
      </c>
      <c r="L3025" t="s">
        <v>1315</v>
      </c>
      <c r="M3025" t="s">
        <v>296</v>
      </c>
      <c r="N3025" t="s">
        <v>533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>
        <v>652640</v>
      </c>
      <c r="B3026">
        <v>91030085</v>
      </c>
      <c r="C3026" t="s">
        <v>270</v>
      </c>
      <c r="D3026" t="s">
        <v>270</v>
      </c>
      <c r="E3026" t="s">
        <v>1293</v>
      </c>
      <c r="F3026" t="s">
        <v>348</v>
      </c>
      <c r="G3026" t="s">
        <v>238</v>
      </c>
      <c r="H3026" t="s">
        <v>173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>
        <v>712509</v>
      </c>
      <c r="B3027">
        <v>91030228</v>
      </c>
      <c r="C3027" t="s">
        <v>1429</v>
      </c>
      <c r="D3027" t="s">
        <v>1429</v>
      </c>
      <c r="E3027" t="s">
        <v>348</v>
      </c>
      <c r="F3027" t="s">
        <v>270</v>
      </c>
      <c r="G3027" t="s">
        <v>229</v>
      </c>
      <c r="H3027" t="s">
        <v>355</v>
      </c>
      <c r="I3027" t="s">
        <v>423</v>
      </c>
      <c r="J3027" t="s">
        <v>504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>
        <v>482770</v>
      </c>
      <c r="B3028">
        <v>91030237</v>
      </c>
      <c r="C3028" t="s">
        <v>270</v>
      </c>
      <c r="D3028" t="s">
        <v>270</v>
      </c>
      <c r="E3028" t="s">
        <v>203</v>
      </c>
      <c r="F3028" t="s">
        <v>352</v>
      </c>
      <c r="G3028" t="s">
        <v>2023</v>
      </c>
      <c r="H3028" t="s">
        <v>279</v>
      </c>
      <c r="I3028" t="s">
        <v>296</v>
      </c>
      <c r="J3028" t="s">
        <v>499</v>
      </c>
      <c r="K3028" t="s">
        <v>229</v>
      </c>
      <c r="L3028" t="s">
        <v>238</v>
      </c>
      <c r="M3028" t="s">
        <v>340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>
        <v>156027</v>
      </c>
      <c r="B3029">
        <v>91030266</v>
      </c>
      <c r="C3029" t="s">
        <v>270</v>
      </c>
      <c r="D3029" t="s">
        <v>270</v>
      </c>
      <c r="E3029" t="s">
        <v>173</v>
      </c>
      <c r="F3029" t="s">
        <v>1161</v>
      </c>
      <c r="G3029" t="s">
        <v>254</v>
      </c>
      <c r="H3029" t="s">
        <v>379</v>
      </c>
      <c r="I3029" t="s">
        <v>446</v>
      </c>
      <c r="J3029" t="s">
        <v>292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>
        <v>8134377</v>
      </c>
      <c r="B3030">
        <v>91030438</v>
      </c>
      <c r="C3030" t="s">
        <v>270</v>
      </c>
      <c r="D3030" t="s">
        <v>270</v>
      </c>
      <c r="E3030" t="s">
        <v>424</v>
      </c>
      <c r="F3030" t="s">
        <v>476</v>
      </c>
      <c r="G3030" t="s">
        <v>306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>
        <v>8064072</v>
      </c>
      <c r="B3031">
        <v>91030570</v>
      </c>
      <c r="C3031" t="s">
        <v>270</v>
      </c>
      <c r="D3031" t="s">
        <v>270</v>
      </c>
      <c r="E3031" t="s">
        <v>229</v>
      </c>
      <c r="F3031" t="s">
        <v>446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>
        <v>8133969</v>
      </c>
      <c r="B3032">
        <v>91030574</v>
      </c>
      <c r="C3032" t="s">
        <v>332</v>
      </c>
      <c r="D3032" t="s">
        <v>332</v>
      </c>
      <c r="E3032" t="s">
        <v>270</v>
      </c>
      <c r="F3032" t="s">
        <v>1293</v>
      </c>
      <c r="G3032" t="s">
        <v>287</v>
      </c>
      <c r="H3032" t="s">
        <v>229</v>
      </c>
      <c r="I3032" t="s">
        <v>1565</v>
      </c>
      <c r="J3032" t="s">
        <v>296</v>
      </c>
      <c r="K3032" t="s">
        <v>524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>
        <v>8134403</v>
      </c>
      <c r="B3033">
        <v>91030603</v>
      </c>
      <c r="C3033" t="s">
        <v>365</v>
      </c>
      <c r="D3033" t="s">
        <v>365</v>
      </c>
      <c r="E3033" t="s">
        <v>270</v>
      </c>
      <c r="F3033" t="s">
        <v>1293</v>
      </c>
      <c r="G3033" t="s">
        <v>238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>
        <v>225599</v>
      </c>
      <c r="B3034">
        <v>91030692</v>
      </c>
      <c r="C3034" t="s">
        <v>1760</v>
      </c>
      <c r="D3034" t="s">
        <v>1760</v>
      </c>
      <c r="E3034" t="s">
        <v>348</v>
      </c>
      <c r="F3034" t="s">
        <v>270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>
        <v>494418</v>
      </c>
      <c r="B3035">
        <v>91030876</v>
      </c>
      <c r="C3035" t="s">
        <v>270</v>
      </c>
      <c r="D3035" t="s">
        <v>270</v>
      </c>
      <c r="E3035" t="s">
        <v>573</v>
      </c>
      <c r="F3035" t="s">
        <v>186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>
        <v>558265</v>
      </c>
      <c r="B3036">
        <v>91030984</v>
      </c>
      <c r="C3036" t="s">
        <v>1230</v>
      </c>
      <c r="D3036" t="s">
        <v>1230</v>
      </c>
      <c r="E3036" t="s">
        <v>348</v>
      </c>
      <c r="F3036" t="s">
        <v>270</v>
      </c>
      <c r="G3036" t="s">
        <v>321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>
        <v>118264</v>
      </c>
      <c r="B3037">
        <v>91031020</v>
      </c>
      <c r="C3037" t="s">
        <v>365</v>
      </c>
      <c r="D3037" t="s">
        <v>365</v>
      </c>
      <c r="E3037" t="s">
        <v>348</v>
      </c>
      <c r="F3037" t="s">
        <v>270</v>
      </c>
      <c r="G3037" t="s">
        <v>1334</v>
      </c>
      <c r="H3037" t="s">
        <v>320</v>
      </c>
      <c r="I3037" t="s">
        <v>196</v>
      </c>
      <c r="J3037" t="s">
        <v>641</v>
      </c>
      <c r="K3037" t="s">
        <v>328</v>
      </c>
      <c r="L3037" t="s">
        <v>379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>
        <v>748054</v>
      </c>
      <c r="B3038">
        <v>91031062</v>
      </c>
      <c r="C3038" t="s">
        <v>270</v>
      </c>
      <c r="D3038" t="s">
        <v>270</v>
      </c>
      <c r="E3038" t="s">
        <v>348</v>
      </c>
      <c r="F3038" t="s">
        <v>270</v>
      </c>
      <c r="G3038" t="s">
        <v>316</v>
      </c>
      <c r="H3038" t="s">
        <v>322</v>
      </c>
      <c r="I3038" t="s">
        <v>443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>
        <v>8054446</v>
      </c>
      <c r="B3039">
        <v>91031148</v>
      </c>
      <c r="C3039" t="s">
        <v>270</v>
      </c>
      <c r="D3039" t="s">
        <v>270</v>
      </c>
      <c r="E3039" t="s">
        <v>292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>
        <v>647112</v>
      </c>
      <c r="B3040">
        <v>91031305</v>
      </c>
      <c r="C3040" t="s">
        <v>776</v>
      </c>
      <c r="D3040" t="s">
        <v>776</v>
      </c>
      <c r="E3040" t="s">
        <v>270</v>
      </c>
      <c r="F3040" t="s">
        <v>1430</v>
      </c>
      <c r="G3040" t="s">
        <v>381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>
        <v>699775</v>
      </c>
      <c r="B3041">
        <v>91031328</v>
      </c>
      <c r="C3041" t="s">
        <v>238</v>
      </c>
      <c r="D3041" t="s">
        <v>270</v>
      </c>
      <c r="E3041" t="s">
        <v>373</v>
      </c>
      <c r="F3041" t="s">
        <v>1293</v>
      </c>
      <c r="G3041" t="s">
        <v>440</v>
      </c>
      <c r="H3041" t="s">
        <v>1094</v>
      </c>
      <c r="I3041" t="s">
        <v>726</v>
      </c>
      <c r="J3041" t="s">
        <v>443</v>
      </c>
      <c r="K3041" t="s">
        <v>322</v>
      </c>
      <c r="L3041" t="s">
        <v>328</v>
      </c>
      <c r="M3041" t="s">
        <v>281</v>
      </c>
      <c r="N3041" t="s">
        <v>287</v>
      </c>
      <c r="O3041" t="s">
        <v>362</v>
      </c>
      <c r="P3041" t="s">
        <v>355</v>
      </c>
      <c r="Q3041" t="s">
        <v>593</v>
      </c>
      <c r="R3041" t="s">
        <v>325</v>
      </c>
      <c r="S3041" t="s">
        <v>292</v>
      </c>
      <c r="T3041" t="s">
        <v>870</v>
      </c>
      <c r="U3041" t="s">
        <v>338</v>
      </c>
      <c r="V3041" t="s">
        <v>904</v>
      </c>
      <c r="W3041" t="s">
        <v>471</v>
      </c>
      <c r="X3041" t="s">
        <v>405</v>
      </c>
      <c r="Y3041" t="s">
        <v>382</v>
      </c>
      <c r="Z3041" t="s">
        <v>291</v>
      </c>
      <c r="AA3041" t="s">
        <v>310</v>
      </c>
      <c r="AB3041" t="s">
        <v>249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>
        <v>697769</v>
      </c>
      <c r="B3042">
        <v>91031338</v>
      </c>
      <c r="C3042" t="s">
        <v>270</v>
      </c>
      <c r="D3042" t="s">
        <v>270</v>
      </c>
      <c r="E3042" t="s">
        <v>348</v>
      </c>
      <c r="F3042" t="s">
        <v>270</v>
      </c>
      <c r="G3042" t="s">
        <v>949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>
        <v>8134532</v>
      </c>
      <c r="B3043">
        <v>91031430</v>
      </c>
      <c r="C3043" t="s">
        <v>270</v>
      </c>
      <c r="D3043" t="s">
        <v>270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>
        <v>170984</v>
      </c>
      <c r="B3044">
        <v>91031500</v>
      </c>
      <c r="C3044" t="s">
        <v>270</v>
      </c>
      <c r="D3044" t="s">
        <v>270</v>
      </c>
      <c r="E3044" t="s">
        <v>1293</v>
      </c>
      <c r="F3044" t="s">
        <v>202</v>
      </c>
      <c r="G3044" t="s">
        <v>352</v>
      </c>
      <c r="H3044" t="s">
        <v>291</v>
      </c>
      <c r="I3044" t="s">
        <v>287</v>
      </c>
      <c r="J3044" t="s">
        <v>309</v>
      </c>
      <c r="K3044" t="s">
        <v>188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>
        <v>629281</v>
      </c>
      <c r="B3045">
        <v>91031521</v>
      </c>
      <c r="C3045" t="s">
        <v>173</v>
      </c>
      <c r="D3045" t="s">
        <v>173</v>
      </c>
      <c r="E3045" t="s">
        <v>270</v>
      </c>
      <c r="F3045" t="s">
        <v>192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>
        <v>647112</v>
      </c>
      <c r="B3046">
        <v>91031540</v>
      </c>
      <c r="C3046" t="s">
        <v>270</v>
      </c>
      <c r="D3046" t="s">
        <v>270</v>
      </c>
      <c r="E3046" t="s">
        <v>1293</v>
      </c>
      <c r="F3046" t="s">
        <v>663</v>
      </c>
      <c r="G3046" t="s">
        <v>381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>
        <v>775486</v>
      </c>
      <c r="B3047">
        <v>91031562</v>
      </c>
      <c r="C3047" t="s">
        <v>270</v>
      </c>
      <c r="D3047" t="s">
        <v>270</v>
      </c>
      <c r="E3047" t="s">
        <v>348</v>
      </c>
      <c r="F3047" t="s">
        <v>270</v>
      </c>
      <c r="G3047" t="s">
        <v>229</v>
      </c>
      <c r="H3047" t="s">
        <v>321</v>
      </c>
      <c r="I3047" t="s">
        <v>423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>
        <v>8134560</v>
      </c>
      <c r="B3048">
        <v>91031663</v>
      </c>
      <c r="C3048" t="s">
        <v>270</v>
      </c>
      <c r="D3048" t="s">
        <v>270</v>
      </c>
      <c r="E3048" t="s">
        <v>348</v>
      </c>
      <c r="F3048" t="s">
        <v>270</v>
      </c>
      <c r="G3048" t="s">
        <v>321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>
        <v>126255</v>
      </c>
      <c r="B3049">
        <v>91031691</v>
      </c>
      <c r="C3049" t="s">
        <v>270</v>
      </c>
      <c r="D3049" t="s">
        <v>270</v>
      </c>
      <c r="E3049" t="s">
        <v>348</v>
      </c>
      <c r="F3049" t="s">
        <v>270</v>
      </c>
      <c r="G3049" t="s">
        <v>362</v>
      </c>
      <c r="H3049" t="s">
        <v>511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>
        <v>8039502</v>
      </c>
      <c r="B3050">
        <v>91031825</v>
      </c>
      <c r="C3050" t="s">
        <v>270</v>
      </c>
      <c r="D3050" t="s">
        <v>270</v>
      </c>
      <c r="E3050" t="s">
        <v>348</v>
      </c>
      <c r="F3050" t="s">
        <v>270</v>
      </c>
      <c r="G3050" t="s">
        <v>344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>
        <v>474218</v>
      </c>
      <c r="B3051">
        <v>91031829</v>
      </c>
      <c r="C3051" t="s">
        <v>1519</v>
      </c>
      <c r="D3051" t="s">
        <v>2024</v>
      </c>
      <c r="E3051" t="s">
        <v>270</v>
      </c>
      <c r="F3051" t="s">
        <v>346</v>
      </c>
      <c r="G3051" t="s">
        <v>966</v>
      </c>
      <c r="H3051" t="s">
        <v>186</v>
      </c>
      <c r="I3051" t="s">
        <v>247</v>
      </c>
      <c r="J3051" t="s">
        <v>423</v>
      </c>
      <c r="K3051" t="s">
        <v>959</v>
      </c>
      <c r="L3051" t="s">
        <v>2025</v>
      </c>
      <c r="M3051" t="s">
        <v>304</v>
      </c>
      <c r="N3051" t="s">
        <v>305</v>
      </c>
      <c r="O3051" t="s">
        <v>689</v>
      </c>
      <c r="P3051" t="s">
        <v>863</v>
      </c>
      <c r="Q3051" t="s">
        <v>1244</v>
      </c>
      <c r="R3051" t="s">
        <v>1624</v>
      </c>
      <c r="S3051" t="s">
        <v>2026</v>
      </c>
      <c r="T3051" t="s">
        <v>697</v>
      </c>
      <c r="U3051" t="s">
        <v>918</v>
      </c>
      <c r="V3051" t="s">
        <v>852</v>
      </c>
      <c r="W3051" t="s">
        <v>628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>
        <v>383453</v>
      </c>
      <c r="B3052">
        <v>91031832</v>
      </c>
      <c r="C3052" t="s">
        <v>183</v>
      </c>
      <c r="D3052" t="s">
        <v>270</v>
      </c>
      <c r="E3052" t="s">
        <v>1293</v>
      </c>
      <c r="F3052" t="s">
        <v>368</v>
      </c>
      <c r="G3052" t="s">
        <v>327</v>
      </c>
      <c r="H3052" t="s">
        <v>289</v>
      </c>
      <c r="I3052" t="s">
        <v>296</v>
      </c>
      <c r="J3052" t="s">
        <v>229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>
        <v>197292</v>
      </c>
      <c r="B3053">
        <v>91031838</v>
      </c>
      <c r="C3053" t="s">
        <v>183</v>
      </c>
      <c r="D3053" t="s">
        <v>183</v>
      </c>
      <c r="E3053" t="s">
        <v>348</v>
      </c>
      <c r="F3053" t="s">
        <v>1099</v>
      </c>
      <c r="G3053" t="s">
        <v>270</v>
      </c>
      <c r="H3053" t="s">
        <v>1465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>
        <v>504627</v>
      </c>
      <c r="B3054">
        <v>91031842</v>
      </c>
      <c r="C3054" t="s">
        <v>460</v>
      </c>
      <c r="D3054" t="s">
        <v>270</v>
      </c>
      <c r="E3054" t="s">
        <v>1764</v>
      </c>
      <c r="F3054" t="s">
        <v>373</v>
      </c>
      <c r="G3054" t="s">
        <v>366</v>
      </c>
      <c r="H3054" t="s">
        <v>1293</v>
      </c>
      <c r="I3054" t="s">
        <v>440</v>
      </c>
      <c r="J3054" t="s">
        <v>1094</v>
      </c>
      <c r="K3054" t="s">
        <v>726</v>
      </c>
      <c r="L3054" t="s">
        <v>631</v>
      </c>
      <c r="M3054" t="s">
        <v>185</v>
      </c>
      <c r="N3054" t="s">
        <v>1197</v>
      </c>
      <c r="O3054" t="s">
        <v>460</v>
      </c>
      <c r="P3054" t="s">
        <v>376</v>
      </c>
      <c r="Q3054" t="s">
        <v>466</v>
      </c>
      <c r="R3054" t="s">
        <v>280</v>
      </c>
      <c r="S3054" t="s">
        <v>249</v>
      </c>
      <c r="T3054" t="s">
        <v>281</v>
      </c>
      <c r="U3054" t="s">
        <v>1170</v>
      </c>
      <c r="V3054" t="s">
        <v>283</v>
      </c>
      <c r="W3054" t="s">
        <v>636</v>
      </c>
      <c r="X3054" t="s">
        <v>287</v>
      </c>
      <c r="Y3054" t="s">
        <v>323</v>
      </c>
      <c r="Z3054" t="s">
        <v>593</v>
      </c>
      <c r="AA3054" t="s">
        <v>309</v>
      </c>
      <c r="AB3054" t="s">
        <v>301</v>
      </c>
      <c r="AC3054" t="s">
        <v>382</v>
      </c>
      <c r="AD3054" t="s">
        <v>293</v>
      </c>
      <c r="AE3054" t="s">
        <v>292</v>
      </c>
      <c r="AF3054" t="s">
        <v>405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>
        <v>419723</v>
      </c>
      <c r="B3055">
        <v>91031880</v>
      </c>
      <c r="C3055" t="s">
        <v>270</v>
      </c>
      <c r="D3055" t="s">
        <v>270</v>
      </c>
      <c r="E3055" t="s">
        <v>263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>
        <v>110209</v>
      </c>
      <c r="B3056">
        <v>91031957</v>
      </c>
      <c r="C3056" t="s">
        <v>270</v>
      </c>
      <c r="D3056" t="s">
        <v>270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>
        <v>8134606</v>
      </c>
      <c r="B3057">
        <v>91032116</v>
      </c>
      <c r="C3057" t="s">
        <v>1190</v>
      </c>
      <c r="D3057" t="s">
        <v>1190</v>
      </c>
      <c r="E3057" t="s">
        <v>270</v>
      </c>
      <c r="F3057" t="s">
        <v>229</v>
      </c>
      <c r="G3057" t="s">
        <v>321</v>
      </c>
      <c r="H3057" t="s">
        <v>309</v>
      </c>
      <c r="I3057" t="s">
        <v>446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>
        <v>8134608</v>
      </c>
      <c r="B3058">
        <v>91032123</v>
      </c>
      <c r="C3058" t="s">
        <v>173</v>
      </c>
      <c r="D3058" t="s">
        <v>173</v>
      </c>
      <c r="E3058" t="s">
        <v>348</v>
      </c>
      <c r="F3058" t="s">
        <v>270</v>
      </c>
      <c r="G3058" t="s">
        <v>229</v>
      </c>
      <c r="H3058" t="s">
        <v>504</v>
      </c>
      <c r="I3058" t="s">
        <v>472</v>
      </c>
      <c r="J3058" t="s">
        <v>957</v>
      </c>
      <c r="K3058" t="s">
        <v>638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>
        <v>8134613</v>
      </c>
      <c r="B3059">
        <v>91032142</v>
      </c>
      <c r="C3059" t="s">
        <v>183</v>
      </c>
      <c r="D3059" t="s">
        <v>183</v>
      </c>
      <c r="E3059" t="s">
        <v>270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>
        <v>8134626</v>
      </c>
      <c r="B3060">
        <v>91032263</v>
      </c>
      <c r="C3060" t="s">
        <v>574</v>
      </c>
      <c r="D3060" t="s">
        <v>574</v>
      </c>
      <c r="E3060" t="s">
        <v>270</v>
      </c>
      <c r="F3060" t="s">
        <v>1293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>
        <v>8045570</v>
      </c>
      <c r="B3061">
        <v>91032264</v>
      </c>
      <c r="C3061" t="s">
        <v>383</v>
      </c>
      <c r="D3061" t="s">
        <v>383</v>
      </c>
      <c r="E3061" t="s">
        <v>270</v>
      </c>
      <c r="F3061" t="s">
        <v>229</v>
      </c>
      <c r="G3061" t="s">
        <v>446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>
        <v>357241</v>
      </c>
      <c r="B3062">
        <v>91032293</v>
      </c>
      <c r="C3062" t="s">
        <v>270</v>
      </c>
      <c r="D3062" t="s">
        <v>270</v>
      </c>
      <c r="E3062" t="s">
        <v>423</v>
      </c>
      <c r="F3062" t="s">
        <v>446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>
        <v>808974</v>
      </c>
      <c r="B3063">
        <v>91032344</v>
      </c>
      <c r="C3063" t="s">
        <v>238</v>
      </c>
      <c r="D3063" t="s">
        <v>270</v>
      </c>
      <c r="E3063" t="s">
        <v>238</v>
      </c>
      <c r="F3063" t="s">
        <v>474</v>
      </c>
      <c r="G3063" t="s">
        <v>991</v>
      </c>
      <c r="H3063" t="s">
        <v>321</v>
      </c>
      <c r="I3063" t="s">
        <v>229</v>
      </c>
      <c r="J3063" t="s">
        <v>380</v>
      </c>
      <c r="K3063" t="s">
        <v>327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>
        <v>619961</v>
      </c>
      <c r="B3064">
        <v>91032396</v>
      </c>
      <c r="C3064" t="s">
        <v>263</v>
      </c>
      <c r="D3064" t="s">
        <v>263</v>
      </c>
      <c r="E3064" t="s">
        <v>270</v>
      </c>
      <c r="F3064" t="s">
        <v>304</v>
      </c>
      <c r="G3064" t="s">
        <v>344</v>
      </c>
      <c r="H3064" t="s">
        <v>446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>
        <v>8134641</v>
      </c>
      <c r="B3065">
        <v>91032463</v>
      </c>
      <c r="C3065" t="s">
        <v>270</v>
      </c>
      <c r="D3065" t="s">
        <v>270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>
        <v>77191</v>
      </c>
      <c r="B3066">
        <v>91032650</v>
      </c>
      <c r="C3066" t="s">
        <v>270</v>
      </c>
      <c r="D3066" t="s">
        <v>270</v>
      </c>
      <c r="E3066" t="s">
        <v>386</v>
      </c>
      <c r="F3066" t="s">
        <v>423</v>
      </c>
      <c r="G3066" t="s">
        <v>229</v>
      </c>
      <c r="H3066" t="s">
        <v>446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>
        <v>517737</v>
      </c>
      <c r="B3067">
        <v>99000247</v>
      </c>
      <c r="C3067" t="s">
        <v>383</v>
      </c>
      <c r="D3067" t="s">
        <v>332</v>
      </c>
      <c r="E3067" t="s">
        <v>270</v>
      </c>
      <c r="F3067" t="s">
        <v>298</v>
      </c>
      <c r="G3067" t="s">
        <v>201</v>
      </c>
      <c r="H3067" t="s">
        <v>186</v>
      </c>
      <c r="I3067" t="s">
        <v>407</v>
      </c>
      <c r="J3067" t="s">
        <v>229</v>
      </c>
      <c r="K3067" t="s">
        <v>329</v>
      </c>
      <c r="L3067" t="s">
        <v>307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3067"/>
  <sheetViews>
    <sheetView workbookViewId="0">
      <selection activeCell="B372" sqref="B372"/>
    </sheetView>
  </sheetViews>
  <sheetFormatPr defaultRowHeight="15"/>
  <cols>
    <col min="3" max="3" width="10.7109375" style="2" bestFit="1" customWidth="1"/>
    <col min="4" max="4" width="11.5703125" style="2" customWidth="1"/>
  </cols>
  <sheetData>
    <row r="1" spans="1:121">
      <c r="A1" t="s">
        <v>2027</v>
      </c>
      <c r="B1" t="s">
        <v>2028</v>
      </c>
      <c r="C1" s="2" t="s">
        <v>2029</v>
      </c>
      <c r="D1" s="2" t="s">
        <v>2030</v>
      </c>
      <c r="E1" t="s">
        <v>4</v>
      </c>
      <c r="F1" t="s">
        <v>12</v>
      </c>
      <c r="G1" t="s">
        <v>13</v>
      </c>
      <c r="H1" t="s">
        <v>14</v>
      </c>
      <c r="I1" t="s">
        <v>167</v>
      </c>
      <c r="J1" t="s">
        <v>2031</v>
      </c>
      <c r="K1" t="s">
        <v>2032</v>
      </c>
      <c r="L1" t="s">
        <v>2033</v>
      </c>
      <c r="M1" t="s">
        <v>2034</v>
      </c>
      <c r="N1" t="s">
        <v>2035</v>
      </c>
      <c r="O1" t="s">
        <v>2036</v>
      </c>
      <c r="P1" t="s">
        <v>2037</v>
      </c>
      <c r="Q1" t="s">
        <v>26</v>
      </c>
      <c r="R1" t="s">
        <v>25</v>
      </c>
      <c r="S1" t="s">
        <v>2038</v>
      </c>
      <c r="T1" t="s">
        <v>2039</v>
      </c>
      <c r="U1" t="s">
        <v>2040</v>
      </c>
      <c r="V1" t="s">
        <v>2041</v>
      </c>
      <c r="W1" t="s">
        <v>27</v>
      </c>
      <c r="X1" t="s">
        <v>2042</v>
      </c>
      <c r="Y1" t="s">
        <v>2043</v>
      </c>
      <c r="Z1" t="s">
        <v>2044</v>
      </c>
      <c r="AA1" t="s">
        <v>2045</v>
      </c>
      <c r="AB1" t="s">
        <v>2046</v>
      </c>
      <c r="AC1" t="s">
        <v>2047</v>
      </c>
      <c r="AD1" t="s">
        <v>2048</v>
      </c>
      <c r="AE1" t="s">
        <v>2049</v>
      </c>
      <c r="AF1" t="s">
        <v>2050</v>
      </c>
      <c r="AG1" t="s">
        <v>2051</v>
      </c>
      <c r="AH1" t="s">
        <v>2052</v>
      </c>
      <c r="AI1" t="s">
        <v>2053</v>
      </c>
      <c r="AJ1" t="s">
        <v>2054</v>
      </c>
      <c r="AK1" t="s">
        <v>2055</v>
      </c>
      <c r="AL1" t="s">
        <v>2056</v>
      </c>
      <c r="AM1" t="s">
        <v>2057</v>
      </c>
      <c r="AN1" t="s">
        <v>2058</v>
      </c>
      <c r="AO1" t="s">
        <v>2059</v>
      </c>
      <c r="AP1" t="s">
        <v>2060</v>
      </c>
      <c r="AQ1" t="s">
        <v>2061</v>
      </c>
      <c r="AR1" t="s">
        <v>2062</v>
      </c>
      <c r="AS1" t="s">
        <v>2063</v>
      </c>
      <c r="AT1" t="s">
        <v>2064</v>
      </c>
      <c r="AU1" t="s">
        <v>2065</v>
      </c>
      <c r="AV1" t="s">
        <v>2066</v>
      </c>
      <c r="AW1" t="s">
        <v>2067</v>
      </c>
      <c r="AX1" t="s">
        <v>2068</v>
      </c>
      <c r="AY1" t="s">
        <v>2069</v>
      </c>
      <c r="AZ1" t="s">
        <v>2070</v>
      </c>
      <c r="BA1" t="s">
        <v>2071</v>
      </c>
      <c r="BB1" t="s">
        <v>2072</v>
      </c>
      <c r="BC1" t="s">
        <v>2073</v>
      </c>
      <c r="BD1" t="s">
        <v>2074</v>
      </c>
      <c r="BE1" t="s">
        <v>2075</v>
      </c>
      <c r="BF1" t="s">
        <v>2076</v>
      </c>
      <c r="BG1" t="s">
        <v>2077</v>
      </c>
      <c r="BH1" t="s">
        <v>2078</v>
      </c>
      <c r="BI1" t="s">
        <v>2079</v>
      </c>
      <c r="BJ1" t="s">
        <v>2080</v>
      </c>
      <c r="BK1" t="s">
        <v>2081</v>
      </c>
      <c r="BL1" t="s">
        <v>2082</v>
      </c>
      <c r="BM1" t="s">
        <v>2083</v>
      </c>
      <c r="BN1" t="s">
        <v>2084</v>
      </c>
      <c r="BO1" t="s">
        <v>2085</v>
      </c>
      <c r="BP1" t="s">
        <v>2086</v>
      </c>
      <c r="BQ1" t="s">
        <v>2087</v>
      </c>
      <c r="BR1" t="s">
        <v>2088</v>
      </c>
      <c r="BS1" t="s">
        <v>2089</v>
      </c>
      <c r="BT1" t="s">
        <v>2090</v>
      </c>
      <c r="BU1" t="s">
        <v>57</v>
      </c>
      <c r="BV1" t="s">
        <v>2091</v>
      </c>
      <c r="BW1" t="s">
        <v>2092</v>
      </c>
      <c r="BX1" t="s">
        <v>2093</v>
      </c>
      <c r="BY1" t="s">
        <v>2094</v>
      </c>
      <c r="BZ1" t="s">
        <v>56</v>
      </c>
      <c r="CA1" t="s">
        <v>54</v>
      </c>
      <c r="CB1" t="s">
        <v>53</v>
      </c>
      <c r="CC1" t="s">
        <v>2095</v>
      </c>
      <c r="CD1" t="s">
        <v>2096</v>
      </c>
      <c r="CE1" t="s">
        <v>2097</v>
      </c>
      <c r="CF1" t="s">
        <v>2098</v>
      </c>
      <c r="CG1" t="s">
        <v>58</v>
      </c>
      <c r="CH1" t="s">
        <v>51</v>
      </c>
      <c r="CI1" t="s">
        <v>52</v>
      </c>
      <c r="CJ1" t="s">
        <v>2099</v>
      </c>
      <c r="CK1" t="s">
        <v>2100</v>
      </c>
      <c r="CL1" t="s">
        <v>2101</v>
      </c>
      <c r="CM1" t="s">
        <v>29</v>
      </c>
      <c r="CN1" t="s">
        <v>31</v>
      </c>
      <c r="CO1" t="s">
        <v>32</v>
      </c>
      <c r="CP1" t="s">
        <v>33</v>
      </c>
      <c r="CQ1" t="s">
        <v>34</v>
      </c>
      <c r="CR1" t="s">
        <v>35</v>
      </c>
      <c r="CS1" t="s">
        <v>2102</v>
      </c>
      <c r="CT1" t="s">
        <v>2103</v>
      </c>
      <c r="CU1" t="s">
        <v>38</v>
      </c>
      <c r="CV1" t="s">
        <v>2104</v>
      </c>
      <c r="CW1" t="s">
        <v>2105</v>
      </c>
      <c r="CX1" t="s">
        <v>2106</v>
      </c>
      <c r="CY1" t="s">
        <v>2107</v>
      </c>
      <c r="CZ1" t="s">
        <v>2108</v>
      </c>
      <c r="DA1" t="s">
        <v>2109</v>
      </c>
      <c r="DB1" t="s">
        <v>2110</v>
      </c>
      <c r="DC1" t="s">
        <v>46</v>
      </c>
      <c r="DD1" t="s">
        <v>2111</v>
      </c>
      <c r="DE1" t="s">
        <v>2112</v>
      </c>
      <c r="DF1" t="s">
        <v>2113</v>
      </c>
      <c r="DG1" t="s">
        <v>49</v>
      </c>
      <c r="DH1" t="s">
        <v>2114</v>
      </c>
      <c r="DI1" t="s">
        <v>2115</v>
      </c>
      <c r="DJ1" t="s">
        <v>2116</v>
      </c>
      <c r="DK1" t="s">
        <v>2117</v>
      </c>
      <c r="DL1" t="s">
        <v>2118</v>
      </c>
      <c r="DM1" t="s">
        <v>2119</v>
      </c>
      <c r="DN1" t="s">
        <v>2120</v>
      </c>
      <c r="DO1" t="s">
        <v>2121</v>
      </c>
      <c r="DP1" t="s">
        <v>2122</v>
      </c>
      <c r="DQ1" t="s">
        <v>2123</v>
      </c>
    </row>
    <row r="2" spans="1:121">
      <c r="A2">
        <v>90862514</v>
      </c>
      <c r="B2">
        <v>188502</v>
      </c>
      <c r="C2" s="2">
        <v>43905</v>
      </c>
      <c r="D2" s="2">
        <v>43924.421527777777</v>
      </c>
      <c r="E2">
        <v>1</v>
      </c>
      <c r="F2">
        <v>80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8844</v>
      </c>
      <c r="O2" t="s">
        <v>2124</v>
      </c>
      <c r="P2">
        <v>0</v>
      </c>
      <c r="Q2">
        <v>0</v>
      </c>
      <c r="R2">
        <v>19</v>
      </c>
      <c r="S2">
        <v>4</v>
      </c>
      <c r="T2">
        <v>2020</v>
      </c>
      <c r="U2">
        <v>1</v>
      </c>
      <c r="V2">
        <v>7</v>
      </c>
      <c r="W2">
        <v>1</v>
      </c>
      <c r="AU2">
        <v>0</v>
      </c>
      <c r="AV2">
        <v>0</v>
      </c>
      <c r="AW2">
        <v>0</v>
      </c>
      <c r="AX2">
        <v>0</v>
      </c>
      <c r="AY2">
        <v>1</v>
      </c>
      <c r="AZ2">
        <v>2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K2">
        <v>0</v>
      </c>
      <c r="CL2">
        <v>0</v>
      </c>
      <c r="CM2">
        <v>5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1</v>
      </c>
      <c r="CY2">
        <v>1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0</v>
      </c>
      <c r="DI2">
        <v>0</v>
      </c>
      <c r="DJ2">
        <v>1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</row>
    <row r="3" spans="1:121">
      <c r="A3">
        <v>90862993</v>
      </c>
      <c r="B3">
        <v>8113189</v>
      </c>
      <c r="C3" s="2">
        <v>43907</v>
      </c>
      <c r="D3" s="2">
        <v>43922.773611111108</v>
      </c>
      <c r="E3">
        <v>1</v>
      </c>
      <c r="F3">
        <v>80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8854</v>
      </c>
      <c r="O3" t="s">
        <v>2125</v>
      </c>
      <c r="P3">
        <v>1</v>
      </c>
      <c r="Q3">
        <v>0</v>
      </c>
      <c r="R3">
        <v>15</v>
      </c>
      <c r="S3">
        <v>4</v>
      </c>
      <c r="T3">
        <v>2020</v>
      </c>
      <c r="U3">
        <v>0</v>
      </c>
      <c r="V3">
        <v>0</v>
      </c>
      <c r="W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14</v>
      </c>
      <c r="BB3">
        <v>0</v>
      </c>
      <c r="BC3">
        <v>0</v>
      </c>
      <c r="BD3">
        <v>0</v>
      </c>
      <c r="BE3">
        <v>0</v>
      </c>
      <c r="BF3">
        <v>0</v>
      </c>
      <c r="BG3">
        <v>14</v>
      </c>
      <c r="BH3">
        <v>13</v>
      </c>
      <c r="BI3">
        <v>0</v>
      </c>
      <c r="BJ3">
        <v>0</v>
      </c>
      <c r="BK3">
        <v>0</v>
      </c>
      <c r="BL3">
        <v>0</v>
      </c>
      <c r="BM3">
        <v>0</v>
      </c>
      <c r="BN3">
        <v>13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15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13</v>
      </c>
      <c r="CH3">
        <v>0</v>
      </c>
      <c r="CI3">
        <v>0</v>
      </c>
      <c r="CK3">
        <v>0</v>
      </c>
      <c r="CL3">
        <v>0</v>
      </c>
      <c r="CM3">
        <v>2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1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</row>
    <row r="4" spans="1:121">
      <c r="A4">
        <v>90863661</v>
      </c>
      <c r="B4">
        <v>371761</v>
      </c>
      <c r="C4" s="2">
        <v>43908</v>
      </c>
      <c r="D4" s="2">
        <v>43923.798611111109</v>
      </c>
      <c r="E4">
        <v>1</v>
      </c>
      <c r="F4">
        <v>55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7080</v>
      </c>
      <c r="O4" t="s">
        <v>2126</v>
      </c>
      <c r="P4">
        <v>1</v>
      </c>
      <c r="Q4">
        <v>0</v>
      </c>
      <c r="R4">
        <v>15</v>
      </c>
      <c r="S4">
        <v>4</v>
      </c>
      <c r="T4">
        <v>2020</v>
      </c>
      <c r="U4">
        <v>1</v>
      </c>
      <c r="V4">
        <v>10</v>
      </c>
      <c r="W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2</v>
      </c>
      <c r="BB4">
        <v>0</v>
      </c>
      <c r="BC4">
        <v>0</v>
      </c>
      <c r="BD4">
        <v>0</v>
      </c>
      <c r="BE4">
        <v>0</v>
      </c>
      <c r="BF4">
        <v>0</v>
      </c>
      <c r="BG4">
        <v>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31</v>
      </c>
      <c r="BV4">
        <v>4</v>
      </c>
      <c r="BW4">
        <v>1</v>
      </c>
      <c r="BX4">
        <v>1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</row>
    <row r="5" spans="1:121">
      <c r="A5">
        <v>90863925</v>
      </c>
      <c r="B5">
        <v>85871</v>
      </c>
      <c r="C5" s="2">
        <v>43912</v>
      </c>
      <c r="D5" s="2">
        <v>43927.720138888886</v>
      </c>
      <c r="E5">
        <v>1</v>
      </c>
      <c r="F5">
        <v>79</v>
      </c>
      <c r="G5">
        <v>1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8844</v>
      </c>
      <c r="O5" t="s">
        <v>26</v>
      </c>
      <c r="P5">
        <v>0</v>
      </c>
      <c r="Q5">
        <v>1</v>
      </c>
      <c r="R5">
        <v>15</v>
      </c>
      <c r="S5">
        <v>4</v>
      </c>
      <c r="T5">
        <v>2020</v>
      </c>
      <c r="U5">
        <v>1</v>
      </c>
      <c r="V5">
        <v>5</v>
      </c>
      <c r="W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7</v>
      </c>
      <c r="BA5">
        <v>31</v>
      </c>
      <c r="BB5">
        <v>0</v>
      </c>
      <c r="BC5">
        <v>0</v>
      </c>
      <c r="BD5">
        <v>0</v>
      </c>
      <c r="BE5">
        <v>0</v>
      </c>
      <c r="BF5">
        <v>0</v>
      </c>
      <c r="BG5">
        <v>38</v>
      </c>
      <c r="BH5">
        <v>14</v>
      </c>
      <c r="BI5">
        <v>0</v>
      </c>
      <c r="BJ5">
        <v>0</v>
      </c>
      <c r="BK5">
        <v>14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0</v>
      </c>
      <c r="CD5">
        <v>1</v>
      </c>
      <c r="CE5">
        <v>1</v>
      </c>
      <c r="CF5">
        <v>1</v>
      </c>
      <c r="CG5">
        <v>3</v>
      </c>
      <c r="CH5">
        <v>0</v>
      </c>
      <c r="CI5">
        <v>0</v>
      </c>
      <c r="CK5">
        <v>0</v>
      </c>
      <c r="CL5">
        <v>0</v>
      </c>
      <c r="CM5">
        <v>3</v>
      </c>
      <c r="CN5">
        <v>0</v>
      </c>
      <c r="CO5">
        <v>1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1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</row>
    <row r="6" spans="1:121">
      <c r="A6">
        <v>90864452</v>
      </c>
      <c r="B6">
        <v>384704</v>
      </c>
      <c r="C6" s="2">
        <v>43911</v>
      </c>
      <c r="D6" s="2">
        <v>43933.472222222219</v>
      </c>
      <c r="E6">
        <v>1</v>
      </c>
      <c r="F6">
        <v>70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8854</v>
      </c>
      <c r="O6" t="s">
        <v>26</v>
      </c>
      <c r="P6">
        <v>0</v>
      </c>
      <c r="Q6">
        <v>1</v>
      </c>
      <c r="R6">
        <v>22</v>
      </c>
      <c r="S6">
        <v>4</v>
      </c>
      <c r="T6">
        <v>2020</v>
      </c>
      <c r="U6">
        <v>1</v>
      </c>
      <c r="V6">
        <v>22</v>
      </c>
      <c r="W6">
        <v>1</v>
      </c>
      <c r="AU6">
        <v>0</v>
      </c>
      <c r="AV6">
        <v>0</v>
      </c>
      <c r="AW6">
        <v>0</v>
      </c>
      <c r="AX6">
        <v>0</v>
      </c>
      <c r="AY6">
        <v>1</v>
      </c>
      <c r="AZ6">
        <v>8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6</v>
      </c>
      <c r="BV6">
        <v>0</v>
      </c>
      <c r="BW6">
        <v>9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6</v>
      </c>
      <c r="CH6">
        <v>0</v>
      </c>
      <c r="CI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</row>
    <row r="7" spans="1:121">
      <c r="A7">
        <v>90864466</v>
      </c>
      <c r="B7">
        <v>8069629</v>
      </c>
      <c r="C7" s="2">
        <v>43911</v>
      </c>
      <c r="D7" s="2">
        <v>43923.544444444444</v>
      </c>
      <c r="E7">
        <v>1</v>
      </c>
      <c r="F7">
        <v>75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8835</v>
      </c>
      <c r="O7" t="s">
        <v>2124</v>
      </c>
      <c r="P7">
        <v>0</v>
      </c>
      <c r="Q7">
        <v>0</v>
      </c>
      <c r="R7">
        <v>12</v>
      </c>
      <c r="S7">
        <v>4</v>
      </c>
      <c r="T7">
        <v>2020</v>
      </c>
      <c r="U7">
        <v>0</v>
      </c>
      <c r="V7">
        <v>0</v>
      </c>
      <c r="W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36</v>
      </c>
      <c r="BI7">
        <v>0</v>
      </c>
      <c r="BJ7">
        <v>0</v>
      </c>
      <c r="BK7">
        <v>12</v>
      </c>
      <c r="BL7">
        <v>0</v>
      </c>
      <c r="BM7">
        <v>0</v>
      </c>
      <c r="BN7">
        <v>24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9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13</v>
      </c>
      <c r="CH7">
        <v>0</v>
      </c>
      <c r="CI7">
        <v>0</v>
      </c>
      <c r="CK7">
        <v>0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</row>
    <row r="8" spans="1:121">
      <c r="A8">
        <v>90864543</v>
      </c>
      <c r="B8">
        <v>652555</v>
      </c>
      <c r="C8" s="2">
        <v>43912</v>
      </c>
      <c r="D8" s="2">
        <v>43925.681944444441</v>
      </c>
      <c r="E8">
        <v>1</v>
      </c>
      <c r="F8">
        <v>58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8854</v>
      </c>
      <c r="O8" t="s">
        <v>2126</v>
      </c>
      <c r="P8">
        <v>1</v>
      </c>
      <c r="Q8">
        <v>0</v>
      </c>
      <c r="R8">
        <v>13</v>
      </c>
      <c r="S8">
        <v>4</v>
      </c>
      <c r="T8">
        <v>2020</v>
      </c>
      <c r="U8">
        <v>0</v>
      </c>
      <c r="V8">
        <v>0</v>
      </c>
      <c r="W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13</v>
      </c>
      <c r="BB8">
        <v>0</v>
      </c>
      <c r="BC8">
        <v>0</v>
      </c>
      <c r="BD8">
        <v>0</v>
      </c>
      <c r="BE8">
        <v>0</v>
      </c>
      <c r="BF8">
        <v>0</v>
      </c>
      <c r="BG8">
        <v>13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16</v>
      </c>
      <c r="BV8">
        <v>0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</row>
    <row r="9" spans="1:121">
      <c r="A9">
        <v>90864548</v>
      </c>
      <c r="B9">
        <v>668028</v>
      </c>
      <c r="C9" s="2">
        <v>43914</v>
      </c>
      <c r="D9" s="2">
        <v>43925.677777777775</v>
      </c>
      <c r="E9">
        <v>1</v>
      </c>
      <c r="F9">
        <v>55</v>
      </c>
      <c r="G9">
        <v>0</v>
      </c>
      <c r="H9">
        <v>3</v>
      </c>
      <c r="I9">
        <v>0</v>
      </c>
      <c r="J9">
        <v>0</v>
      </c>
      <c r="K9">
        <v>0</v>
      </c>
      <c r="L9">
        <v>0</v>
      </c>
      <c r="M9">
        <v>1</v>
      </c>
      <c r="N9">
        <v>8876</v>
      </c>
      <c r="O9" t="s">
        <v>2125</v>
      </c>
      <c r="P9">
        <v>1</v>
      </c>
      <c r="Q9">
        <v>0</v>
      </c>
      <c r="R9">
        <v>11</v>
      </c>
      <c r="S9">
        <v>4</v>
      </c>
      <c r="T9">
        <v>2020</v>
      </c>
      <c r="U9">
        <v>0</v>
      </c>
      <c r="V9">
        <v>0</v>
      </c>
      <c r="W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</v>
      </c>
      <c r="BB9">
        <v>0</v>
      </c>
      <c r="BC9">
        <v>0</v>
      </c>
      <c r="BD9">
        <v>0</v>
      </c>
      <c r="BE9">
        <v>0</v>
      </c>
      <c r="BF9">
        <v>0</v>
      </c>
      <c r="BG9">
        <v>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6</v>
      </c>
      <c r="BV9">
        <v>0</v>
      </c>
      <c r="BW9">
        <v>0</v>
      </c>
      <c r="BX9">
        <v>0</v>
      </c>
      <c r="BY9">
        <v>17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K9">
        <v>0</v>
      </c>
      <c r="CL9">
        <v>0</v>
      </c>
      <c r="CM9">
        <v>2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</row>
    <row r="10" spans="1:121">
      <c r="A10">
        <v>90864571</v>
      </c>
      <c r="B10">
        <v>109013</v>
      </c>
      <c r="C10" s="2">
        <v>43912</v>
      </c>
      <c r="D10" s="2">
        <v>43923.583333333336</v>
      </c>
      <c r="E10">
        <v>1</v>
      </c>
      <c r="F10">
        <v>73</v>
      </c>
      <c r="G10">
        <v>1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8835</v>
      </c>
      <c r="O10" t="s">
        <v>2124</v>
      </c>
      <c r="P10">
        <v>0</v>
      </c>
      <c r="Q10">
        <v>0</v>
      </c>
      <c r="R10">
        <v>11</v>
      </c>
      <c r="S10">
        <v>4</v>
      </c>
      <c r="T10">
        <v>2020</v>
      </c>
      <c r="U10">
        <v>0</v>
      </c>
      <c r="V10">
        <v>0</v>
      </c>
      <c r="W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24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15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21</v>
      </c>
      <c r="CH10">
        <v>0</v>
      </c>
      <c r="CI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</row>
    <row r="11" spans="1:121">
      <c r="A11">
        <v>90864603</v>
      </c>
      <c r="B11">
        <v>118011</v>
      </c>
      <c r="C11" s="2">
        <v>43919</v>
      </c>
      <c r="D11" s="2">
        <v>43935.434027777781</v>
      </c>
      <c r="E11">
        <v>1</v>
      </c>
      <c r="F11">
        <v>48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8846</v>
      </c>
      <c r="O11" t="s">
        <v>2125</v>
      </c>
      <c r="P11">
        <v>1</v>
      </c>
      <c r="Q11">
        <v>0</v>
      </c>
      <c r="R11">
        <v>16</v>
      </c>
      <c r="S11">
        <v>4</v>
      </c>
      <c r="T11">
        <v>2020</v>
      </c>
      <c r="U11">
        <v>0</v>
      </c>
      <c r="V11">
        <v>0</v>
      </c>
      <c r="W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9</v>
      </c>
      <c r="BA11">
        <v>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14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5</v>
      </c>
      <c r="CH11">
        <v>0</v>
      </c>
      <c r="CI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</row>
    <row r="12" spans="1:121">
      <c r="A12">
        <v>90864609</v>
      </c>
      <c r="B12">
        <v>92990</v>
      </c>
      <c r="C12" s="2">
        <v>43913</v>
      </c>
      <c r="D12" s="2">
        <v>43927.631249999999</v>
      </c>
      <c r="E12">
        <v>1</v>
      </c>
      <c r="F12">
        <v>78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8844</v>
      </c>
      <c r="O12" t="s">
        <v>2125</v>
      </c>
      <c r="P12">
        <v>1</v>
      </c>
      <c r="Q12">
        <v>0</v>
      </c>
      <c r="R12">
        <v>14</v>
      </c>
      <c r="S12">
        <v>4</v>
      </c>
      <c r="T12">
        <v>2020</v>
      </c>
      <c r="U12">
        <v>0</v>
      </c>
      <c r="V12">
        <v>0</v>
      </c>
      <c r="W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17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24</v>
      </c>
      <c r="CG12">
        <v>38</v>
      </c>
      <c r="CH12">
        <v>0</v>
      </c>
      <c r="CI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</row>
    <row r="13" spans="1:121">
      <c r="A13">
        <v>90864764</v>
      </c>
      <c r="B13">
        <v>200289</v>
      </c>
      <c r="C13" s="2">
        <v>43915</v>
      </c>
      <c r="D13" s="2">
        <v>43923.739583333336</v>
      </c>
      <c r="E13">
        <v>1</v>
      </c>
      <c r="F13">
        <v>75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8805</v>
      </c>
      <c r="O13" t="s">
        <v>2124</v>
      </c>
      <c r="P13">
        <v>0</v>
      </c>
      <c r="Q13">
        <v>0</v>
      </c>
      <c r="R13">
        <v>8</v>
      </c>
      <c r="S13">
        <v>4</v>
      </c>
      <c r="T13">
        <v>2020</v>
      </c>
      <c r="U13">
        <v>0</v>
      </c>
      <c r="V13">
        <v>0</v>
      </c>
      <c r="W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14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3</v>
      </c>
      <c r="CH13">
        <v>0</v>
      </c>
      <c r="CI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</row>
    <row r="14" spans="1:121">
      <c r="A14">
        <v>90864873</v>
      </c>
      <c r="B14">
        <v>510385</v>
      </c>
      <c r="C14" s="2">
        <v>43914</v>
      </c>
      <c r="D14" s="2">
        <v>43925.663194444445</v>
      </c>
      <c r="E14">
        <v>1</v>
      </c>
      <c r="F14">
        <v>53</v>
      </c>
      <c r="G14">
        <v>1</v>
      </c>
      <c r="H14">
        <v>3</v>
      </c>
      <c r="I14">
        <v>1</v>
      </c>
      <c r="J14">
        <v>0</v>
      </c>
      <c r="K14">
        <v>0</v>
      </c>
      <c r="L14">
        <v>0</v>
      </c>
      <c r="M14">
        <v>0</v>
      </c>
      <c r="N14">
        <v>8854</v>
      </c>
      <c r="O14" t="s">
        <v>2126</v>
      </c>
      <c r="P14">
        <v>1</v>
      </c>
      <c r="Q14">
        <v>0</v>
      </c>
      <c r="R14">
        <v>11</v>
      </c>
      <c r="S14">
        <v>4</v>
      </c>
      <c r="T14">
        <v>2020</v>
      </c>
      <c r="U14">
        <v>0</v>
      </c>
      <c r="V14">
        <v>0</v>
      </c>
      <c r="W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10</v>
      </c>
      <c r="CH14">
        <v>0</v>
      </c>
      <c r="CI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</row>
    <row r="15" spans="1:121">
      <c r="A15">
        <v>90864935</v>
      </c>
      <c r="B15">
        <v>8113443</v>
      </c>
      <c r="C15" s="2">
        <v>43914</v>
      </c>
      <c r="D15" s="2">
        <v>43962.458333333336</v>
      </c>
      <c r="E15">
        <v>1</v>
      </c>
      <c r="F15">
        <v>49</v>
      </c>
      <c r="G15">
        <v>0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7063</v>
      </c>
      <c r="O15" t="s">
        <v>2127</v>
      </c>
      <c r="P15">
        <v>0</v>
      </c>
      <c r="Q15">
        <v>0</v>
      </c>
      <c r="R15">
        <v>48</v>
      </c>
      <c r="S15">
        <v>5</v>
      </c>
      <c r="T15">
        <v>2020</v>
      </c>
      <c r="U15">
        <v>1</v>
      </c>
      <c r="V15">
        <v>36</v>
      </c>
      <c r="W15">
        <v>1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43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45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52</v>
      </c>
      <c r="BV15">
        <v>0</v>
      </c>
      <c r="BW15">
        <v>0</v>
      </c>
      <c r="BX15">
        <v>0</v>
      </c>
      <c r="BY15">
        <v>4</v>
      </c>
      <c r="BZ15">
        <v>0</v>
      </c>
      <c r="CA15">
        <v>11</v>
      </c>
      <c r="CB15">
        <v>8</v>
      </c>
      <c r="CC15">
        <v>74</v>
      </c>
      <c r="CD15">
        <v>19</v>
      </c>
      <c r="CE15">
        <v>93</v>
      </c>
      <c r="CF15">
        <v>1</v>
      </c>
      <c r="CG15">
        <v>2</v>
      </c>
      <c r="CH15">
        <v>0</v>
      </c>
      <c r="CI15">
        <v>1</v>
      </c>
      <c r="CK15">
        <v>0</v>
      </c>
      <c r="CL15">
        <v>0</v>
      </c>
      <c r="CM15">
        <v>1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</row>
    <row r="16" spans="1:121">
      <c r="A16">
        <v>90864970</v>
      </c>
      <c r="B16">
        <v>8113446</v>
      </c>
      <c r="C16" s="2">
        <v>43914</v>
      </c>
      <c r="D16" s="2">
        <v>43936.416666666664</v>
      </c>
      <c r="E16">
        <v>1</v>
      </c>
      <c r="F16">
        <v>58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7060</v>
      </c>
      <c r="O16" t="s">
        <v>2124</v>
      </c>
      <c r="P16">
        <v>0</v>
      </c>
      <c r="Q16">
        <v>0</v>
      </c>
      <c r="R16">
        <v>22</v>
      </c>
      <c r="S16">
        <v>4</v>
      </c>
      <c r="T16">
        <v>2020</v>
      </c>
      <c r="U16">
        <v>1</v>
      </c>
      <c r="V16">
        <v>8</v>
      </c>
      <c r="W16">
        <v>1</v>
      </c>
      <c r="AU16">
        <v>0</v>
      </c>
      <c r="AV16">
        <v>0</v>
      </c>
      <c r="AW16">
        <v>0</v>
      </c>
      <c r="AX16">
        <v>0</v>
      </c>
      <c r="AY16">
        <v>3</v>
      </c>
      <c r="AZ16">
        <v>3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6</v>
      </c>
      <c r="BH16">
        <v>19</v>
      </c>
      <c r="BI16">
        <v>0</v>
      </c>
      <c r="BJ16">
        <v>0</v>
      </c>
      <c r="BK16">
        <v>19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21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3</v>
      </c>
      <c r="CC16">
        <v>0</v>
      </c>
      <c r="CD16">
        <v>3</v>
      </c>
      <c r="CE16">
        <v>3</v>
      </c>
      <c r="CF16">
        <v>0</v>
      </c>
      <c r="CG16">
        <v>8</v>
      </c>
      <c r="CH16">
        <v>0</v>
      </c>
      <c r="CI16">
        <v>0</v>
      </c>
      <c r="CK16">
        <v>0</v>
      </c>
      <c r="CL16">
        <v>0</v>
      </c>
      <c r="CM16">
        <v>6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1</v>
      </c>
      <c r="CY16">
        <v>1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</row>
    <row r="17" spans="1:120">
      <c r="A17">
        <v>90865097</v>
      </c>
      <c r="B17">
        <v>67183</v>
      </c>
      <c r="C17" s="2">
        <v>43914</v>
      </c>
      <c r="D17" s="2">
        <v>43957.743055555555</v>
      </c>
      <c r="E17">
        <v>1</v>
      </c>
      <c r="F17">
        <v>58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8807</v>
      </c>
      <c r="O17" t="s">
        <v>2127</v>
      </c>
      <c r="P17">
        <v>0</v>
      </c>
      <c r="Q17">
        <v>0</v>
      </c>
      <c r="R17">
        <v>43</v>
      </c>
      <c r="S17">
        <v>5</v>
      </c>
      <c r="T17">
        <v>2020</v>
      </c>
      <c r="U17">
        <v>0</v>
      </c>
      <c r="V17">
        <v>0</v>
      </c>
      <c r="W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92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93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96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</row>
    <row r="18" spans="1:120">
      <c r="A18">
        <v>90865103</v>
      </c>
      <c r="B18">
        <v>8113467</v>
      </c>
      <c r="C18" s="2">
        <v>43914</v>
      </c>
      <c r="D18" s="2">
        <v>43928.416666666664</v>
      </c>
      <c r="E18">
        <v>1</v>
      </c>
      <c r="F18">
        <v>93</v>
      </c>
      <c r="G18">
        <v>1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7006</v>
      </c>
      <c r="O18" t="s">
        <v>2124</v>
      </c>
      <c r="P18">
        <v>0</v>
      </c>
      <c r="Q18">
        <v>0</v>
      </c>
      <c r="R18">
        <v>14</v>
      </c>
      <c r="S18">
        <v>4</v>
      </c>
      <c r="T18">
        <v>2020</v>
      </c>
      <c r="U18">
        <v>0</v>
      </c>
      <c r="V18">
        <v>0</v>
      </c>
      <c r="W18">
        <v>1</v>
      </c>
      <c r="AU18">
        <v>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</v>
      </c>
      <c r="BB18">
        <v>0</v>
      </c>
      <c r="BC18">
        <v>0</v>
      </c>
      <c r="BD18">
        <v>0</v>
      </c>
      <c r="BE18">
        <v>5</v>
      </c>
      <c r="BF18">
        <v>0</v>
      </c>
      <c r="BG18">
        <v>7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4</v>
      </c>
      <c r="CD18">
        <v>0</v>
      </c>
      <c r="CE18">
        <v>4</v>
      </c>
      <c r="CF18">
        <v>0</v>
      </c>
      <c r="CG18">
        <v>7</v>
      </c>
      <c r="CH18">
        <v>0</v>
      </c>
      <c r="CI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</row>
    <row r="19" spans="1:120">
      <c r="A19">
        <v>90865135</v>
      </c>
      <c r="B19">
        <v>742235</v>
      </c>
      <c r="C19" s="2">
        <v>43915</v>
      </c>
      <c r="D19" s="2">
        <v>43929.190972222219</v>
      </c>
      <c r="E19">
        <v>1</v>
      </c>
      <c r="F19">
        <v>78</v>
      </c>
      <c r="G19">
        <v>0</v>
      </c>
      <c r="H19">
        <v>2</v>
      </c>
      <c r="I19">
        <v>0</v>
      </c>
      <c r="J19">
        <v>0</v>
      </c>
      <c r="K19">
        <v>0</v>
      </c>
      <c r="L19">
        <v>1</v>
      </c>
      <c r="M19">
        <v>0</v>
      </c>
      <c r="N19">
        <v>8807</v>
      </c>
      <c r="O19" t="s">
        <v>26</v>
      </c>
      <c r="P19">
        <v>0</v>
      </c>
      <c r="Q19">
        <v>1</v>
      </c>
      <c r="R19">
        <v>14</v>
      </c>
      <c r="S19">
        <v>4</v>
      </c>
      <c r="T19">
        <v>2020</v>
      </c>
      <c r="U19">
        <v>1</v>
      </c>
      <c r="V19">
        <v>7</v>
      </c>
      <c r="W19">
        <v>1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4</v>
      </c>
      <c r="BA19">
        <v>7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12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14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2</v>
      </c>
      <c r="CD19">
        <v>0</v>
      </c>
      <c r="CE19">
        <v>2</v>
      </c>
      <c r="CF19">
        <v>0</v>
      </c>
      <c r="CG19">
        <v>1</v>
      </c>
      <c r="CH19">
        <v>0</v>
      </c>
      <c r="CI19">
        <v>0</v>
      </c>
      <c r="CK19">
        <v>0</v>
      </c>
      <c r="CL19">
        <v>0</v>
      </c>
      <c r="CM19">
        <v>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</row>
    <row r="20" spans="1:120">
      <c r="A20">
        <v>90865142</v>
      </c>
      <c r="B20">
        <v>804685</v>
      </c>
      <c r="C20" s="2">
        <v>43915</v>
      </c>
      <c r="D20" s="2">
        <v>43924.870833333334</v>
      </c>
      <c r="E20">
        <v>1</v>
      </c>
      <c r="F20">
        <v>62</v>
      </c>
      <c r="G20">
        <v>1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8812</v>
      </c>
      <c r="O20" t="s">
        <v>2128</v>
      </c>
      <c r="P20">
        <v>0</v>
      </c>
      <c r="Q20">
        <v>0</v>
      </c>
      <c r="R20">
        <v>9</v>
      </c>
      <c r="S20">
        <v>4</v>
      </c>
      <c r="T20">
        <v>2020</v>
      </c>
      <c r="U20">
        <v>0</v>
      </c>
      <c r="V20">
        <v>0</v>
      </c>
      <c r="W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16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16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3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</row>
    <row r="21" spans="1:120">
      <c r="A21">
        <v>90865232</v>
      </c>
      <c r="B21">
        <v>526471</v>
      </c>
      <c r="C21" s="2">
        <v>43915</v>
      </c>
      <c r="D21" s="2">
        <v>43924.748611111114</v>
      </c>
      <c r="E21">
        <v>1</v>
      </c>
      <c r="F21">
        <v>49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8807</v>
      </c>
      <c r="O21" t="s">
        <v>2126</v>
      </c>
      <c r="P21">
        <v>1</v>
      </c>
      <c r="Q21">
        <v>0</v>
      </c>
      <c r="R21">
        <v>9</v>
      </c>
      <c r="S21">
        <v>4</v>
      </c>
      <c r="T21">
        <v>2020</v>
      </c>
      <c r="U21">
        <v>0</v>
      </c>
      <c r="V21">
        <v>0</v>
      </c>
      <c r="W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3</v>
      </c>
      <c r="BH21">
        <v>1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3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10</v>
      </c>
      <c r="CH21">
        <v>0</v>
      </c>
      <c r="CI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</row>
    <row r="22" spans="1:120">
      <c r="A22">
        <v>90865313</v>
      </c>
      <c r="B22">
        <v>797565</v>
      </c>
      <c r="C22" s="2">
        <v>43915</v>
      </c>
      <c r="D22" s="2">
        <v>43922.684027777781</v>
      </c>
      <c r="E22">
        <v>1</v>
      </c>
      <c r="F22">
        <v>60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7060</v>
      </c>
      <c r="O22" t="s">
        <v>26</v>
      </c>
      <c r="P22">
        <v>0</v>
      </c>
      <c r="Q22">
        <v>1</v>
      </c>
      <c r="R22">
        <v>7</v>
      </c>
      <c r="S22">
        <v>4</v>
      </c>
      <c r="T22">
        <v>2020</v>
      </c>
      <c r="U22">
        <v>1</v>
      </c>
      <c r="V22">
        <v>2</v>
      </c>
      <c r="W22">
        <v>1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7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6</v>
      </c>
      <c r="CI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</row>
    <row r="23" spans="1:120">
      <c r="A23">
        <v>90865316</v>
      </c>
      <c r="B23">
        <v>455959</v>
      </c>
      <c r="C23" s="2">
        <v>43915</v>
      </c>
      <c r="D23" s="2">
        <v>43937.621527777781</v>
      </c>
      <c r="E23">
        <v>1</v>
      </c>
      <c r="F23">
        <v>77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8869</v>
      </c>
      <c r="O23" t="s">
        <v>2124</v>
      </c>
      <c r="P23">
        <v>0</v>
      </c>
      <c r="Q23">
        <v>0</v>
      </c>
      <c r="R23">
        <v>22</v>
      </c>
      <c r="S23">
        <v>4</v>
      </c>
      <c r="T23">
        <v>2020</v>
      </c>
      <c r="U23">
        <v>0</v>
      </c>
      <c r="V23">
        <v>0</v>
      </c>
      <c r="W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15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15</v>
      </c>
      <c r="BH23">
        <v>3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10</v>
      </c>
      <c r="BV23">
        <v>13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K23">
        <v>23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</row>
    <row r="24" spans="1:120">
      <c r="A24">
        <v>90865346</v>
      </c>
      <c r="B24">
        <v>8113511</v>
      </c>
      <c r="C24" s="2">
        <v>43916</v>
      </c>
      <c r="D24" s="2">
        <v>43931.661805555559</v>
      </c>
      <c r="E24">
        <v>1</v>
      </c>
      <c r="F24">
        <v>86</v>
      </c>
      <c r="G24">
        <v>0</v>
      </c>
      <c r="H24">
        <v>3</v>
      </c>
      <c r="I24">
        <v>0</v>
      </c>
      <c r="J24">
        <v>0</v>
      </c>
      <c r="K24">
        <v>0</v>
      </c>
      <c r="L24">
        <v>0</v>
      </c>
      <c r="M24">
        <v>1</v>
      </c>
      <c r="N24">
        <v>8844</v>
      </c>
      <c r="O24" t="s">
        <v>26</v>
      </c>
      <c r="P24">
        <v>0</v>
      </c>
      <c r="Q24">
        <v>1</v>
      </c>
      <c r="R24">
        <v>15</v>
      </c>
      <c r="S24">
        <v>4</v>
      </c>
      <c r="T24">
        <v>2020</v>
      </c>
      <c r="U24">
        <v>1</v>
      </c>
      <c r="V24">
        <v>14</v>
      </c>
      <c r="W24">
        <v>1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2</v>
      </c>
      <c r="BA24">
        <v>19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22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3</v>
      </c>
      <c r="CH24">
        <v>5</v>
      </c>
      <c r="CI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</row>
    <row r="25" spans="1:120">
      <c r="A25">
        <v>90865355</v>
      </c>
      <c r="B25">
        <v>313306</v>
      </c>
      <c r="C25" s="2">
        <v>43916</v>
      </c>
      <c r="D25" s="2">
        <v>43939.541666666664</v>
      </c>
      <c r="E25">
        <v>1</v>
      </c>
      <c r="F25">
        <v>66</v>
      </c>
      <c r="G25">
        <v>1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8873</v>
      </c>
      <c r="O25" t="s">
        <v>2124</v>
      </c>
      <c r="P25">
        <v>0</v>
      </c>
      <c r="Q25">
        <v>0</v>
      </c>
      <c r="R25">
        <v>23</v>
      </c>
      <c r="S25">
        <v>4</v>
      </c>
      <c r="T25">
        <v>2020</v>
      </c>
      <c r="U25">
        <v>1</v>
      </c>
      <c r="V25">
        <v>18</v>
      </c>
      <c r="W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37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37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16</v>
      </c>
      <c r="BV25">
        <v>1</v>
      </c>
      <c r="BW25">
        <v>11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1</v>
      </c>
      <c r="CF25">
        <v>0</v>
      </c>
      <c r="CG25">
        <v>1</v>
      </c>
      <c r="CH25">
        <v>0</v>
      </c>
      <c r="CI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1</v>
      </c>
      <c r="DN25">
        <v>0</v>
      </c>
      <c r="DO25">
        <v>0</v>
      </c>
      <c r="DP25">
        <v>0</v>
      </c>
    </row>
    <row r="26" spans="1:120">
      <c r="A26">
        <v>90865451</v>
      </c>
      <c r="B26">
        <v>8113521</v>
      </c>
      <c r="C26" s="2">
        <v>43917</v>
      </c>
      <c r="D26" s="2">
        <v>44009.71597222222</v>
      </c>
      <c r="E26">
        <v>1</v>
      </c>
      <c r="F26">
        <v>52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7080</v>
      </c>
      <c r="O26" t="s">
        <v>2124</v>
      </c>
      <c r="P26">
        <v>0</v>
      </c>
      <c r="Q26">
        <v>0</v>
      </c>
      <c r="R26">
        <v>92</v>
      </c>
      <c r="S26">
        <v>6</v>
      </c>
      <c r="T26">
        <v>2020</v>
      </c>
      <c r="U26">
        <v>1</v>
      </c>
      <c r="V26">
        <v>72</v>
      </c>
      <c r="W26">
        <v>1</v>
      </c>
      <c r="AQ26">
        <v>90902068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5</v>
      </c>
      <c r="BA26">
        <v>62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67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95</v>
      </c>
      <c r="BV26">
        <v>5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</row>
    <row r="27" spans="1:120">
      <c r="A27">
        <v>90865512</v>
      </c>
      <c r="B27">
        <v>8113535</v>
      </c>
      <c r="C27" s="2">
        <v>43916</v>
      </c>
      <c r="D27" s="2">
        <v>43927.669444444444</v>
      </c>
      <c r="E27">
        <v>1</v>
      </c>
      <c r="F27">
        <v>90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7041</v>
      </c>
      <c r="O27" t="s">
        <v>2124</v>
      </c>
      <c r="P27">
        <v>0</v>
      </c>
      <c r="Q27">
        <v>0</v>
      </c>
      <c r="R27">
        <v>11</v>
      </c>
      <c r="S27">
        <v>4</v>
      </c>
      <c r="T27">
        <v>2020</v>
      </c>
      <c r="U27">
        <v>0</v>
      </c>
      <c r="V27">
        <v>0</v>
      </c>
      <c r="W27">
        <v>1</v>
      </c>
      <c r="AU27">
        <v>20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11</v>
      </c>
      <c r="BB27">
        <v>0</v>
      </c>
      <c r="BC27">
        <v>0</v>
      </c>
      <c r="BD27">
        <v>0</v>
      </c>
      <c r="BE27">
        <v>20</v>
      </c>
      <c r="BF27">
        <v>0</v>
      </c>
      <c r="BG27">
        <v>31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11</v>
      </c>
      <c r="BV27">
        <v>0</v>
      </c>
      <c r="BW27">
        <v>3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1</v>
      </c>
      <c r="CH27">
        <v>0</v>
      </c>
      <c r="CI27">
        <v>0</v>
      </c>
      <c r="CK27">
        <v>0</v>
      </c>
      <c r="CL27">
        <v>0</v>
      </c>
      <c r="CM27">
        <v>2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</row>
    <row r="28" spans="1:120">
      <c r="A28">
        <v>90865565</v>
      </c>
      <c r="B28">
        <v>8113544</v>
      </c>
      <c r="C28" s="2">
        <v>43916</v>
      </c>
      <c r="D28" s="2">
        <v>43922.6875</v>
      </c>
      <c r="E28">
        <v>1</v>
      </c>
      <c r="F28">
        <v>28</v>
      </c>
      <c r="G28">
        <v>0</v>
      </c>
      <c r="H28">
        <v>1</v>
      </c>
      <c r="I28">
        <v>0</v>
      </c>
      <c r="J28">
        <v>0</v>
      </c>
      <c r="K28">
        <v>1</v>
      </c>
      <c r="L28">
        <v>0</v>
      </c>
      <c r="M28">
        <v>0</v>
      </c>
      <c r="N28">
        <v>7060</v>
      </c>
      <c r="O28" t="s">
        <v>2126</v>
      </c>
      <c r="P28">
        <v>1</v>
      </c>
      <c r="Q28">
        <v>0</v>
      </c>
      <c r="R28">
        <v>6</v>
      </c>
      <c r="S28">
        <v>4</v>
      </c>
      <c r="T28">
        <v>2020</v>
      </c>
      <c r="U28">
        <v>0</v>
      </c>
      <c r="V28">
        <v>0</v>
      </c>
      <c r="W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8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8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4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6</v>
      </c>
      <c r="CH28">
        <v>0</v>
      </c>
      <c r="CI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</row>
    <row r="29" spans="1:120">
      <c r="A29">
        <v>90865571</v>
      </c>
      <c r="B29">
        <v>708239</v>
      </c>
      <c r="C29" s="2">
        <v>43916</v>
      </c>
      <c r="D29" s="2">
        <v>43924.767361111109</v>
      </c>
      <c r="E29">
        <v>1</v>
      </c>
      <c r="F29">
        <v>92</v>
      </c>
      <c r="G29">
        <v>0</v>
      </c>
      <c r="H29">
        <v>2</v>
      </c>
      <c r="I29">
        <v>0</v>
      </c>
      <c r="J29">
        <v>0</v>
      </c>
      <c r="K29">
        <v>0</v>
      </c>
      <c r="L29">
        <v>1</v>
      </c>
      <c r="M29">
        <v>0</v>
      </c>
      <c r="N29">
        <v>88075768</v>
      </c>
      <c r="O29" t="s">
        <v>2124</v>
      </c>
      <c r="P29">
        <v>0</v>
      </c>
      <c r="Q29">
        <v>0</v>
      </c>
      <c r="R29">
        <v>8</v>
      </c>
      <c r="S29">
        <v>4</v>
      </c>
      <c r="T29">
        <v>2020</v>
      </c>
      <c r="U29">
        <v>0</v>
      </c>
      <c r="V29">
        <v>0</v>
      </c>
      <c r="W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7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6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7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K29">
        <v>0</v>
      </c>
      <c r="CL29">
        <v>0</v>
      </c>
      <c r="CM29">
        <v>6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</row>
    <row r="30" spans="1:120">
      <c r="A30">
        <v>90865582</v>
      </c>
      <c r="B30">
        <v>8113549</v>
      </c>
      <c r="C30" s="2">
        <v>43917</v>
      </c>
      <c r="D30" s="2">
        <v>43929.65625</v>
      </c>
      <c r="E30">
        <v>1</v>
      </c>
      <c r="F30">
        <v>74</v>
      </c>
      <c r="G30">
        <v>1</v>
      </c>
      <c r="H30">
        <v>1</v>
      </c>
      <c r="I30">
        <v>0</v>
      </c>
      <c r="J30">
        <v>0</v>
      </c>
      <c r="K30">
        <v>1</v>
      </c>
      <c r="L30">
        <v>0</v>
      </c>
      <c r="M30">
        <v>0</v>
      </c>
      <c r="N30">
        <v>7060</v>
      </c>
      <c r="O30" t="s">
        <v>2125</v>
      </c>
      <c r="P30">
        <v>1</v>
      </c>
      <c r="Q30">
        <v>0</v>
      </c>
      <c r="R30">
        <v>12</v>
      </c>
      <c r="S30">
        <v>4</v>
      </c>
      <c r="T30">
        <v>2020</v>
      </c>
      <c r="U30">
        <v>1</v>
      </c>
      <c r="V30">
        <v>5</v>
      </c>
      <c r="W30">
        <v>1</v>
      </c>
      <c r="AU30">
        <v>0</v>
      </c>
      <c r="AV30">
        <v>0</v>
      </c>
      <c r="AW30">
        <v>3</v>
      </c>
      <c r="AX30">
        <v>0</v>
      </c>
      <c r="AY30">
        <v>0</v>
      </c>
      <c r="AZ30">
        <v>1</v>
      </c>
      <c r="BA30">
        <v>19</v>
      </c>
      <c r="BB30">
        <v>0</v>
      </c>
      <c r="BC30">
        <v>0</v>
      </c>
      <c r="BD30">
        <v>0</v>
      </c>
      <c r="BE30">
        <v>3</v>
      </c>
      <c r="BF30">
        <v>3</v>
      </c>
      <c r="BG30">
        <v>23</v>
      </c>
      <c r="BH30">
        <v>7</v>
      </c>
      <c r="BI30">
        <v>0</v>
      </c>
      <c r="BJ30">
        <v>0</v>
      </c>
      <c r="BK30">
        <v>7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7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14</v>
      </c>
      <c r="CH30">
        <v>1</v>
      </c>
      <c r="CI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</row>
    <row r="31" spans="1:120">
      <c r="A31">
        <v>90865624</v>
      </c>
      <c r="B31">
        <v>763204</v>
      </c>
      <c r="C31" s="2">
        <v>43917</v>
      </c>
      <c r="D31" s="2">
        <v>43925.604166666664</v>
      </c>
      <c r="E31">
        <v>1</v>
      </c>
      <c r="F31">
        <v>80</v>
      </c>
      <c r="G31">
        <v>0</v>
      </c>
      <c r="H31">
        <v>2</v>
      </c>
      <c r="I31">
        <v>0</v>
      </c>
      <c r="J31">
        <v>0</v>
      </c>
      <c r="K31">
        <v>0</v>
      </c>
      <c r="L31">
        <v>1</v>
      </c>
      <c r="M31">
        <v>0</v>
      </c>
      <c r="N31">
        <v>8844</v>
      </c>
      <c r="O31" t="s">
        <v>2126</v>
      </c>
      <c r="P31">
        <v>1</v>
      </c>
      <c r="Q31">
        <v>0</v>
      </c>
      <c r="R31">
        <v>8</v>
      </c>
      <c r="S31">
        <v>4</v>
      </c>
      <c r="T31">
        <v>2020</v>
      </c>
      <c r="U31">
        <v>0</v>
      </c>
      <c r="V31">
        <v>0</v>
      </c>
      <c r="W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10</v>
      </c>
      <c r="BI31">
        <v>0</v>
      </c>
      <c r="BJ31">
        <v>0</v>
      </c>
      <c r="BK31">
        <v>9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11</v>
      </c>
      <c r="BV31">
        <v>0</v>
      </c>
      <c r="BW31">
        <v>0</v>
      </c>
      <c r="BX31">
        <v>0</v>
      </c>
      <c r="BY31">
        <v>4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9</v>
      </c>
      <c r="CH31">
        <v>0</v>
      </c>
      <c r="CI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</row>
    <row r="32" spans="1:120">
      <c r="A32">
        <v>90865635</v>
      </c>
      <c r="B32">
        <v>542997</v>
      </c>
      <c r="C32" s="2">
        <v>43917</v>
      </c>
      <c r="D32" s="2">
        <v>43930.616666666669</v>
      </c>
      <c r="E32">
        <v>1</v>
      </c>
      <c r="F32">
        <v>54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8844</v>
      </c>
      <c r="O32" t="s">
        <v>2124</v>
      </c>
      <c r="P32">
        <v>0</v>
      </c>
      <c r="Q32">
        <v>0</v>
      </c>
      <c r="R32">
        <v>13</v>
      </c>
      <c r="S32">
        <v>4</v>
      </c>
      <c r="T32">
        <v>2020</v>
      </c>
      <c r="U32">
        <v>1</v>
      </c>
      <c r="V32">
        <v>1</v>
      </c>
      <c r="W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22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22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13</v>
      </c>
      <c r="BV32">
        <v>2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10</v>
      </c>
      <c r="CH32">
        <v>0</v>
      </c>
      <c r="CI32">
        <v>0</v>
      </c>
      <c r="CK32">
        <v>0</v>
      </c>
      <c r="CL32">
        <v>0</v>
      </c>
      <c r="CM32">
        <v>2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</row>
    <row r="33" spans="1:120">
      <c r="A33">
        <v>90865754</v>
      </c>
      <c r="B33">
        <v>87147</v>
      </c>
      <c r="C33" s="2">
        <v>43917</v>
      </c>
      <c r="D33" s="2">
        <v>43948.554861111108</v>
      </c>
      <c r="E33">
        <v>1</v>
      </c>
      <c r="F33">
        <v>75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8807</v>
      </c>
      <c r="O33" t="s">
        <v>26</v>
      </c>
      <c r="P33">
        <v>0</v>
      </c>
      <c r="Q33">
        <v>1</v>
      </c>
      <c r="R33">
        <v>31</v>
      </c>
      <c r="S33">
        <v>4</v>
      </c>
      <c r="T33">
        <v>2020</v>
      </c>
      <c r="U33">
        <v>0</v>
      </c>
      <c r="V33">
        <v>0</v>
      </c>
      <c r="W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30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30</v>
      </c>
      <c r="BH33">
        <v>32</v>
      </c>
      <c r="BI33">
        <v>0</v>
      </c>
      <c r="BJ33">
        <v>0</v>
      </c>
      <c r="BK33">
        <v>32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40</v>
      </c>
      <c r="BW33">
        <v>4</v>
      </c>
      <c r="BX33">
        <v>0</v>
      </c>
      <c r="BY33">
        <v>0</v>
      </c>
      <c r="BZ33">
        <v>0</v>
      </c>
      <c r="CA33">
        <v>5</v>
      </c>
      <c r="CB33">
        <v>0</v>
      </c>
      <c r="CC33">
        <v>7</v>
      </c>
      <c r="CD33">
        <v>5</v>
      </c>
      <c r="CE33">
        <v>12</v>
      </c>
      <c r="CF33">
        <v>0</v>
      </c>
      <c r="CG33">
        <v>0</v>
      </c>
      <c r="CH33">
        <v>0</v>
      </c>
      <c r="CI33">
        <v>0</v>
      </c>
      <c r="CK33">
        <v>0</v>
      </c>
      <c r="CL33">
        <v>0</v>
      </c>
      <c r="CM33">
        <v>3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0</v>
      </c>
    </row>
    <row r="34" spans="1:120">
      <c r="A34">
        <v>90865755</v>
      </c>
      <c r="B34">
        <v>73131</v>
      </c>
      <c r="C34" s="2">
        <v>43917</v>
      </c>
      <c r="D34" s="2">
        <v>43925.497916666667</v>
      </c>
      <c r="E34">
        <v>1</v>
      </c>
      <c r="F34">
        <v>68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8807</v>
      </c>
      <c r="O34" t="s">
        <v>26</v>
      </c>
      <c r="P34">
        <v>0</v>
      </c>
      <c r="Q34">
        <v>1</v>
      </c>
      <c r="R34">
        <v>8</v>
      </c>
      <c r="S34">
        <v>4</v>
      </c>
      <c r="T34">
        <v>2020</v>
      </c>
      <c r="U34">
        <v>1</v>
      </c>
      <c r="V34">
        <v>8</v>
      </c>
      <c r="W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15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15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15</v>
      </c>
      <c r="BV34">
        <v>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4</v>
      </c>
      <c r="CH34">
        <v>0</v>
      </c>
      <c r="CI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</row>
    <row r="35" spans="1:120">
      <c r="A35">
        <v>90865761</v>
      </c>
      <c r="B35">
        <v>807828</v>
      </c>
      <c r="C35" s="2">
        <v>43917</v>
      </c>
      <c r="D35" s="2">
        <v>43926.769444444442</v>
      </c>
      <c r="E35">
        <v>1</v>
      </c>
      <c r="F35">
        <v>74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8854</v>
      </c>
      <c r="O35" t="s">
        <v>2124</v>
      </c>
      <c r="P35">
        <v>0</v>
      </c>
      <c r="Q35">
        <v>0</v>
      </c>
      <c r="R35">
        <v>9</v>
      </c>
      <c r="S35">
        <v>4</v>
      </c>
      <c r="T35">
        <v>2020</v>
      </c>
      <c r="U35">
        <v>0</v>
      </c>
      <c r="V35">
        <v>0</v>
      </c>
      <c r="W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5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9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11</v>
      </c>
      <c r="CH35">
        <v>0</v>
      </c>
      <c r="CI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</row>
    <row r="36" spans="1:120">
      <c r="A36">
        <v>90865794</v>
      </c>
      <c r="B36">
        <v>202603</v>
      </c>
      <c r="C36" s="2">
        <v>43918</v>
      </c>
      <c r="D36" s="2">
        <v>43927.743055555555</v>
      </c>
      <c r="E36">
        <v>1</v>
      </c>
      <c r="F36">
        <v>70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8805</v>
      </c>
      <c r="O36" t="s">
        <v>2125</v>
      </c>
      <c r="P36">
        <v>1</v>
      </c>
      <c r="Q36">
        <v>0</v>
      </c>
      <c r="R36">
        <v>9</v>
      </c>
      <c r="S36">
        <v>4</v>
      </c>
      <c r="T36">
        <v>2020</v>
      </c>
      <c r="U36">
        <v>0</v>
      </c>
      <c r="V36">
        <v>0</v>
      </c>
      <c r="W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2</v>
      </c>
      <c r="BH36">
        <v>10</v>
      </c>
      <c r="BI36">
        <v>0</v>
      </c>
      <c r="BJ36">
        <v>0</v>
      </c>
      <c r="BK36">
        <v>10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2</v>
      </c>
      <c r="CH36">
        <v>1</v>
      </c>
      <c r="CI36">
        <v>0</v>
      </c>
      <c r="CK36">
        <v>0</v>
      </c>
      <c r="CL36">
        <v>0</v>
      </c>
      <c r="CM36">
        <v>4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1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</row>
    <row r="37" spans="1:120">
      <c r="A37">
        <v>90865799</v>
      </c>
      <c r="B37">
        <v>167156</v>
      </c>
      <c r="C37" s="2">
        <v>43918</v>
      </c>
      <c r="D37" s="2">
        <v>43927.925000000003</v>
      </c>
      <c r="E37">
        <v>1</v>
      </c>
      <c r="F37">
        <v>71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8869</v>
      </c>
      <c r="O37" t="s">
        <v>2124</v>
      </c>
      <c r="P37">
        <v>0</v>
      </c>
      <c r="Q37">
        <v>0</v>
      </c>
      <c r="R37">
        <v>9</v>
      </c>
      <c r="S37">
        <v>4</v>
      </c>
      <c r="T37">
        <v>2020</v>
      </c>
      <c r="U37">
        <v>0</v>
      </c>
      <c r="V37">
        <v>0</v>
      </c>
      <c r="W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19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19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12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27</v>
      </c>
      <c r="CH37">
        <v>0</v>
      </c>
      <c r="CI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</row>
    <row r="38" spans="1:120">
      <c r="A38">
        <v>90865828</v>
      </c>
      <c r="B38">
        <v>8079321</v>
      </c>
      <c r="C38" s="2">
        <v>43918</v>
      </c>
      <c r="D38" s="2">
        <v>43928.652777777781</v>
      </c>
      <c r="E38">
        <v>1</v>
      </c>
      <c r="F38">
        <v>66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8807</v>
      </c>
      <c r="O38" t="s">
        <v>2126</v>
      </c>
      <c r="P38">
        <v>1</v>
      </c>
      <c r="Q38">
        <v>0</v>
      </c>
      <c r="R38">
        <v>10</v>
      </c>
      <c r="S38">
        <v>4</v>
      </c>
      <c r="T38">
        <v>2020</v>
      </c>
      <c r="U38">
        <v>0</v>
      </c>
      <c r="V38">
        <v>0</v>
      </c>
      <c r="W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3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12</v>
      </c>
      <c r="BV38">
        <v>1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2</v>
      </c>
      <c r="CH38">
        <v>12</v>
      </c>
      <c r="CI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</row>
    <row r="39" spans="1:120">
      <c r="A39">
        <v>90865829</v>
      </c>
      <c r="B39">
        <v>8113587</v>
      </c>
      <c r="C39" s="2">
        <v>43918</v>
      </c>
      <c r="D39" s="2">
        <v>43932.927083333336</v>
      </c>
      <c r="E39">
        <v>1</v>
      </c>
      <c r="F39">
        <v>61</v>
      </c>
      <c r="G39">
        <v>1</v>
      </c>
      <c r="H39">
        <v>3</v>
      </c>
      <c r="I39">
        <v>1</v>
      </c>
      <c r="J39">
        <v>0</v>
      </c>
      <c r="K39">
        <v>0</v>
      </c>
      <c r="L39">
        <v>0</v>
      </c>
      <c r="M39">
        <v>0</v>
      </c>
      <c r="N39">
        <v>7060</v>
      </c>
      <c r="O39" t="s">
        <v>2126</v>
      </c>
      <c r="P39">
        <v>1</v>
      </c>
      <c r="Q39">
        <v>0</v>
      </c>
      <c r="R39">
        <v>14</v>
      </c>
      <c r="S39">
        <v>4</v>
      </c>
      <c r="T39">
        <v>2020</v>
      </c>
      <c r="U39">
        <v>0</v>
      </c>
      <c r="V39">
        <v>0</v>
      </c>
      <c r="W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2</v>
      </c>
      <c r="CH39">
        <v>0</v>
      </c>
      <c r="CI39">
        <v>4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</row>
    <row r="40" spans="1:120">
      <c r="A40">
        <v>90865844</v>
      </c>
      <c r="B40">
        <v>8113307</v>
      </c>
      <c r="C40" s="2">
        <v>43918</v>
      </c>
      <c r="D40" s="2">
        <v>43922.677083333336</v>
      </c>
      <c r="E40">
        <v>1</v>
      </c>
      <c r="F40">
        <v>60</v>
      </c>
      <c r="G40">
        <v>1</v>
      </c>
      <c r="H40">
        <v>1</v>
      </c>
      <c r="I40">
        <v>0</v>
      </c>
      <c r="J40">
        <v>0</v>
      </c>
      <c r="K40">
        <v>1</v>
      </c>
      <c r="L40">
        <v>0</v>
      </c>
      <c r="M40">
        <v>0</v>
      </c>
      <c r="N40">
        <v>7060</v>
      </c>
      <c r="O40" t="s">
        <v>2126</v>
      </c>
      <c r="P40">
        <v>1</v>
      </c>
      <c r="Q40">
        <v>0</v>
      </c>
      <c r="R40">
        <v>4</v>
      </c>
      <c r="S40">
        <v>4</v>
      </c>
      <c r="T40">
        <v>2020</v>
      </c>
      <c r="U40">
        <v>0</v>
      </c>
      <c r="V40">
        <v>0</v>
      </c>
      <c r="W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4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4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0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2</v>
      </c>
      <c r="CH40">
        <v>0</v>
      </c>
      <c r="CI40">
        <v>0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</row>
    <row r="41" spans="1:120">
      <c r="A41">
        <v>90865848</v>
      </c>
      <c r="B41">
        <v>445783</v>
      </c>
      <c r="C41" s="2">
        <v>43918</v>
      </c>
      <c r="D41" s="2">
        <v>43922.756249999999</v>
      </c>
      <c r="E41">
        <v>1</v>
      </c>
      <c r="F41">
        <v>77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8846</v>
      </c>
      <c r="O41" t="s">
        <v>26</v>
      </c>
      <c r="P41">
        <v>0</v>
      </c>
      <c r="Q41">
        <v>1</v>
      </c>
      <c r="R41">
        <v>4</v>
      </c>
      <c r="S41">
        <v>4</v>
      </c>
      <c r="T41">
        <v>2020</v>
      </c>
      <c r="U41">
        <v>1</v>
      </c>
      <c r="V41">
        <v>4</v>
      </c>
      <c r="W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3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3</v>
      </c>
      <c r="BH41">
        <v>10</v>
      </c>
      <c r="BI41">
        <v>0</v>
      </c>
      <c r="BJ41">
        <v>0</v>
      </c>
      <c r="BK41">
        <v>5</v>
      </c>
      <c r="BL41">
        <v>0</v>
      </c>
      <c r="BM41">
        <v>0</v>
      </c>
      <c r="BN41">
        <v>5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2</v>
      </c>
      <c r="BV41">
        <v>1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9</v>
      </c>
      <c r="CH41">
        <v>0</v>
      </c>
      <c r="CI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</row>
    <row r="42" spans="1:120">
      <c r="A42">
        <v>90865861</v>
      </c>
      <c r="B42">
        <v>118376</v>
      </c>
      <c r="C42" s="2">
        <v>43918</v>
      </c>
      <c r="D42" s="2">
        <v>43922.59375</v>
      </c>
      <c r="E42">
        <v>1</v>
      </c>
      <c r="F42">
        <v>47</v>
      </c>
      <c r="G42">
        <v>1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8805</v>
      </c>
      <c r="O42" t="s">
        <v>2126</v>
      </c>
      <c r="P42">
        <v>1</v>
      </c>
      <c r="Q42">
        <v>0</v>
      </c>
      <c r="R42">
        <v>4</v>
      </c>
      <c r="S42">
        <v>4</v>
      </c>
      <c r="T42">
        <v>2020</v>
      </c>
      <c r="U42">
        <v>0</v>
      </c>
      <c r="V42">
        <v>0</v>
      </c>
      <c r="W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4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2</v>
      </c>
      <c r="CH42">
        <v>0</v>
      </c>
      <c r="CI42">
        <v>0</v>
      </c>
      <c r="CK42">
        <v>0</v>
      </c>
      <c r="CL42">
        <v>0</v>
      </c>
      <c r="CM42">
        <v>2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</row>
    <row r="43" spans="1:120">
      <c r="A43">
        <v>90865876</v>
      </c>
      <c r="B43">
        <v>587454</v>
      </c>
      <c r="C43" s="2">
        <v>43918</v>
      </c>
      <c r="D43" s="2">
        <v>43935.791666666664</v>
      </c>
      <c r="E43">
        <v>1</v>
      </c>
      <c r="F43">
        <v>64</v>
      </c>
      <c r="G43">
        <v>0</v>
      </c>
      <c r="H43">
        <v>3</v>
      </c>
      <c r="I43">
        <v>1</v>
      </c>
      <c r="J43">
        <v>0</v>
      </c>
      <c r="K43">
        <v>0</v>
      </c>
      <c r="L43">
        <v>0</v>
      </c>
      <c r="M43">
        <v>0</v>
      </c>
      <c r="N43">
        <v>7080</v>
      </c>
      <c r="O43" t="s">
        <v>2125</v>
      </c>
      <c r="P43">
        <v>1</v>
      </c>
      <c r="Q43">
        <v>0</v>
      </c>
      <c r="R43">
        <v>17</v>
      </c>
      <c r="S43">
        <v>4</v>
      </c>
      <c r="T43">
        <v>2020</v>
      </c>
      <c r="U43">
        <v>1</v>
      </c>
      <c r="V43">
        <v>5</v>
      </c>
      <c r="W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3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12</v>
      </c>
      <c r="BV43">
        <v>0</v>
      </c>
      <c r="BW43">
        <v>10</v>
      </c>
      <c r="BX43">
        <v>0</v>
      </c>
      <c r="BY43">
        <v>2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5</v>
      </c>
      <c r="CI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</row>
    <row r="44" spans="1:120">
      <c r="A44">
        <v>90865879</v>
      </c>
      <c r="B44">
        <v>500520</v>
      </c>
      <c r="C44" s="2">
        <v>43918</v>
      </c>
      <c r="D44" s="2">
        <v>43939.036111111112</v>
      </c>
      <c r="E44">
        <v>1</v>
      </c>
      <c r="F44">
        <v>63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8812</v>
      </c>
      <c r="O44" t="s">
        <v>26</v>
      </c>
      <c r="P44">
        <v>0</v>
      </c>
      <c r="Q44">
        <v>1</v>
      </c>
      <c r="R44">
        <v>21</v>
      </c>
      <c r="S44">
        <v>4</v>
      </c>
      <c r="T44">
        <v>2020</v>
      </c>
      <c r="U44">
        <v>1</v>
      </c>
      <c r="V44">
        <v>19</v>
      </c>
      <c r="W44">
        <v>1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4</v>
      </c>
      <c r="BA44">
        <v>17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22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36</v>
      </c>
      <c r="BV44">
        <v>4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3</v>
      </c>
      <c r="CH44">
        <v>0</v>
      </c>
      <c r="CI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</row>
    <row r="45" spans="1:120">
      <c r="A45">
        <v>90865884</v>
      </c>
      <c r="B45">
        <v>8113601</v>
      </c>
      <c r="C45" s="2">
        <v>43918</v>
      </c>
      <c r="D45" s="2">
        <v>43922.730555555558</v>
      </c>
      <c r="E45">
        <v>1</v>
      </c>
      <c r="F45">
        <v>56</v>
      </c>
      <c r="G45">
        <v>0</v>
      </c>
      <c r="H45">
        <v>3</v>
      </c>
      <c r="I45">
        <v>1</v>
      </c>
      <c r="J45">
        <v>0</v>
      </c>
      <c r="K45">
        <v>0</v>
      </c>
      <c r="L45">
        <v>0</v>
      </c>
      <c r="M45">
        <v>0</v>
      </c>
      <c r="N45">
        <v>7060</v>
      </c>
      <c r="O45" t="s">
        <v>26</v>
      </c>
      <c r="P45">
        <v>0</v>
      </c>
      <c r="Q45">
        <v>1</v>
      </c>
      <c r="R45">
        <v>4</v>
      </c>
      <c r="S45">
        <v>4</v>
      </c>
      <c r="T45">
        <v>2020</v>
      </c>
      <c r="U45">
        <v>1</v>
      </c>
      <c r="V45">
        <v>3</v>
      </c>
      <c r="W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7</v>
      </c>
      <c r="BV45">
        <v>1</v>
      </c>
      <c r="BW45">
        <v>5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2</v>
      </c>
      <c r="CH45">
        <v>1</v>
      </c>
      <c r="CI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</row>
    <row r="46" spans="1:120">
      <c r="A46">
        <v>90865896</v>
      </c>
      <c r="B46">
        <v>475559</v>
      </c>
      <c r="C46" s="2">
        <v>43918</v>
      </c>
      <c r="D46" s="2">
        <v>43956.870138888888</v>
      </c>
      <c r="E46">
        <v>1</v>
      </c>
      <c r="F46">
        <v>60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8854</v>
      </c>
      <c r="O46" t="s">
        <v>2124</v>
      </c>
      <c r="P46">
        <v>0</v>
      </c>
      <c r="Q46">
        <v>0</v>
      </c>
      <c r="R46">
        <v>38</v>
      </c>
      <c r="S46">
        <v>5</v>
      </c>
      <c r="T46">
        <v>2020</v>
      </c>
      <c r="U46">
        <v>1</v>
      </c>
      <c r="V46">
        <v>26</v>
      </c>
      <c r="W46">
        <v>1</v>
      </c>
      <c r="AU46">
        <v>0</v>
      </c>
      <c r="AV46">
        <v>20</v>
      </c>
      <c r="AW46">
        <v>0</v>
      </c>
      <c r="AX46">
        <v>0</v>
      </c>
      <c r="AY46">
        <v>10</v>
      </c>
      <c r="AZ46">
        <v>18</v>
      </c>
      <c r="BA46">
        <v>11</v>
      </c>
      <c r="BB46">
        <v>0</v>
      </c>
      <c r="BC46">
        <v>0</v>
      </c>
      <c r="BD46">
        <v>0</v>
      </c>
      <c r="BE46">
        <v>20</v>
      </c>
      <c r="BF46">
        <v>20</v>
      </c>
      <c r="BG46">
        <v>59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56</v>
      </c>
      <c r="BV46">
        <v>1</v>
      </c>
      <c r="BW46">
        <v>17</v>
      </c>
      <c r="BX46">
        <v>0</v>
      </c>
      <c r="BY46">
        <v>5</v>
      </c>
      <c r="BZ46">
        <v>0</v>
      </c>
      <c r="CA46">
        <v>37</v>
      </c>
      <c r="CB46">
        <v>5</v>
      </c>
      <c r="CC46">
        <v>41</v>
      </c>
      <c r="CD46">
        <v>37</v>
      </c>
      <c r="CE46">
        <v>78</v>
      </c>
      <c r="CF46">
        <v>14</v>
      </c>
      <c r="CG46">
        <v>3</v>
      </c>
      <c r="CH46">
        <v>0</v>
      </c>
      <c r="CI46">
        <v>0</v>
      </c>
      <c r="CK46">
        <v>0</v>
      </c>
      <c r="CL46">
        <v>0</v>
      </c>
      <c r="CM46">
        <v>3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</row>
    <row r="47" spans="1:120">
      <c r="A47">
        <v>90865906</v>
      </c>
      <c r="B47">
        <v>8113552</v>
      </c>
      <c r="C47" s="2">
        <v>43919</v>
      </c>
      <c r="D47" s="2">
        <v>43925.602777777778</v>
      </c>
      <c r="E47">
        <v>1</v>
      </c>
      <c r="F47">
        <v>62</v>
      </c>
      <c r="G47">
        <v>0</v>
      </c>
      <c r="H47">
        <v>3</v>
      </c>
      <c r="I47">
        <v>0</v>
      </c>
      <c r="J47">
        <v>0</v>
      </c>
      <c r="K47">
        <v>0</v>
      </c>
      <c r="L47">
        <v>0</v>
      </c>
      <c r="M47">
        <v>1</v>
      </c>
      <c r="N47">
        <v>7080</v>
      </c>
      <c r="O47" t="s">
        <v>2126</v>
      </c>
      <c r="P47">
        <v>1</v>
      </c>
      <c r="Q47">
        <v>0</v>
      </c>
      <c r="R47">
        <v>6</v>
      </c>
      <c r="S47">
        <v>4</v>
      </c>
      <c r="T47">
        <v>2020</v>
      </c>
      <c r="U47">
        <v>0</v>
      </c>
      <c r="V47">
        <v>0</v>
      </c>
      <c r="W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6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6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6</v>
      </c>
      <c r="CH47">
        <v>2</v>
      </c>
      <c r="CI47">
        <v>0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</row>
    <row r="48" spans="1:120">
      <c r="A48">
        <v>90865911</v>
      </c>
      <c r="B48">
        <v>521013</v>
      </c>
      <c r="C48" s="2">
        <v>43919</v>
      </c>
      <c r="D48" s="2">
        <v>43923.763888888891</v>
      </c>
      <c r="E48">
        <v>1</v>
      </c>
      <c r="F48">
        <v>63</v>
      </c>
      <c r="G48">
        <v>0</v>
      </c>
      <c r="H48">
        <v>3</v>
      </c>
      <c r="I48">
        <v>1</v>
      </c>
      <c r="J48">
        <v>0</v>
      </c>
      <c r="K48">
        <v>0</v>
      </c>
      <c r="L48">
        <v>0</v>
      </c>
      <c r="M48">
        <v>0</v>
      </c>
      <c r="N48">
        <v>8805</v>
      </c>
      <c r="O48" t="s">
        <v>2126</v>
      </c>
      <c r="P48">
        <v>1</v>
      </c>
      <c r="Q48">
        <v>0</v>
      </c>
      <c r="R48">
        <v>4</v>
      </c>
      <c r="S48">
        <v>4</v>
      </c>
      <c r="T48">
        <v>2020</v>
      </c>
      <c r="U48">
        <v>0</v>
      </c>
      <c r="V48">
        <v>0</v>
      </c>
      <c r="W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</row>
    <row r="49" spans="1:120">
      <c r="A49">
        <v>90865940</v>
      </c>
      <c r="B49">
        <v>514517</v>
      </c>
      <c r="C49" s="2">
        <v>43920</v>
      </c>
      <c r="D49" s="2">
        <v>43925.663888888892</v>
      </c>
      <c r="E49">
        <v>1</v>
      </c>
      <c r="F49">
        <v>65</v>
      </c>
      <c r="G49">
        <v>1</v>
      </c>
      <c r="H49">
        <v>3</v>
      </c>
      <c r="I49">
        <v>1</v>
      </c>
      <c r="J49">
        <v>0</v>
      </c>
      <c r="K49">
        <v>0</v>
      </c>
      <c r="L49">
        <v>0</v>
      </c>
      <c r="M49">
        <v>0</v>
      </c>
      <c r="N49">
        <v>8812</v>
      </c>
      <c r="O49" t="s">
        <v>2126</v>
      </c>
      <c r="P49">
        <v>1</v>
      </c>
      <c r="Q49">
        <v>0</v>
      </c>
      <c r="R49">
        <v>5</v>
      </c>
      <c r="S49">
        <v>4</v>
      </c>
      <c r="T49">
        <v>2020</v>
      </c>
      <c r="U49">
        <v>0</v>
      </c>
      <c r="V49">
        <v>0</v>
      </c>
      <c r="W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6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8</v>
      </c>
      <c r="CH49">
        <v>0</v>
      </c>
      <c r="CI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</row>
    <row r="50" spans="1:120">
      <c r="A50">
        <v>90865949</v>
      </c>
      <c r="B50">
        <v>8077599</v>
      </c>
      <c r="C50" s="2">
        <v>43919</v>
      </c>
      <c r="D50" s="2">
        <v>43926.669444444444</v>
      </c>
      <c r="E50">
        <v>1</v>
      </c>
      <c r="F50">
        <v>83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8812</v>
      </c>
      <c r="O50" t="s">
        <v>2128</v>
      </c>
      <c r="P50">
        <v>0</v>
      </c>
      <c r="Q50">
        <v>0</v>
      </c>
      <c r="R50">
        <v>7</v>
      </c>
      <c r="S50">
        <v>4</v>
      </c>
      <c r="T50">
        <v>2020</v>
      </c>
      <c r="U50">
        <v>0</v>
      </c>
      <c r="V50">
        <v>0</v>
      </c>
      <c r="W50">
        <v>1</v>
      </c>
      <c r="AQ50">
        <v>90870744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K50">
        <v>0</v>
      </c>
      <c r="CL50">
        <v>0</v>
      </c>
      <c r="CM50">
        <v>4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1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</row>
    <row r="51" spans="1:120">
      <c r="A51">
        <v>90865954</v>
      </c>
      <c r="B51">
        <v>984258</v>
      </c>
      <c r="C51" s="2">
        <v>43919</v>
      </c>
      <c r="D51" s="2">
        <v>43947.667361111111</v>
      </c>
      <c r="E51">
        <v>1</v>
      </c>
      <c r="F51">
        <v>52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8807</v>
      </c>
      <c r="O51" t="s">
        <v>2125</v>
      </c>
      <c r="P51">
        <v>1</v>
      </c>
      <c r="Q51">
        <v>0</v>
      </c>
      <c r="R51">
        <v>28</v>
      </c>
      <c r="S51">
        <v>4</v>
      </c>
      <c r="T51">
        <v>2020</v>
      </c>
      <c r="U51">
        <v>1</v>
      </c>
      <c r="V51">
        <v>21</v>
      </c>
      <c r="W51">
        <v>1</v>
      </c>
      <c r="AU51">
        <v>0</v>
      </c>
      <c r="AV51">
        <v>0</v>
      </c>
      <c r="AW51">
        <v>0</v>
      </c>
      <c r="AX51">
        <v>0</v>
      </c>
      <c r="AY51">
        <v>2</v>
      </c>
      <c r="AZ51">
        <v>60</v>
      </c>
      <c r="BA51">
        <v>10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72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29</v>
      </c>
      <c r="BV51">
        <v>1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20</v>
      </c>
      <c r="CC51">
        <v>0</v>
      </c>
      <c r="CD51">
        <v>20</v>
      </c>
      <c r="CE51">
        <v>20</v>
      </c>
      <c r="CF51">
        <v>0</v>
      </c>
      <c r="CG51">
        <v>1</v>
      </c>
      <c r="CH51">
        <v>0</v>
      </c>
      <c r="CI51">
        <v>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1</v>
      </c>
      <c r="DN51">
        <v>0</v>
      </c>
      <c r="DO51">
        <v>0</v>
      </c>
      <c r="DP51">
        <v>0</v>
      </c>
    </row>
    <row r="52" spans="1:120">
      <c r="A52">
        <v>90865963</v>
      </c>
      <c r="B52">
        <v>8017823</v>
      </c>
      <c r="C52" s="2">
        <v>43919</v>
      </c>
      <c r="D52" s="2">
        <v>43926.556250000001</v>
      </c>
      <c r="E52">
        <v>1</v>
      </c>
      <c r="F52">
        <v>35</v>
      </c>
      <c r="G52">
        <v>1</v>
      </c>
      <c r="H52">
        <v>3</v>
      </c>
      <c r="I52">
        <v>1</v>
      </c>
      <c r="J52">
        <v>0</v>
      </c>
      <c r="K52">
        <v>0</v>
      </c>
      <c r="L52">
        <v>0</v>
      </c>
      <c r="M52">
        <v>0</v>
      </c>
      <c r="N52">
        <v>7062</v>
      </c>
      <c r="O52" t="s">
        <v>2126</v>
      </c>
      <c r="P52">
        <v>1</v>
      </c>
      <c r="Q52">
        <v>0</v>
      </c>
      <c r="R52">
        <v>7</v>
      </c>
      <c r="S52">
        <v>4</v>
      </c>
      <c r="T52">
        <v>2020</v>
      </c>
      <c r="U52">
        <v>0</v>
      </c>
      <c r="V52">
        <v>0</v>
      </c>
      <c r="W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5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5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3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3</v>
      </c>
      <c r="CD52">
        <v>0</v>
      </c>
      <c r="CE52">
        <v>3</v>
      </c>
      <c r="CF52">
        <v>5</v>
      </c>
      <c r="CG52">
        <v>12</v>
      </c>
      <c r="CH52">
        <v>0</v>
      </c>
      <c r="CI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</row>
    <row r="53" spans="1:120">
      <c r="A53">
        <v>90865967</v>
      </c>
      <c r="B53">
        <v>8096365</v>
      </c>
      <c r="C53" s="2">
        <v>43919</v>
      </c>
      <c r="D53" s="2">
        <v>43923.51666666667</v>
      </c>
      <c r="E53">
        <v>1</v>
      </c>
      <c r="F53">
        <v>63</v>
      </c>
      <c r="G53">
        <v>0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8844</v>
      </c>
      <c r="O53" t="s">
        <v>2126</v>
      </c>
      <c r="P53">
        <v>1</v>
      </c>
      <c r="Q53">
        <v>0</v>
      </c>
      <c r="R53">
        <v>4</v>
      </c>
      <c r="S53">
        <v>4</v>
      </c>
      <c r="T53">
        <v>2020</v>
      </c>
      <c r="U53">
        <v>0</v>
      </c>
      <c r="V53">
        <v>0</v>
      </c>
      <c r="W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4</v>
      </c>
      <c r="BI53">
        <v>0</v>
      </c>
      <c r="BJ53">
        <v>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4</v>
      </c>
      <c r="CH53">
        <v>0</v>
      </c>
      <c r="CI53">
        <v>0</v>
      </c>
      <c r="CK53">
        <v>2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</row>
    <row r="54" spans="1:120">
      <c r="A54">
        <v>90865985</v>
      </c>
      <c r="B54">
        <v>649082</v>
      </c>
      <c r="C54" s="2">
        <v>43919</v>
      </c>
      <c r="D54" s="2">
        <v>43924.920138888891</v>
      </c>
      <c r="E54">
        <v>1</v>
      </c>
      <c r="F54">
        <v>85</v>
      </c>
      <c r="G54">
        <v>0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8812</v>
      </c>
      <c r="O54" t="s">
        <v>26</v>
      </c>
      <c r="P54">
        <v>0</v>
      </c>
      <c r="Q54">
        <v>1</v>
      </c>
      <c r="R54">
        <v>5</v>
      </c>
      <c r="S54">
        <v>4</v>
      </c>
      <c r="T54">
        <v>2020</v>
      </c>
      <c r="U54">
        <v>0</v>
      </c>
      <c r="V54">
        <v>0</v>
      </c>
      <c r="W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4</v>
      </c>
      <c r="BA54">
        <v>4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8</v>
      </c>
      <c r="BH54">
        <v>1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2</v>
      </c>
      <c r="CH54">
        <v>0</v>
      </c>
      <c r="CI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</row>
    <row r="55" spans="1:120">
      <c r="A55">
        <v>90865989</v>
      </c>
      <c r="B55">
        <v>8037244</v>
      </c>
      <c r="C55" s="2">
        <v>43919</v>
      </c>
      <c r="D55" s="2">
        <v>43924.548611111109</v>
      </c>
      <c r="E55">
        <v>1</v>
      </c>
      <c r="F55">
        <v>74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8812</v>
      </c>
      <c r="O55" t="s">
        <v>26</v>
      </c>
      <c r="P55">
        <v>0</v>
      </c>
      <c r="Q55">
        <v>1</v>
      </c>
      <c r="R55">
        <v>5</v>
      </c>
      <c r="S55">
        <v>4</v>
      </c>
      <c r="T55">
        <v>2020</v>
      </c>
      <c r="U55">
        <v>0</v>
      </c>
      <c r="V55">
        <v>0</v>
      </c>
      <c r="W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3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5</v>
      </c>
      <c r="CH55">
        <v>0</v>
      </c>
      <c r="CI55">
        <v>0</v>
      </c>
      <c r="CK55">
        <v>0</v>
      </c>
      <c r="CL55">
        <v>0</v>
      </c>
      <c r="CM55">
        <v>2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</row>
    <row r="56" spans="1:120">
      <c r="A56">
        <v>90865998</v>
      </c>
      <c r="B56">
        <v>743024</v>
      </c>
      <c r="C56" s="2">
        <v>43920</v>
      </c>
      <c r="D56" s="2">
        <v>43925.527777777781</v>
      </c>
      <c r="E56">
        <v>1</v>
      </c>
      <c r="F56">
        <v>81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8873</v>
      </c>
      <c r="O56" t="s">
        <v>26</v>
      </c>
      <c r="P56">
        <v>0</v>
      </c>
      <c r="Q56">
        <v>1</v>
      </c>
      <c r="R56">
        <v>5</v>
      </c>
      <c r="S56">
        <v>4</v>
      </c>
      <c r="T56">
        <v>2020</v>
      </c>
      <c r="U56">
        <v>0</v>
      </c>
      <c r="V56">
        <v>0</v>
      </c>
      <c r="W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5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5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2</v>
      </c>
      <c r="CH56">
        <v>0</v>
      </c>
      <c r="CI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</row>
    <row r="57" spans="1:120">
      <c r="A57">
        <v>90866046</v>
      </c>
      <c r="B57">
        <v>413694</v>
      </c>
      <c r="C57" s="2">
        <v>43920</v>
      </c>
      <c r="D57" s="2">
        <v>43923.541666666664</v>
      </c>
      <c r="E57">
        <v>1</v>
      </c>
      <c r="F57">
        <v>56</v>
      </c>
      <c r="G57">
        <v>0</v>
      </c>
      <c r="H57">
        <v>1</v>
      </c>
      <c r="I57">
        <v>0</v>
      </c>
      <c r="J57">
        <v>0</v>
      </c>
      <c r="K57">
        <v>1</v>
      </c>
      <c r="L57">
        <v>0</v>
      </c>
      <c r="M57">
        <v>0</v>
      </c>
      <c r="N57">
        <v>7063</v>
      </c>
      <c r="O57" t="s">
        <v>2126</v>
      </c>
      <c r="P57">
        <v>1</v>
      </c>
      <c r="Q57">
        <v>0</v>
      </c>
      <c r="R57">
        <v>3</v>
      </c>
      <c r="S57">
        <v>4</v>
      </c>
      <c r="T57">
        <v>2020</v>
      </c>
      <c r="U57">
        <v>0</v>
      </c>
      <c r="V57">
        <v>0</v>
      </c>
      <c r="W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3</v>
      </c>
      <c r="CH57">
        <v>0</v>
      </c>
      <c r="CI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</row>
    <row r="58" spans="1:120">
      <c r="A58">
        <v>90866098</v>
      </c>
      <c r="B58">
        <v>8113638</v>
      </c>
      <c r="C58" s="2">
        <v>43920</v>
      </c>
      <c r="D58" s="2">
        <v>43931.583333333336</v>
      </c>
      <c r="E58">
        <v>1</v>
      </c>
      <c r="F58">
        <v>47</v>
      </c>
      <c r="G58">
        <v>0</v>
      </c>
      <c r="H58">
        <v>1</v>
      </c>
      <c r="I58">
        <v>0</v>
      </c>
      <c r="J58">
        <v>0</v>
      </c>
      <c r="K58">
        <v>1</v>
      </c>
      <c r="L58">
        <v>0</v>
      </c>
      <c r="M58">
        <v>0</v>
      </c>
      <c r="N58">
        <v>8854</v>
      </c>
      <c r="O58" t="s">
        <v>2126</v>
      </c>
      <c r="P58">
        <v>1</v>
      </c>
      <c r="Q58">
        <v>0</v>
      </c>
      <c r="R58">
        <v>11</v>
      </c>
      <c r="S58">
        <v>4</v>
      </c>
      <c r="T58">
        <v>2020</v>
      </c>
      <c r="U58">
        <v>0</v>
      </c>
      <c r="V58">
        <v>0</v>
      </c>
      <c r="W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18</v>
      </c>
      <c r="CH58">
        <v>0</v>
      </c>
      <c r="CI58">
        <v>5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</row>
    <row r="59" spans="1:120">
      <c r="A59">
        <v>90866136</v>
      </c>
      <c r="B59">
        <v>8113641</v>
      </c>
      <c r="C59" s="2">
        <v>43920</v>
      </c>
      <c r="D59" s="2">
        <v>43929.474999999999</v>
      </c>
      <c r="E59">
        <v>1</v>
      </c>
      <c r="F59">
        <v>78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7069</v>
      </c>
      <c r="O59" t="s">
        <v>26</v>
      </c>
      <c r="P59">
        <v>0</v>
      </c>
      <c r="Q59">
        <v>1</v>
      </c>
      <c r="R59">
        <v>9</v>
      </c>
      <c r="S59">
        <v>4</v>
      </c>
      <c r="T59">
        <v>2020</v>
      </c>
      <c r="U59">
        <v>1</v>
      </c>
      <c r="V59">
        <v>9</v>
      </c>
      <c r="W59">
        <v>1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7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9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4</v>
      </c>
      <c r="BV59">
        <v>2</v>
      </c>
      <c r="BW59">
        <v>1</v>
      </c>
      <c r="BX59">
        <v>0</v>
      </c>
      <c r="BY59">
        <v>3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3</v>
      </c>
      <c r="CH59">
        <v>0</v>
      </c>
      <c r="CI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</row>
    <row r="60" spans="1:120">
      <c r="A60">
        <v>90866145</v>
      </c>
      <c r="B60">
        <v>547104</v>
      </c>
      <c r="C60" s="2">
        <v>43920</v>
      </c>
      <c r="D60" s="2">
        <v>43939.712500000001</v>
      </c>
      <c r="E60">
        <v>1</v>
      </c>
      <c r="F60">
        <v>74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7921</v>
      </c>
      <c r="O60" t="s">
        <v>2124</v>
      </c>
      <c r="P60">
        <v>0</v>
      </c>
      <c r="Q60">
        <v>0</v>
      </c>
      <c r="R60">
        <v>19</v>
      </c>
      <c r="S60">
        <v>4</v>
      </c>
      <c r="T60">
        <v>2020</v>
      </c>
      <c r="U60">
        <v>1</v>
      </c>
      <c r="V60">
        <v>1</v>
      </c>
      <c r="W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15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15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18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6</v>
      </c>
      <c r="CH60">
        <v>1</v>
      </c>
      <c r="CI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</row>
    <row r="61" spans="1:120">
      <c r="A61">
        <v>90866197</v>
      </c>
      <c r="B61">
        <v>338135</v>
      </c>
      <c r="C61" s="2">
        <v>43921</v>
      </c>
      <c r="D61" s="2">
        <v>43931.620138888888</v>
      </c>
      <c r="E61">
        <v>1</v>
      </c>
      <c r="F61">
        <v>62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8844</v>
      </c>
      <c r="O61" t="s">
        <v>2126</v>
      </c>
      <c r="P61">
        <v>1</v>
      </c>
      <c r="Q61">
        <v>0</v>
      </c>
      <c r="R61">
        <v>10</v>
      </c>
      <c r="S61">
        <v>4</v>
      </c>
      <c r="T61">
        <v>2020</v>
      </c>
      <c r="U61">
        <v>0</v>
      </c>
      <c r="V61">
        <v>0</v>
      </c>
      <c r="W61">
        <v>1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1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2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4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</row>
    <row r="62" spans="1:120">
      <c r="A62">
        <v>90866207</v>
      </c>
      <c r="B62">
        <v>8113651</v>
      </c>
      <c r="C62" s="2">
        <v>43920</v>
      </c>
      <c r="D62" s="2">
        <v>43926.474305555559</v>
      </c>
      <c r="E62">
        <v>1</v>
      </c>
      <c r="F62">
        <v>51</v>
      </c>
      <c r="G62">
        <v>1</v>
      </c>
      <c r="H62">
        <v>3</v>
      </c>
      <c r="I62">
        <v>1</v>
      </c>
      <c r="J62">
        <v>0</v>
      </c>
      <c r="K62">
        <v>0</v>
      </c>
      <c r="L62">
        <v>0</v>
      </c>
      <c r="M62">
        <v>0</v>
      </c>
      <c r="N62">
        <v>8820</v>
      </c>
      <c r="O62" t="s">
        <v>2126</v>
      </c>
      <c r="P62">
        <v>1</v>
      </c>
      <c r="Q62">
        <v>0</v>
      </c>
      <c r="R62">
        <v>6</v>
      </c>
      <c r="S62">
        <v>4</v>
      </c>
      <c r="T62">
        <v>2020</v>
      </c>
      <c r="U62">
        <v>0</v>
      </c>
      <c r="V62">
        <v>0</v>
      </c>
      <c r="W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6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6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9</v>
      </c>
      <c r="CH62">
        <v>0</v>
      </c>
      <c r="CI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</row>
    <row r="63" spans="1:120">
      <c r="A63">
        <v>90866235</v>
      </c>
      <c r="B63">
        <v>606366</v>
      </c>
      <c r="C63" s="2">
        <v>43920</v>
      </c>
      <c r="D63" s="2">
        <v>43931.871527777781</v>
      </c>
      <c r="E63">
        <v>1</v>
      </c>
      <c r="F63">
        <v>63</v>
      </c>
      <c r="G63">
        <v>1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8807</v>
      </c>
      <c r="O63" t="s">
        <v>2124</v>
      </c>
      <c r="P63">
        <v>0</v>
      </c>
      <c r="Q63">
        <v>0</v>
      </c>
      <c r="R63">
        <v>11</v>
      </c>
      <c r="S63">
        <v>4</v>
      </c>
      <c r="T63">
        <v>2020</v>
      </c>
      <c r="U63">
        <v>0</v>
      </c>
      <c r="V63">
        <v>0</v>
      </c>
      <c r="W63">
        <v>1</v>
      </c>
      <c r="AU63">
        <v>0</v>
      </c>
      <c r="AV63">
        <v>10</v>
      </c>
      <c r="AW63">
        <v>0</v>
      </c>
      <c r="AX63">
        <v>0</v>
      </c>
      <c r="AY63">
        <v>0</v>
      </c>
      <c r="AZ63">
        <v>0</v>
      </c>
      <c r="BA63">
        <v>23</v>
      </c>
      <c r="BB63">
        <v>0</v>
      </c>
      <c r="BC63">
        <v>0</v>
      </c>
      <c r="BD63">
        <v>0</v>
      </c>
      <c r="BE63">
        <v>10</v>
      </c>
      <c r="BF63">
        <v>10</v>
      </c>
      <c r="BG63">
        <v>33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15</v>
      </c>
      <c r="BV63">
        <v>11</v>
      </c>
      <c r="BW63">
        <v>4</v>
      </c>
      <c r="BX63">
        <v>0</v>
      </c>
      <c r="BY63">
        <v>0</v>
      </c>
      <c r="BZ63">
        <v>0</v>
      </c>
      <c r="CA63">
        <v>1</v>
      </c>
      <c r="CB63">
        <v>0</v>
      </c>
      <c r="CC63">
        <v>8</v>
      </c>
      <c r="CD63">
        <v>1</v>
      </c>
      <c r="CE63">
        <v>9</v>
      </c>
      <c r="CF63">
        <v>0</v>
      </c>
      <c r="CG63">
        <v>23</v>
      </c>
      <c r="CH63">
        <v>0</v>
      </c>
      <c r="CI63">
        <v>0</v>
      </c>
      <c r="CK63">
        <v>0</v>
      </c>
      <c r="CL63">
        <v>0</v>
      </c>
      <c r="CM63">
        <v>2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</row>
    <row r="64" spans="1:120">
      <c r="A64">
        <v>90866246</v>
      </c>
      <c r="B64">
        <v>453254</v>
      </c>
      <c r="C64" s="2">
        <v>43920</v>
      </c>
      <c r="D64" s="2">
        <v>43925.645138888889</v>
      </c>
      <c r="E64">
        <v>1</v>
      </c>
      <c r="F64">
        <v>41</v>
      </c>
      <c r="G64">
        <v>0</v>
      </c>
      <c r="H64">
        <v>3</v>
      </c>
      <c r="I64">
        <v>1</v>
      </c>
      <c r="J64">
        <v>0</v>
      </c>
      <c r="K64">
        <v>0</v>
      </c>
      <c r="L64">
        <v>0</v>
      </c>
      <c r="M64">
        <v>0</v>
      </c>
      <c r="N64">
        <v>7063</v>
      </c>
      <c r="O64" t="s">
        <v>2126</v>
      </c>
      <c r="P64">
        <v>1</v>
      </c>
      <c r="Q64">
        <v>0</v>
      </c>
      <c r="R64">
        <v>5</v>
      </c>
      <c r="S64">
        <v>4</v>
      </c>
      <c r="T64">
        <v>2020</v>
      </c>
      <c r="U64">
        <v>0</v>
      </c>
      <c r="V64">
        <v>0</v>
      </c>
      <c r="W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3</v>
      </c>
      <c r="CH64">
        <v>0</v>
      </c>
      <c r="CI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</row>
    <row r="65" spans="1:120">
      <c r="A65">
        <v>90866255</v>
      </c>
      <c r="B65">
        <v>8113658</v>
      </c>
      <c r="C65" s="2">
        <v>43920</v>
      </c>
      <c r="D65" s="2">
        <v>43925.705555555556</v>
      </c>
      <c r="E65">
        <v>1</v>
      </c>
      <c r="F65">
        <v>65</v>
      </c>
      <c r="G65">
        <v>1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8822</v>
      </c>
      <c r="O65" t="s">
        <v>2126</v>
      </c>
      <c r="P65">
        <v>1</v>
      </c>
      <c r="Q65">
        <v>0</v>
      </c>
      <c r="R65">
        <v>5</v>
      </c>
      <c r="S65">
        <v>4</v>
      </c>
      <c r="T65">
        <v>2020</v>
      </c>
      <c r="U65">
        <v>0</v>
      </c>
      <c r="V65">
        <v>0</v>
      </c>
      <c r="W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2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9</v>
      </c>
      <c r="BV65">
        <v>0</v>
      </c>
      <c r="BW65">
        <v>4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11</v>
      </c>
      <c r="CH65">
        <v>0</v>
      </c>
      <c r="CI65">
        <v>0</v>
      </c>
      <c r="CK65">
        <v>0</v>
      </c>
      <c r="CL65">
        <v>0</v>
      </c>
      <c r="CM65">
        <v>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</row>
    <row r="66" spans="1:120">
      <c r="A66">
        <v>90866258</v>
      </c>
      <c r="B66">
        <v>746242</v>
      </c>
      <c r="C66" s="2">
        <v>43920</v>
      </c>
      <c r="D66" s="2">
        <v>43935.513888888891</v>
      </c>
      <c r="E66">
        <v>1</v>
      </c>
      <c r="F66">
        <v>37</v>
      </c>
      <c r="G66">
        <v>0</v>
      </c>
      <c r="H66">
        <v>1</v>
      </c>
      <c r="I66">
        <v>0</v>
      </c>
      <c r="J66">
        <v>0</v>
      </c>
      <c r="K66">
        <v>1</v>
      </c>
      <c r="L66">
        <v>0</v>
      </c>
      <c r="M66">
        <v>0</v>
      </c>
      <c r="N66">
        <v>8807</v>
      </c>
      <c r="O66" t="s">
        <v>2125</v>
      </c>
      <c r="P66">
        <v>1</v>
      </c>
      <c r="Q66">
        <v>0</v>
      </c>
      <c r="R66">
        <v>15</v>
      </c>
      <c r="S66">
        <v>4</v>
      </c>
      <c r="T66">
        <v>2020</v>
      </c>
      <c r="U66">
        <v>0</v>
      </c>
      <c r="V66">
        <v>0</v>
      </c>
      <c r="W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38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38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10</v>
      </c>
      <c r="BV66">
        <v>53</v>
      </c>
      <c r="BW66">
        <v>2</v>
      </c>
      <c r="BX66">
        <v>0</v>
      </c>
      <c r="BY66">
        <v>6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</row>
    <row r="67" spans="1:120">
      <c r="A67">
        <v>90866271</v>
      </c>
      <c r="B67">
        <v>614765</v>
      </c>
      <c r="C67" s="2">
        <v>43920</v>
      </c>
      <c r="D67" s="2">
        <v>43927.719444444447</v>
      </c>
      <c r="E67">
        <v>1</v>
      </c>
      <c r="F67">
        <v>55</v>
      </c>
      <c r="G67">
        <v>1</v>
      </c>
      <c r="H67">
        <v>2</v>
      </c>
      <c r="I67">
        <v>0</v>
      </c>
      <c r="J67">
        <v>0</v>
      </c>
      <c r="K67">
        <v>0</v>
      </c>
      <c r="L67">
        <v>1</v>
      </c>
      <c r="M67">
        <v>0</v>
      </c>
      <c r="N67">
        <v>8807</v>
      </c>
      <c r="O67" t="s">
        <v>2126</v>
      </c>
      <c r="P67">
        <v>1</v>
      </c>
      <c r="Q67">
        <v>0</v>
      </c>
      <c r="R67">
        <v>7</v>
      </c>
      <c r="S67">
        <v>4</v>
      </c>
      <c r="T67">
        <v>2020</v>
      </c>
      <c r="U67">
        <v>0</v>
      </c>
      <c r="V67">
        <v>0</v>
      </c>
      <c r="W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8</v>
      </c>
      <c r="CH67">
        <v>1</v>
      </c>
      <c r="CI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</row>
    <row r="68" spans="1:120">
      <c r="A68">
        <v>90866281</v>
      </c>
      <c r="B68">
        <v>131410</v>
      </c>
      <c r="C68" s="2">
        <v>43920</v>
      </c>
      <c r="D68" s="2">
        <v>43923.592361111114</v>
      </c>
      <c r="E68">
        <v>1</v>
      </c>
      <c r="F68">
        <v>39</v>
      </c>
      <c r="G68">
        <v>1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8805</v>
      </c>
      <c r="O68" t="s">
        <v>2126</v>
      </c>
      <c r="P68">
        <v>1</v>
      </c>
      <c r="Q68">
        <v>0</v>
      </c>
      <c r="R68">
        <v>3</v>
      </c>
      <c r="S68">
        <v>4</v>
      </c>
      <c r="T68">
        <v>2020</v>
      </c>
      <c r="U68">
        <v>0</v>
      </c>
      <c r="V68">
        <v>0</v>
      </c>
      <c r="W68">
        <v>1</v>
      </c>
      <c r="AU68">
        <v>0</v>
      </c>
      <c r="AV68">
        <v>1</v>
      </c>
      <c r="AW68">
        <v>0</v>
      </c>
      <c r="AX68">
        <v>0</v>
      </c>
      <c r="AY68">
        <v>3</v>
      </c>
      <c r="AZ68">
        <v>4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1</v>
      </c>
      <c r="BG68">
        <v>8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2</v>
      </c>
      <c r="CH68">
        <v>0</v>
      </c>
      <c r="CI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</row>
    <row r="69" spans="1:120">
      <c r="A69">
        <v>90866284</v>
      </c>
      <c r="B69">
        <v>8113661</v>
      </c>
      <c r="C69" s="2">
        <v>43920</v>
      </c>
      <c r="D69" s="2">
        <v>43925.637499999997</v>
      </c>
      <c r="E69">
        <v>1</v>
      </c>
      <c r="F69">
        <v>76</v>
      </c>
      <c r="G69">
        <v>0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8812</v>
      </c>
      <c r="O69" t="s">
        <v>2126</v>
      </c>
      <c r="P69">
        <v>1</v>
      </c>
      <c r="Q69">
        <v>0</v>
      </c>
      <c r="R69">
        <v>5</v>
      </c>
      <c r="S69">
        <v>4</v>
      </c>
      <c r="T69">
        <v>2020</v>
      </c>
      <c r="U69">
        <v>0</v>
      </c>
      <c r="V69">
        <v>0</v>
      </c>
      <c r="W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9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9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5</v>
      </c>
      <c r="CH69">
        <v>0</v>
      </c>
      <c r="CI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</row>
    <row r="70" spans="1:120">
      <c r="A70">
        <v>90866305</v>
      </c>
      <c r="B70">
        <v>616859</v>
      </c>
      <c r="C70" s="2">
        <v>43920</v>
      </c>
      <c r="D70" s="2">
        <v>43924.549305555556</v>
      </c>
      <c r="E70">
        <v>1</v>
      </c>
      <c r="F70">
        <v>55</v>
      </c>
      <c r="G70">
        <v>1</v>
      </c>
      <c r="H70">
        <v>2</v>
      </c>
      <c r="I70">
        <v>0</v>
      </c>
      <c r="J70">
        <v>0</v>
      </c>
      <c r="K70">
        <v>0</v>
      </c>
      <c r="L70">
        <v>1</v>
      </c>
      <c r="M70">
        <v>0</v>
      </c>
      <c r="N70">
        <v>8869</v>
      </c>
      <c r="O70" t="s">
        <v>2126</v>
      </c>
      <c r="P70">
        <v>1</v>
      </c>
      <c r="Q70">
        <v>0</v>
      </c>
      <c r="R70">
        <v>4</v>
      </c>
      <c r="S70">
        <v>4</v>
      </c>
      <c r="T70">
        <v>2020</v>
      </c>
      <c r="U70">
        <v>0</v>
      </c>
      <c r="V70">
        <v>0</v>
      </c>
      <c r="W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3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10</v>
      </c>
      <c r="CG70">
        <v>3</v>
      </c>
      <c r="CH70">
        <v>0</v>
      </c>
      <c r="CI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</row>
    <row r="71" spans="1:120">
      <c r="A71">
        <v>90866311</v>
      </c>
      <c r="B71">
        <v>736309</v>
      </c>
      <c r="C71" s="2">
        <v>43921</v>
      </c>
      <c r="D71" s="2">
        <v>43937.862500000003</v>
      </c>
      <c r="E71">
        <v>1</v>
      </c>
      <c r="F71">
        <v>56</v>
      </c>
      <c r="G71">
        <v>0</v>
      </c>
      <c r="H71">
        <v>1</v>
      </c>
      <c r="I71">
        <v>0</v>
      </c>
      <c r="J71">
        <v>0</v>
      </c>
      <c r="K71">
        <v>1</v>
      </c>
      <c r="L71">
        <v>0</v>
      </c>
      <c r="M71">
        <v>0</v>
      </c>
      <c r="N71">
        <v>7205</v>
      </c>
      <c r="O71" t="s">
        <v>2125</v>
      </c>
      <c r="P71">
        <v>1</v>
      </c>
      <c r="Q71">
        <v>0</v>
      </c>
      <c r="R71">
        <v>16</v>
      </c>
      <c r="S71">
        <v>4</v>
      </c>
      <c r="T71">
        <v>2020</v>
      </c>
      <c r="U71">
        <v>0</v>
      </c>
      <c r="V71">
        <v>0</v>
      </c>
      <c r="W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2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2</v>
      </c>
      <c r="BH71">
        <v>17</v>
      </c>
      <c r="BI71">
        <v>0</v>
      </c>
      <c r="BJ71">
        <v>0</v>
      </c>
      <c r="BK71">
        <v>17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17</v>
      </c>
      <c r="BV71">
        <v>0</v>
      </c>
      <c r="BW71">
        <v>0</v>
      </c>
      <c r="BX71">
        <v>0</v>
      </c>
      <c r="BY71">
        <v>17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15</v>
      </c>
      <c r="CH71">
        <v>1</v>
      </c>
      <c r="CI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1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</row>
    <row r="72" spans="1:120">
      <c r="A72">
        <v>90866349</v>
      </c>
      <c r="B72">
        <v>8016223</v>
      </c>
      <c r="C72" s="2">
        <v>43921</v>
      </c>
      <c r="D72" s="2">
        <v>43924.565972222219</v>
      </c>
      <c r="E72">
        <v>1</v>
      </c>
      <c r="F72">
        <v>66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7060</v>
      </c>
      <c r="O72" t="s">
        <v>2126</v>
      </c>
      <c r="P72">
        <v>1</v>
      </c>
      <c r="Q72">
        <v>0</v>
      </c>
      <c r="R72">
        <v>3</v>
      </c>
      <c r="S72">
        <v>4</v>
      </c>
      <c r="T72">
        <v>2020</v>
      </c>
      <c r="U72">
        <v>0</v>
      </c>
      <c r="V72">
        <v>0</v>
      </c>
      <c r="W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3</v>
      </c>
      <c r="BI72">
        <v>0</v>
      </c>
      <c r="BJ72">
        <v>0</v>
      </c>
      <c r="BK72">
        <v>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6</v>
      </c>
      <c r="BV72">
        <v>0</v>
      </c>
      <c r="BW72">
        <v>0</v>
      </c>
      <c r="BX72">
        <v>4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</row>
    <row r="73" spans="1:120">
      <c r="A73">
        <v>90866399</v>
      </c>
      <c r="B73">
        <v>783210</v>
      </c>
      <c r="C73" s="2">
        <v>43921</v>
      </c>
      <c r="D73" s="2">
        <v>43927.970833333333</v>
      </c>
      <c r="E73">
        <v>1</v>
      </c>
      <c r="F73">
        <v>57</v>
      </c>
      <c r="G73">
        <v>1</v>
      </c>
      <c r="H73">
        <v>1</v>
      </c>
      <c r="I73">
        <v>0</v>
      </c>
      <c r="J73">
        <v>0</v>
      </c>
      <c r="K73">
        <v>1</v>
      </c>
      <c r="L73">
        <v>0</v>
      </c>
      <c r="M73">
        <v>0</v>
      </c>
      <c r="N73">
        <v>8844</v>
      </c>
      <c r="O73" t="s">
        <v>2126</v>
      </c>
      <c r="P73">
        <v>1</v>
      </c>
      <c r="Q73">
        <v>0</v>
      </c>
      <c r="R73">
        <v>6</v>
      </c>
      <c r="S73">
        <v>4</v>
      </c>
      <c r="T73">
        <v>2020</v>
      </c>
      <c r="U73">
        <v>0</v>
      </c>
      <c r="V73">
        <v>0</v>
      </c>
      <c r="W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6</v>
      </c>
      <c r="BA73">
        <v>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8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13</v>
      </c>
      <c r="CH73">
        <v>0</v>
      </c>
      <c r="CI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</row>
    <row r="74" spans="1:120">
      <c r="A74">
        <v>90866423</v>
      </c>
      <c r="B74">
        <v>190891</v>
      </c>
      <c r="C74" s="2">
        <v>43921</v>
      </c>
      <c r="D74" s="2">
        <v>43930.772222222222</v>
      </c>
      <c r="E74">
        <v>1</v>
      </c>
      <c r="F74">
        <v>73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8835</v>
      </c>
      <c r="O74" t="s">
        <v>2126</v>
      </c>
      <c r="P74">
        <v>1</v>
      </c>
      <c r="Q74">
        <v>0</v>
      </c>
      <c r="R74">
        <v>9</v>
      </c>
      <c r="S74">
        <v>4</v>
      </c>
      <c r="T74">
        <v>2020</v>
      </c>
      <c r="U74">
        <v>0</v>
      </c>
      <c r="V74">
        <v>0</v>
      </c>
      <c r="W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2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16</v>
      </c>
      <c r="CH74">
        <v>0</v>
      </c>
      <c r="CI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</row>
    <row r="75" spans="1:120">
      <c r="A75">
        <v>90866426</v>
      </c>
      <c r="B75">
        <v>593204</v>
      </c>
      <c r="C75" s="2">
        <v>43921</v>
      </c>
      <c r="D75" s="2">
        <v>43927.697916666664</v>
      </c>
      <c r="E75">
        <v>1</v>
      </c>
      <c r="F75">
        <v>59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8807</v>
      </c>
      <c r="O75" t="s">
        <v>26</v>
      </c>
      <c r="P75">
        <v>0</v>
      </c>
      <c r="Q75">
        <v>1</v>
      </c>
      <c r="R75">
        <v>6</v>
      </c>
      <c r="S75">
        <v>4</v>
      </c>
      <c r="T75">
        <v>2020</v>
      </c>
      <c r="U75">
        <v>1</v>
      </c>
      <c r="V75">
        <v>4</v>
      </c>
      <c r="W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4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4</v>
      </c>
      <c r="BH75">
        <v>4</v>
      </c>
      <c r="BI75">
        <v>0</v>
      </c>
      <c r="BJ75">
        <v>0</v>
      </c>
      <c r="BK75">
        <v>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7</v>
      </c>
      <c r="CK75">
        <v>0</v>
      </c>
      <c r="CL75">
        <v>0</v>
      </c>
      <c r="CM75">
        <v>3</v>
      </c>
      <c r="CN75">
        <v>0</v>
      </c>
      <c r="CO75">
        <v>1</v>
      </c>
      <c r="CP75">
        <v>1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</row>
    <row r="76" spans="1:120">
      <c r="A76">
        <v>90866440</v>
      </c>
      <c r="B76">
        <v>580983</v>
      </c>
      <c r="C76" s="2">
        <v>43921</v>
      </c>
      <c r="D76" s="2">
        <v>43924.791666666664</v>
      </c>
      <c r="E76">
        <v>1</v>
      </c>
      <c r="F76">
        <v>53</v>
      </c>
      <c r="G76">
        <v>1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7060</v>
      </c>
      <c r="O76" t="s">
        <v>2126</v>
      </c>
      <c r="P76">
        <v>1</v>
      </c>
      <c r="Q76">
        <v>0</v>
      </c>
      <c r="R76">
        <v>3</v>
      </c>
      <c r="S76">
        <v>4</v>
      </c>
      <c r="T76">
        <v>2020</v>
      </c>
      <c r="U76">
        <v>0</v>
      </c>
      <c r="V76">
        <v>0</v>
      </c>
      <c r="W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5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3</v>
      </c>
      <c r="CH76">
        <v>0</v>
      </c>
      <c r="CI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</row>
    <row r="77" spans="1:120">
      <c r="A77">
        <v>90866442</v>
      </c>
      <c r="B77">
        <v>8113695</v>
      </c>
      <c r="C77" s="2">
        <v>43921</v>
      </c>
      <c r="D77" s="2">
        <v>43926.700694444444</v>
      </c>
      <c r="E77">
        <v>1</v>
      </c>
      <c r="F77">
        <v>71</v>
      </c>
      <c r="G77">
        <v>0</v>
      </c>
      <c r="H77">
        <v>3</v>
      </c>
      <c r="I77">
        <v>1</v>
      </c>
      <c r="J77">
        <v>0</v>
      </c>
      <c r="K77">
        <v>0</v>
      </c>
      <c r="L77">
        <v>0</v>
      </c>
      <c r="M77">
        <v>0</v>
      </c>
      <c r="N77">
        <v>7063</v>
      </c>
      <c r="O77" t="s">
        <v>2126</v>
      </c>
      <c r="P77">
        <v>1</v>
      </c>
      <c r="Q77">
        <v>0</v>
      </c>
      <c r="R77">
        <v>5</v>
      </c>
      <c r="S77">
        <v>4</v>
      </c>
      <c r="T77">
        <v>2020</v>
      </c>
      <c r="U77">
        <v>0</v>
      </c>
      <c r="V77">
        <v>0</v>
      </c>
      <c r="W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3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3</v>
      </c>
      <c r="BH77">
        <v>5</v>
      </c>
      <c r="BI77">
        <v>0</v>
      </c>
      <c r="BJ77">
        <v>0</v>
      </c>
      <c r="BK77">
        <v>5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4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5</v>
      </c>
      <c r="CH77">
        <v>0</v>
      </c>
      <c r="CI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</row>
    <row r="78" spans="1:120">
      <c r="A78">
        <v>90866467</v>
      </c>
      <c r="B78">
        <v>8114498</v>
      </c>
      <c r="C78" s="2">
        <v>43921</v>
      </c>
      <c r="D78" s="2">
        <v>43946.72152777778</v>
      </c>
      <c r="E78">
        <v>1</v>
      </c>
      <c r="F78">
        <v>65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8807</v>
      </c>
      <c r="O78" t="s">
        <v>2126</v>
      </c>
      <c r="P78">
        <v>1</v>
      </c>
      <c r="Q78">
        <v>0</v>
      </c>
      <c r="R78">
        <v>25</v>
      </c>
      <c r="S78">
        <v>4</v>
      </c>
      <c r="T78">
        <v>2020</v>
      </c>
      <c r="U78">
        <v>1</v>
      </c>
      <c r="V78">
        <v>20</v>
      </c>
      <c r="W78">
        <v>1</v>
      </c>
      <c r="AU78">
        <v>0</v>
      </c>
      <c r="AV78">
        <v>0</v>
      </c>
      <c r="AW78">
        <v>0</v>
      </c>
      <c r="AX78">
        <v>0</v>
      </c>
      <c r="AY78">
        <v>7</v>
      </c>
      <c r="AZ78">
        <v>1</v>
      </c>
      <c r="BA78">
        <v>37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45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25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2</v>
      </c>
      <c r="CH78">
        <v>15</v>
      </c>
      <c r="CI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</row>
    <row r="79" spans="1:120">
      <c r="A79">
        <v>90866468</v>
      </c>
      <c r="B79">
        <v>462677</v>
      </c>
      <c r="C79" s="2">
        <v>43921</v>
      </c>
      <c r="D79" s="2">
        <v>43923.786805555559</v>
      </c>
      <c r="E79">
        <v>1</v>
      </c>
      <c r="F79">
        <v>60</v>
      </c>
      <c r="G79">
        <v>1</v>
      </c>
      <c r="H79">
        <v>3</v>
      </c>
      <c r="I79">
        <v>1</v>
      </c>
      <c r="J79">
        <v>0</v>
      </c>
      <c r="K79">
        <v>0</v>
      </c>
      <c r="L79">
        <v>0</v>
      </c>
      <c r="M79">
        <v>0</v>
      </c>
      <c r="N79">
        <v>8880</v>
      </c>
      <c r="O79" t="s">
        <v>2126</v>
      </c>
      <c r="P79">
        <v>1</v>
      </c>
      <c r="Q79">
        <v>0</v>
      </c>
      <c r="R79">
        <v>2</v>
      </c>
      <c r="S79">
        <v>4</v>
      </c>
      <c r="T79">
        <v>2020</v>
      </c>
      <c r="U79">
        <v>0</v>
      </c>
      <c r="V79">
        <v>0</v>
      </c>
      <c r="W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3</v>
      </c>
      <c r="CH79">
        <v>0</v>
      </c>
      <c r="CI79">
        <v>0</v>
      </c>
      <c r="CK79">
        <v>0</v>
      </c>
      <c r="CL79">
        <v>0</v>
      </c>
      <c r="CM79">
        <v>2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</row>
    <row r="80" spans="1:120">
      <c r="A80">
        <v>90866469</v>
      </c>
      <c r="B80">
        <v>734773</v>
      </c>
      <c r="C80" s="2">
        <v>43921</v>
      </c>
      <c r="D80" s="2">
        <v>43923.786111111112</v>
      </c>
      <c r="E80">
        <v>1</v>
      </c>
      <c r="F80">
        <v>66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8880</v>
      </c>
      <c r="O80" t="s">
        <v>2126</v>
      </c>
      <c r="P80">
        <v>1</v>
      </c>
      <c r="Q80">
        <v>0</v>
      </c>
      <c r="R80">
        <v>2</v>
      </c>
      <c r="S80">
        <v>4</v>
      </c>
      <c r="T80">
        <v>2020</v>
      </c>
      <c r="U80">
        <v>0</v>
      </c>
      <c r="V80">
        <v>0</v>
      </c>
      <c r="W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</v>
      </c>
      <c r="BH80">
        <v>3</v>
      </c>
      <c r="BI80">
        <v>0</v>
      </c>
      <c r="BJ80">
        <v>0</v>
      </c>
      <c r="BK80">
        <v>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3</v>
      </c>
      <c r="CH80">
        <v>0</v>
      </c>
      <c r="CI80">
        <v>0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</row>
    <row r="81" spans="1:120">
      <c r="A81">
        <v>90866480</v>
      </c>
      <c r="B81">
        <v>83509</v>
      </c>
      <c r="C81" s="2">
        <v>43921</v>
      </c>
      <c r="D81" s="2">
        <v>43931.694444444445</v>
      </c>
      <c r="E81">
        <v>1</v>
      </c>
      <c r="F81">
        <v>67</v>
      </c>
      <c r="G81">
        <v>1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8807</v>
      </c>
      <c r="O81" t="s">
        <v>2125</v>
      </c>
      <c r="P81">
        <v>1</v>
      </c>
      <c r="Q81">
        <v>0</v>
      </c>
      <c r="R81">
        <v>10</v>
      </c>
      <c r="S81">
        <v>4</v>
      </c>
      <c r="T81">
        <v>2020</v>
      </c>
      <c r="U81">
        <v>0</v>
      </c>
      <c r="V81">
        <v>0</v>
      </c>
      <c r="W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6</v>
      </c>
      <c r="CH81">
        <v>0</v>
      </c>
      <c r="CI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</row>
    <row r="82" spans="1:120">
      <c r="A82">
        <v>90866502</v>
      </c>
      <c r="B82">
        <v>573240</v>
      </c>
      <c r="C82" s="2">
        <v>43921</v>
      </c>
      <c r="D82" s="2">
        <v>43925.541666666664</v>
      </c>
      <c r="E82">
        <v>1</v>
      </c>
      <c r="F82">
        <v>50</v>
      </c>
      <c r="G82">
        <v>0</v>
      </c>
      <c r="H82">
        <v>3</v>
      </c>
      <c r="I82">
        <v>1</v>
      </c>
      <c r="J82">
        <v>0</v>
      </c>
      <c r="K82">
        <v>0</v>
      </c>
      <c r="L82">
        <v>0</v>
      </c>
      <c r="M82">
        <v>0</v>
      </c>
      <c r="N82">
        <v>8805</v>
      </c>
      <c r="O82" t="s">
        <v>2126</v>
      </c>
      <c r="P82">
        <v>1</v>
      </c>
      <c r="Q82">
        <v>0</v>
      </c>
      <c r="R82">
        <v>4</v>
      </c>
      <c r="S82">
        <v>4</v>
      </c>
      <c r="T82">
        <v>2020</v>
      </c>
      <c r="U82">
        <v>0</v>
      </c>
      <c r="V82">
        <v>0</v>
      </c>
      <c r="W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4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4</v>
      </c>
      <c r="BV82">
        <v>0</v>
      </c>
      <c r="BW82">
        <v>0</v>
      </c>
      <c r="BX82">
        <v>0</v>
      </c>
      <c r="BY82">
        <v>14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3</v>
      </c>
      <c r="CH82">
        <v>0</v>
      </c>
      <c r="CI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</row>
    <row r="83" spans="1:120">
      <c r="A83">
        <v>90866504</v>
      </c>
      <c r="B83">
        <v>681311</v>
      </c>
      <c r="C83" s="2">
        <v>43921</v>
      </c>
      <c r="D83" s="2">
        <v>43934.802777777775</v>
      </c>
      <c r="E83">
        <v>1</v>
      </c>
      <c r="F83">
        <v>76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8812</v>
      </c>
      <c r="O83" t="s">
        <v>26</v>
      </c>
      <c r="P83">
        <v>0</v>
      </c>
      <c r="Q83">
        <v>1</v>
      </c>
      <c r="R83">
        <v>13</v>
      </c>
      <c r="S83">
        <v>4</v>
      </c>
      <c r="T83">
        <v>2020</v>
      </c>
      <c r="U83">
        <v>1</v>
      </c>
      <c r="V83">
        <v>13</v>
      </c>
      <c r="W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14</v>
      </c>
      <c r="BA83">
        <v>22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36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2</v>
      </c>
      <c r="CH83">
        <v>0</v>
      </c>
      <c r="CI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</row>
    <row r="84" spans="1:120">
      <c r="A84">
        <v>90866506</v>
      </c>
      <c r="B84">
        <v>8113705</v>
      </c>
      <c r="C84" s="2">
        <v>43921</v>
      </c>
      <c r="D84" s="2">
        <v>43943.756249999999</v>
      </c>
      <c r="E84">
        <v>1</v>
      </c>
      <c r="F84">
        <v>42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7060</v>
      </c>
      <c r="O84" t="s">
        <v>2126</v>
      </c>
      <c r="P84">
        <v>1</v>
      </c>
      <c r="Q84">
        <v>0</v>
      </c>
      <c r="R84">
        <v>22</v>
      </c>
      <c r="S84">
        <v>4</v>
      </c>
      <c r="T84">
        <v>2020</v>
      </c>
      <c r="U84">
        <v>1</v>
      </c>
      <c r="V84">
        <v>5</v>
      </c>
      <c r="W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5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5</v>
      </c>
      <c r="BH84">
        <v>4</v>
      </c>
      <c r="BI84">
        <v>0</v>
      </c>
      <c r="BJ84">
        <v>3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21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22</v>
      </c>
      <c r="CH84">
        <v>0</v>
      </c>
      <c r="CI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</row>
    <row r="85" spans="1:120">
      <c r="A85">
        <v>90866510</v>
      </c>
      <c r="B85">
        <v>8084920</v>
      </c>
      <c r="C85" s="2">
        <v>43922</v>
      </c>
      <c r="D85" s="2">
        <v>43923.701388888891</v>
      </c>
      <c r="E85">
        <v>1</v>
      </c>
      <c r="F85">
        <v>48</v>
      </c>
      <c r="G85">
        <v>0</v>
      </c>
      <c r="H85">
        <v>2</v>
      </c>
      <c r="I85">
        <v>0</v>
      </c>
      <c r="J85">
        <v>0</v>
      </c>
      <c r="K85">
        <v>0</v>
      </c>
      <c r="L85">
        <v>1</v>
      </c>
      <c r="M85">
        <v>0</v>
      </c>
      <c r="N85">
        <v>7059</v>
      </c>
      <c r="O85" t="s">
        <v>2129</v>
      </c>
      <c r="P85">
        <v>0</v>
      </c>
      <c r="Q85">
        <v>0</v>
      </c>
      <c r="R85">
        <v>1</v>
      </c>
      <c r="S85">
        <v>4</v>
      </c>
      <c r="T85">
        <v>2020</v>
      </c>
      <c r="U85">
        <v>0</v>
      </c>
      <c r="V85">
        <v>0</v>
      </c>
      <c r="W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</v>
      </c>
      <c r="BH85">
        <v>5</v>
      </c>
      <c r="BI85">
        <v>0</v>
      </c>
      <c r="BJ85">
        <v>0</v>
      </c>
      <c r="BK85">
        <v>4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</row>
    <row r="86" spans="1:120">
      <c r="A86">
        <v>90866526</v>
      </c>
      <c r="B86">
        <v>710390</v>
      </c>
      <c r="C86" s="2">
        <v>43922</v>
      </c>
      <c r="D86" s="2">
        <v>43930.647222222222</v>
      </c>
      <c r="E86">
        <v>1</v>
      </c>
      <c r="F86">
        <v>45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7060</v>
      </c>
      <c r="O86" t="s">
        <v>2126</v>
      </c>
      <c r="P86">
        <v>1</v>
      </c>
      <c r="Q86">
        <v>0</v>
      </c>
      <c r="R86">
        <v>8</v>
      </c>
      <c r="S86">
        <v>4</v>
      </c>
      <c r="T86">
        <v>2020</v>
      </c>
      <c r="U86">
        <v>1</v>
      </c>
      <c r="V86">
        <v>7</v>
      </c>
      <c r="W86">
        <v>1</v>
      </c>
      <c r="AU86">
        <v>0</v>
      </c>
      <c r="AV86">
        <v>0</v>
      </c>
      <c r="AW86">
        <v>0</v>
      </c>
      <c r="AX86">
        <v>0</v>
      </c>
      <c r="AY86">
        <v>2</v>
      </c>
      <c r="AZ86">
        <v>0</v>
      </c>
      <c r="BA86">
        <v>10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12</v>
      </c>
      <c r="BH86">
        <v>1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10</v>
      </c>
      <c r="BV86">
        <v>1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8</v>
      </c>
      <c r="CC86">
        <v>0</v>
      </c>
      <c r="CD86">
        <v>7</v>
      </c>
      <c r="CE86">
        <v>7</v>
      </c>
      <c r="CF86">
        <v>0</v>
      </c>
      <c r="CG86">
        <v>1</v>
      </c>
      <c r="CH86">
        <v>2</v>
      </c>
      <c r="CI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</row>
    <row r="87" spans="1:120">
      <c r="A87">
        <v>90866531</v>
      </c>
      <c r="B87">
        <v>8113710</v>
      </c>
      <c r="C87" s="2">
        <v>43922</v>
      </c>
      <c r="D87" s="2">
        <v>43924.715277777781</v>
      </c>
      <c r="E87">
        <v>1</v>
      </c>
      <c r="F87">
        <v>53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8805</v>
      </c>
      <c r="O87" t="s">
        <v>2126</v>
      </c>
      <c r="P87">
        <v>1</v>
      </c>
      <c r="Q87">
        <v>0</v>
      </c>
      <c r="R87">
        <v>2</v>
      </c>
      <c r="S87">
        <v>4</v>
      </c>
      <c r="T87">
        <v>2020</v>
      </c>
      <c r="U87">
        <v>0</v>
      </c>
      <c r="V87">
        <v>0</v>
      </c>
      <c r="W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3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3</v>
      </c>
      <c r="CH87">
        <v>0</v>
      </c>
      <c r="CI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</row>
    <row r="88" spans="1:120">
      <c r="A88">
        <v>90866538</v>
      </c>
      <c r="B88">
        <v>909429</v>
      </c>
      <c r="C88" s="2">
        <v>43922</v>
      </c>
      <c r="D88" s="2">
        <v>43935.620833333334</v>
      </c>
      <c r="E88">
        <v>1</v>
      </c>
      <c r="F88">
        <v>70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8873</v>
      </c>
      <c r="O88" t="s">
        <v>2126</v>
      </c>
      <c r="P88">
        <v>1</v>
      </c>
      <c r="Q88">
        <v>0</v>
      </c>
      <c r="R88">
        <v>13</v>
      </c>
      <c r="S88">
        <v>4</v>
      </c>
      <c r="T88">
        <v>2020</v>
      </c>
      <c r="U88">
        <v>1</v>
      </c>
      <c r="V88">
        <v>1</v>
      </c>
      <c r="W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31</v>
      </c>
      <c r="BV88">
        <v>13</v>
      </c>
      <c r="BW88">
        <v>13</v>
      </c>
      <c r="BX88">
        <v>0</v>
      </c>
      <c r="BY88">
        <v>5</v>
      </c>
      <c r="BZ88">
        <v>0</v>
      </c>
      <c r="CA88">
        <v>0</v>
      </c>
      <c r="CB88">
        <v>0</v>
      </c>
      <c r="CC88">
        <v>10</v>
      </c>
      <c r="CD88">
        <v>0</v>
      </c>
      <c r="CE88">
        <v>10</v>
      </c>
      <c r="CF88">
        <v>0</v>
      </c>
      <c r="CG88">
        <v>2</v>
      </c>
      <c r="CH88">
        <v>0</v>
      </c>
      <c r="CI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</row>
    <row r="89" spans="1:120">
      <c r="A89">
        <v>90866643</v>
      </c>
      <c r="B89">
        <v>123484</v>
      </c>
      <c r="C89" s="2">
        <v>43922</v>
      </c>
      <c r="D89" s="2">
        <v>43943.586805555555</v>
      </c>
      <c r="E89">
        <v>1</v>
      </c>
      <c r="F89">
        <v>73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7060</v>
      </c>
      <c r="O89" t="s">
        <v>2124</v>
      </c>
      <c r="P89">
        <v>0</v>
      </c>
      <c r="Q89">
        <v>0</v>
      </c>
      <c r="R89">
        <v>21</v>
      </c>
      <c r="S89">
        <v>4</v>
      </c>
      <c r="T89">
        <v>2020</v>
      </c>
      <c r="U89">
        <v>0</v>
      </c>
      <c r="V89">
        <v>0</v>
      </c>
      <c r="W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18</v>
      </c>
      <c r="BA89">
        <v>30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48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4</v>
      </c>
      <c r="BW89">
        <v>2</v>
      </c>
      <c r="BX89">
        <v>0</v>
      </c>
      <c r="BY89">
        <v>42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8</v>
      </c>
      <c r="CH89">
        <v>0</v>
      </c>
      <c r="CI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</row>
    <row r="90" spans="1:120">
      <c r="A90">
        <v>90866652</v>
      </c>
      <c r="B90">
        <v>737131</v>
      </c>
      <c r="C90" s="2">
        <v>43922</v>
      </c>
      <c r="D90" s="2">
        <v>43978.722222222219</v>
      </c>
      <c r="E90">
        <v>1</v>
      </c>
      <c r="F90">
        <v>56</v>
      </c>
      <c r="G90">
        <v>0</v>
      </c>
      <c r="H90">
        <v>3</v>
      </c>
      <c r="I90">
        <v>1</v>
      </c>
      <c r="J90">
        <v>0</v>
      </c>
      <c r="K90">
        <v>0</v>
      </c>
      <c r="L90">
        <v>0</v>
      </c>
      <c r="M90">
        <v>0</v>
      </c>
      <c r="N90">
        <v>8846</v>
      </c>
      <c r="O90" t="s">
        <v>2127</v>
      </c>
      <c r="P90">
        <v>0</v>
      </c>
      <c r="Q90">
        <v>0</v>
      </c>
      <c r="R90">
        <v>56</v>
      </c>
      <c r="S90">
        <v>5</v>
      </c>
      <c r="T90">
        <v>2020</v>
      </c>
      <c r="U90">
        <v>1</v>
      </c>
      <c r="V90">
        <v>56</v>
      </c>
      <c r="W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11</v>
      </c>
      <c r="BA90">
        <v>51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62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</row>
    <row r="91" spans="1:120">
      <c r="A91">
        <v>90866667</v>
      </c>
      <c r="B91">
        <v>8113726</v>
      </c>
      <c r="C91" s="2">
        <v>43922</v>
      </c>
      <c r="D91" s="2">
        <v>43922.548611111109</v>
      </c>
      <c r="E91">
        <v>2</v>
      </c>
      <c r="F91">
        <v>73</v>
      </c>
      <c r="G91">
        <v>1</v>
      </c>
      <c r="H91">
        <v>3</v>
      </c>
      <c r="I91">
        <v>0</v>
      </c>
      <c r="J91">
        <v>0</v>
      </c>
      <c r="K91">
        <v>0</v>
      </c>
      <c r="L91">
        <v>0</v>
      </c>
      <c r="M91">
        <v>1</v>
      </c>
      <c r="N91">
        <v>7726</v>
      </c>
      <c r="O91" t="s">
        <v>2126</v>
      </c>
      <c r="P91">
        <v>1</v>
      </c>
      <c r="Q91">
        <v>0</v>
      </c>
      <c r="S91">
        <v>4</v>
      </c>
      <c r="T91">
        <v>2020</v>
      </c>
      <c r="U91">
        <v>0</v>
      </c>
      <c r="V91">
        <v>0</v>
      </c>
      <c r="W91">
        <v>1</v>
      </c>
      <c r="AU91" t="e">
        <v>#N/A</v>
      </c>
      <c r="AV91" t="e">
        <v>#N/A</v>
      </c>
      <c r="AW91" t="e">
        <v>#N/A</v>
      </c>
      <c r="AX91" t="e">
        <v>#N/A</v>
      </c>
      <c r="AY91" t="e">
        <v>#N/A</v>
      </c>
      <c r="AZ91" t="e">
        <v>#N/A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e">
        <v>#N/A</v>
      </c>
      <c r="BG91" t="e">
        <v>#N/A</v>
      </c>
      <c r="BH91" t="e">
        <v>#N/A</v>
      </c>
      <c r="BI91" t="e">
        <v>#N/A</v>
      </c>
      <c r="BJ91" t="e">
        <v>#N/A</v>
      </c>
      <c r="BK91" t="e">
        <v>#N/A</v>
      </c>
      <c r="BL91" t="e">
        <v>#N/A</v>
      </c>
      <c r="BM91" t="e">
        <v>#N/A</v>
      </c>
      <c r="BN91" t="e">
        <v>#N/A</v>
      </c>
      <c r="BO91" t="e">
        <v>#N/A</v>
      </c>
      <c r="BP91" t="e">
        <v>#N/A</v>
      </c>
      <c r="BQ91" t="e">
        <v>#N/A</v>
      </c>
      <c r="BR91" t="e">
        <v>#N/A</v>
      </c>
      <c r="BS91" t="e">
        <v>#N/A</v>
      </c>
      <c r="BT91" t="e">
        <v>#N/A</v>
      </c>
      <c r="BU91" t="e">
        <v>#N/A</v>
      </c>
      <c r="BV91" t="e">
        <v>#N/A</v>
      </c>
      <c r="BW91" t="e">
        <v>#N/A</v>
      </c>
      <c r="BX91" t="e">
        <v>#N/A</v>
      </c>
      <c r="BY91" t="e">
        <v>#N/A</v>
      </c>
      <c r="BZ91" t="e">
        <v>#N/A</v>
      </c>
      <c r="CA91" t="e">
        <v>#N/A</v>
      </c>
      <c r="CB91" t="e">
        <v>#N/A</v>
      </c>
      <c r="CC91" t="e">
        <v>#N/A</v>
      </c>
      <c r="CD91" t="e">
        <v>#N/A</v>
      </c>
      <c r="CE91" t="e">
        <v>#N/A</v>
      </c>
      <c r="CF91" t="e">
        <v>#N/A</v>
      </c>
      <c r="CG91" t="e">
        <v>#N/A</v>
      </c>
      <c r="CH91" t="e">
        <v>#N/A</v>
      </c>
      <c r="CI91" t="e">
        <v>#N/A</v>
      </c>
      <c r="CK91" t="e">
        <v>#N/A</v>
      </c>
      <c r="CL91" t="e">
        <v>#N/A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</row>
    <row r="92" spans="1:120">
      <c r="A92">
        <v>90866669</v>
      </c>
      <c r="B92">
        <v>8045521</v>
      </c>
      <c r="C92" s="2">
        <v>43922</v>
      </c>
      <c r="D92" s="2">
        <v>43933.677083333336</v>
      </c>
      <c r="E92">
        <v>1</v>
      </c>
      <c r="F92">
        <v>58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7060</v>
      </c>
      <c r="O92" t="s">
        <v>2126</v>
      </c>
      <c r="P92">
        <v>1</v>
      </c>
      <c r="Q92">
        <v>0</v>
      </c>
      <c r="R92">
        <v>11</v>
      </c>
      <c r="S92">
        <v>4</v>
      </c>
      <c r="T92">
        <v>2020</v>
      </c>
      <c r="U92">
        <v>0</v>
      </c>
      <c r="V92">
        <v>0</v>
      </c>
      <c r="W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6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7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5</v>
      </c>
      <c r="CI92">
        <v>0</v>
      </c>
      <c r="CK92">
        <v>2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</row>
    <row r="93" spans="1:120">
      <c r="A93">
        <v>90866670</v>
      </c>
      <c r="B93">
        <v>8113727</v>
      </c>
      <c r="C93" s="2">
        <v>43922</v>
      </c>
      <c r="D93" s="2">
        <v>43928.820833333331</v>
      </c>
      <c r="E93">
        <v>1</v>
      </c>
      <c r="F93">
        <v>50</v>
      </c>
      <c r="G93">
        <v>1</v>
      </c>
      <c r="H93">
        <v>3</v>
      </c>
      <c r="I93">
        <v>1</v>
      </c>
      <c r="J93">
        <v>0</v>
      </c>
      <c r="K93">
        <v>0</v>
      </c>
      <c r="L93">
        <v>0</v>
      </c>
      <c r="M93">
        <v>0</v>
      </c>
      <c r="N93">
        <v>7060</v>
      </c>
      <c r="O93" t="s">
        <v>2126</v>
      </c>
      <c r="P93">
        <v>1</v>
      </c>
      <c r="Q93">
        <v>0</v>
      </c>
      <c r="R93">
        <v>6</v>
      </c>
      <c r="S93">
        <v>4</v>
      </c>
      <c r="T93">
        <v>2020</v>
      </c>
      <c r="U93">
        <v>0</v>
      </c>
      <c r="V93">
        <v>0</v>
      </c>
      <c r="W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</row>
    <row r="94" spans="1:120">
      <c r="A94">
        <v>90866688</v>
      </c>
      <c r="B94">
        <v>8113729</v>
      </c>
      <c r="C94" s="2">
        <v>43922</v>
      </c>
      <c r="D94" s="2">
        <v>43922.993055555555</v>
      </c>
      <c r="E94">
        <v>3</v>
      </c>
      <c r="F94">
        <v>31</v>
      </c>
      <c r="G94">
        <v>1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8904</v>
      </c>
      <c r="O94" t="s">
        <v>2126</v>
      </c>
      <c r="P94">
        <v>1</v>
      </c>
      <c r="Q94">
        <v>0</v>
      </c>
      <c r="S94">
        <v>4</v>
      </c>
      <c r="T94">
        <v>2020</v>
      </c>
      <c r="U94">
        <v>0</v>
      </c>
      <c r="V94">
        <v>0</v>
      </c>
      <c r="W94">
        <v>1</v>
      </c>
      <c r="AU94" t="e">
        <v>#N/A</v>
      </c>
      <c r="AV94" t="e">
        <v>#N/A</v>
      </c>
      <c r="AW94" t="e">
        <v>#N/A</v>
      </c>
      <c r="AX94" t="e">
        <v>#N/A</v>
      </c>
      <c r="AY94" t="e">
        <v>#N/A</v>
      </c>
      <c r="AZ94" t="e">
        <v>#N/A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e">
        <v>#N/A</v>
      </c>
      <c r="BG94" t="e">
        <v>#N/A</v>
      </c>
      <c r="BH94" t="e">
        <v>#N/A</v>
      </c>
      <c r="BI94" t="e">
        <v>#N/A</v>
      </c>
      <c r="BJ94" t="e">
        <v>#N/A</v>
      </c>
      <c r="BK94" t="e">
        <v>#N/A</v>
      </c>
      <c r="BL94" t="e">
        <v>#N/A</v>
      </c>
      <c r="BM94" t="e">
        <v>#N/A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  <c r="CI94" t="e">
        <v>#N/A</v>
      </c>
      <c r="CK94" t="e">
        <v>#N/A</v>
      </c>
      <c r="CL94" t="e">
        <v>#N/A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</row>
    <row r="95" spans="1:120">
      <c r="A95">
        <v>90866721</v>
      </c>
      <c r="B95">
        <v>174922</v>
      </c>
      <c r="C95" s="2">
        <v>43922</v>
      </c>
      <c r="D95" s="2">
        <v>43926.803472222222</v>
      </c>
      <c r="E95">
        <v>1</v>
      </c>
      <c r="F95">
        <v>49</v>
      </c>
      <c r="G95">
        <v>0</v>
      </c>
      <c r="H95">
        <v>3</v>
      </c>
      <c r="I95">
        <v>1</v>
      </c>
      <c r="J95">
        <v>0</v>
      </c>
      <c r="K95">
        <v>0</v>
      </c>
      <c r="L95">
        <v>0</v>
      </c>
      <c r="M95">
        <v>0</v>
      </c>
      <c r="N95">
        <v>8876</v>
      </c>
      <c r="O95" t="s">
        <v>2126</v>
      </c>
      <c r="P95">
        <v>1</v>
      </c>
      <c r="Q95">
        <v>0</v>
      </c>
      <c r="R95">
        <v>4</v>
      </c>
      <c r="S95">
        <v>4</v>
      </c>
      <c r="T95">
        <v>2020</v>
      </c>
      <c r="U95">
        <v>0</v>
      </c>
      <c r="V95">
        <v>0</v>
      </c>
      <c r="W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2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2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4</v>
      </c>
      <c r="CH95">
        <v>0</v>
      </c>
      <c r="CI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</row>
    <row r="96" spans="1:120">
      <c r="A96">
        <v>90866726</v>
      </c>
      <c r="B96">
        <v>8113735</v>
      </c>
      <c r="C96" s="2">
        <v>43923</v>
      </c>
      <c r="D96" s="2">
        <v>43924.527777777781</v>
      </c>
      <c r="E96">
        <v>1</v>
      </c>
      <c r="F96">
        <v>50</v>
      </c>
      <c r="G96">
        <v>1</v>
      </c>
      <c r="H96">
        <v>1</v>
      </c>
      <c r="I96">
        <v>0</v>
      </c>
      <c r="J96">
        <v>0</v>
      </c>
      <c r="K96">
        <v>1</v>
      </c>
      <c r="L96">
        <v>0</v>
      </c>
      <c r="M96">
        <v>0</v>
      </c>
      <c r="N96">
        <v>7063</v>
      </c>
      <c r="O96" t="s">
        <v>2126</v>
      </c>
      <c r="P96">
        <v>1</v>
      </c>
      <c r="Q96">
        <v>0</v>
      </c>
      <c r="R96">
        <v>1</v>
      </c>
      <c r="S96">
        <v>4</v>
      </c>
      <c r="T96">
        <v>2020</v>
      </c>
      <c r="U96">
        <v>0</v>
      </c>
      <c r="V96">
        <v>0</v>
      </c>
      <c r="W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3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3</v>
      </c>
      <c r="CH96">
        <v>0</v>
      </c>
      <c r="CI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</row>
    <row r="97" spans="1:120">
      <c r="A97">
        <v>90866758</v>
      </c>
      <c r="B97">
        <v>8060817</v>
      </c>
      <c r="C97" s="2">
        <v>43923</v>
      </c>
      <c r="D97" s="2">
        <v>43926.59375</v>
      </c>
      <c r="E97">
        <v>1</v>
      </c>
      <c r="F97">
        <v>60</v>
      </c>
      <c r="G97">
        <v>0</v>
      </c>
      <c r="H97">
        <v>3</v>
      </c>
      <c r="I97">
        <v>1</v>
      </c>
      <c r="J97">
        <v>0</v>
      </c>
      <c r="K97">
        <v>0</v>
      </c>
      <c r="L97">
        <v>0</v>
      </c>
      <c r="M97">
        <v>0</v>
      </c>
      <c r="N97">
        <v>7060</v>
      </c>
      <c r="O97" t="s">
        <v>2126</v>
      </c>
      <c r="P97">
        <v>1</v>
      </c>
      <c r="Q97">
        <v>0</v>
      </c>
      <c r="R97">
        <v>3</v>
      </c>
      <c r="S97">
        <v>4</v>
      </c>
      <c r="T97">
        <v>2020</v>
      </c>
      <c r="U97">
        <v>0</v>
      </c>
      <c r="V97">
        <v>0</v>
      </c>
      <c r="W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4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4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5</v>
      </c>
      <c r="CH97">
        <v>0</v>
      </c>
      <c r="CI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</row>
    <row r="98" spans="1:120">
      <c r="A98">
        <v>90866762</v>
      </c>
      <c r="B98">
        <v>8113739</v>
      </c>
      <c r="C98" s="2">
        <v>43923</v>
      </c>
      <c r="D98" s="2">
        <v>43924.536805555559</v>
      </c>
      <c r="E98">
        <v>1</v>
      </c>
      <c r="F98">
        <v>50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7063</v>
      </c>
      <c r="O98" t="s">
        <v>2126</v>
      </c>
      <c r="P98">
        <v>1</v>
      </c>
      <c r="Q98">
        <v>0</v>
      </c>
      <c r="R98">
        <v>1</v>
      </c>
      <c r="S98">
        <v>4</v>
      </c>
      <c r="T98">
        <v>2020</v>
      </c>
      <c r="U98">
        <v>0</v>
      </c>
      <c r="V98">
        <v>0</v>
      </c>
      <c r="W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K98">
        <v>0</v>
      </c>
      <c r="CL98">
        <v>0</v>
      </c>
      <c r="CM98">
        <v>3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1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</row>
    <row r="99" spans="1:120">
      <c r="A99">
        <v>90866763</v>
      </c>
      <c r="B99">
        <v>8113592</v>
      </c>
      <c r="C99" s="2">
        <v>43922</v>
      </c>
      <c r="D99" s="2">
        <v>43931.70208333333</v>
      </c>
      <c r="E99">
        <v>1</v>
      </c>
      <c r="F99">
        <v>45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7063</v>
      </c>
      <c r="O99" t="s">
        <v>2126</v>
      </c>
      <c r="P99">
        <v>1</v>
      </c>
      <c r="Q99">
        <v>0</v>
      </c>
      <c r="R99">
        <v>9</v>
      </c>
      <c r="S99">
        <v>4</v>
      </c>
      <c r="T99">
        <v>2020</v>
      </c>
      <c r="U99">
        <v>1</v>
      </c>
      <c r="V99">
        <v>1</v>
      </c>
      <c r="W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</row>
    <row r="100" spans="1:120">
      <c r="A100">
        <v>90866764</v>
      </c>
      <c r="B100">
        <v>669464</v>
      </c>
      <c r="C100" s="2">
        <v>43922</v>
      </c>
      <c r="D100" s="2">
        <v>43936.722222222219</v>
      </c>
      <c r="E100">
        <v>1</v>
      </c>
      <c r="F100">
        <v>60</v>
      </c>
      <c r="G100">
        <v>0</v>
      </c>
      <c r="H100">
        <v>3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8805</v>
      </c>
      <c r="O100" t="s">
        <v>2126</v>
      </c>
      <c r="P100">
        <v>1</v>
      </c>
      <c r="Q100">
        <v>0</v>
      </c>
      <c r="R100">
        <v>14</v>
      </c>
      <c r="S100">
        <v>4</v>
      </c>
      <c r="T100">
        <v>2020</v>
      </c>
      <c r="U100">
        <v>0</v>
      </c>
      <c r="V100">
        <v>0</v>
      </c>
      <c r="W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2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5</v>
      </c>
      <c r="CK100">
        <v>0</v>
      </c>
      <c r="CL100">
        <v>0</v>
      </c>
      <c r="CM100">
        <v>2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</row>
    <row r="101" spans="1:120">
      <c r="A101">
        <v>90866770</v>
      </c>
      <c r="B101">
        <v>8102496</v>
      </c>
      <c r="C101" s="2">
        <v>43923</v>
      </c>
      <c r="D101" s="2">
        <v>43924.671527777777</v>
      </c>
      <c r="E101">
        <v>1</v>
      </c>
      <c r="F101">
        <v>53</v>
      </c>
      <c r="G101">
        <v>0</v>
      </c>
      <c r="H101">
        <v>3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8807</v>
      </c>
      <c r="O101" t="s">
        <v>2126</v>
      </c>
      <c r="P101">
        <v>1</v>
      </c>
      <c r="Q101">
        <v>0</v>
      </c>
      <c r="R101">
        <v>1</v>
      </c>
      <c r="S101">
        <v>4</v>
      </c>
      <c r="T101">
        <v>2020</v>
      </c>
      <c r="U101">
        <v>0</v>
      </c>
      <c r="V101">
        <v>0</v>
      </c>
      <c r="W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</row>
    <row r="102" spans="1:120">
      <c r="A102">
        <v>90866774</v>
      </c>
      <c r="B102">
        <v>638517</v>
      </c>
      <c r="C102" s="2">
        <v>43922</v>
      </c>
      <c r="D102" s="2">
        <v>43943.180555555555</v>
      </c>
      <c r="E102">
        <v>1</v>
      </c>
      <c r="F102">
        <v>56</v>
      </c>
      <c r="G102">
        <v>1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8854</v>
      </c>
      <c r="O102" t="s">
        <v>26</v>
      </c>
      <c r="P102">
        <v>0</v>
      </c>
      <c r="Q102">
        <v>1</v>
      </c>
      <c r="R102">
        <v>21</v>
      </c>
      <c r="S102">
        <v>4</v>
      </c>
      <c r="T102">
        <v>2020</v>
      </c>
      <c r="U102">
        <v>1</v>
      </c>
      <c r="V102">
        <v>15</v>
      </c>
      <c r="W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39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39</v>
      </c>
      <c r="BH102">
        <v>41</v>
      </c>
      <c r="BI102">
        <v>0</v>
      </c>
      <c r="BJ102">
        <v>0</v>
      </c>
      <c r="BK102">
        <v>41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18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26</v>
      </c>
      <c r="CI102">
        <v>0</v>
      </c>
      <c r="CK102">
        <v>0</v>
      </c>
      <c r="CL102">
        <v>0</v>
      </c>
      <c r="CM102">
        <v>5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</row>
    <row r="103" spans="1:120">
      <c r="A103">
        <v>90866781</v>
      </c>
      <c r="B103">
        <v>8113743</v>
      </c>
      <c r="C103" s="2">
        <v>43922</v>
      </c>
      <c r="D103" s="2">
        <v>43927.667361111111</v>
      </c>
      <c r="E103">
        <v>1</v>
      </c>
      <c r="F103">
        <v>52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7063</v>
      </c>
      <c r="O103" t="s">
        <v>2126</v>
      </c>
      <c r="P103">
        <v>1</v>
      </c>
      <c r="Q103">
        <v>0</v>
      </c>
      <c r="R103">
        <v>5</v>
      </c>
      <c r="S103">
        <v>4</v>
      </c>
      <c r="T103">
        <v>2020</v>
      </c>
      <c r="U103">
        <v>0</v>
      </c>
      <c r="V103">
        <v>0</v>
      </c>
      <c r="W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5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5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5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7</v>
      </c>
      <c r="CH103">
        <v>0</v>
      </c>
      <c r="CI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</row>
    <row r="104" spans="1:120">
      <c r="A104">
        <v>90866789</v>
      </c>
      <c r="B104">
        <v>680767</v>
      </c>
      <c r="C104" s="2">
        <v>43922</v>
      </c>
      <c r="D104" s="2">
        <v>43922.895833333336</v>
      </c>
      <c r="E104">
        <v>2</v>
      </c>
      <c r="F104">
        <v>37</v>
      </c>
      <c r="G104">
        <v>1</v>
      </c>
      <c r="H104">
        <v>3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8835</v>
      </c>
      <c r="O104" t="s">
        <v>2126</v>
      </c>
      <c r="P104">
        <v>1</v>
      </c>
      <c r="Q104">
        <v>0</v>
      </c>
      <c r="S104">
        <v>4</v>
      </c>
      <c r="T104">
        <v>2020</v>
      </c>
      <c r="U104">
        <v>0</v>
      </c>
      <c r="V104">
        <v>0</v>
      </c>
      <c r="W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</row>
    <row r="105" spans="1:120">
      <c r="A105">
        <v>90866795</v>
      </c>
      <c r="B105">
        <v>8113746</v>
      </c>
      <c r="C105" s="2">
        <v>43923</v>
      </c>
      <c r="D105" s="2">
        <v>43924.666666666664</v>
      </c>
      <c r="E105">
        <v>1</v>
      </c>
      <c r="F105">
        <v>76</v>
      </c>
      <c r="G105">
        <v>1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8873</v>
      </c>
      <c r="O105" t="s">
        <v>2126</v>
      </c>
      <c r="P105">
        <v>1</v>
      </c>
      <c r="Q105">
        <v>0</v>
      </c>
      <c r="R105">
        <v>1</v>
      </c>
      <c r="S105">
        <v>4</v>
      </c>
      <c r="T105">
        <v>2020</v>
      </c>
      <c r="U105">
        <v>0</v>
      </c>
      <c r="V105">
        <v>0</v>
      </c>
      <c r="W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</row>
    <row r="106" spans="1:120">
      <c r="A106">
        <v>90866814</v>
      </c>
      <c r="B106">
        <v>8045535</v>
      </c>
      <c r="C106" s="2">
        <v>43923</v>
      </c>
      <c r="D106" s="2">
        <v>43925.8125</v>
      </c>
      <c r="E106">
        <v>1</v>
      </c>
      <c r="F106">
        <v>23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8807</v>
      </c>
      <c r="O106" t="s">
        <v>2126</v>
      </c>
      <c r="P106">
        <v>1</v>
      </c>
      <c r="Q106">
        <v>0</v>
      </c>
      <c r="R106">
        <v>2</v>
      </c>
      <c r="S106">
        <v>4</v>
      </c>
      <c r="T106">
        <v>2020</v>
      </c>
      <c r="U106">
        <v>0</v>
      </c>
      <c r="V106">
        <v>0</v>
      </c>
      <c r="W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3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4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2</v>
      </c>
      <c r="CH106">
        <v>0</v>
      </c>
      <c r="CI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1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</row>
    <row r="107" spans="1:120">
      <c r="A107">
        <v>90866816</v>
      </c>
      <c r="B107">
        <v>8113752</v>
      </c>
      <c r="C107" s="2">
        <v>43923</v>
      </c>
      <c r="D107" s="2">
        <v>43928.711805555555</v>
      </c>
      <c r="E107">
        <v>1</v>
      </c>
      <c r="F107">
        <v>61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88534281</v>
      </c>
      <c r="O107" t="s">
        <v>2125</v>
      </c>
      <c r="P107">
        <v>1</v>
      </c>
      <c r="Q107">
        <v>0</v>
      </c>
      <c r="R107">
        <v>5</v>
      </c>
      <c r="S107">
        <v>4</v>
      </c>
      <c r="T107">
        <v>2020</v>
      </c>
      <c r="U107">
        <v>0</v>
      </c>
      <c r="V107">
        <v>0</v>
      </c>
      <c r="W107">
        <v>1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</v>
      </c>
      <c r="DN107">
        <v>0</v>
      </c>
      <c r="DO107">
        <v>0</v>
      </c>
      <c r="DP107">
        <v>1</v>
      </c>
    </row>
    <row r="108" spans="1:120">
      <c r="A108">
        <v>90866830</v>
      </c>
      <c r="B108">
        <v>670167</v>
      </c>
      <c r="C108" s="2">
        <v>43923</v>
      </c>
      <c r="D108" s="2">
        <v>43940.286805555559</v>
      </c>
      <c r="E108">
        <v>1</v>
      </c>
      <c r="F108">
        <v>73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8812</v>
      </c>
      <c r="O108" t="s">
        <v>26</v>
      </c>
      <c r="P108">
        <v>0</v>
      </c>
      <c r="Q108">
        <v>1</v>
      </c>
      <c r="R108">
        <v>17</v>
      </c>
      <c r="S108">
        <v>4</v>
      </c>
      <c r="T108">
        <v>2020</v>
      </c>
      <c r="U108">
        <v>1</v>
      </c>
      <c r="V108">
        <v>11</v>
      </c>
      <c r="W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5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5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32</v>
      </c>
      <c r="BV108">
        <v>2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2</v>
      </c>
      <c r="CC108">
        <v>0</v>
      </c>
      <c r="CD108">
        <v>2</v>
      </c>
      <c r="CE108">
        <v>2</v>
      </c>
      <c r="CF108">
        <v>0</v>
      </c>
      <c r="CG108">
        <v>4</v>
      </c>
      <c r="CH108">
        <v>0</v>
      </c>
      <c r="CI108">
        <v>0</v>
      </c>
      <c r="CK108">
        <v>0</v>
      </c>
      <c r="CL108">
        <v>0</v>
      </c>
      <c r="CM108">
        <v>2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</row>
    <row r="109" spans="1:120">
      <c r="A109">
        <v>90866837</v>
      </c>
      <c r="B109">
        <v>479945</v>
      </c>
      <c r="C109" s="2">
        <v>43923</v>
      </c>
      <c r="D109" s="2">
        <v>43931.611805555556</v>
      </c>
      <c r="E109">
        <v>1</v>
      </c>
      <c r="F109">
        <v>69</v>
      </c>
      <c r="G109">
        <v>1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7060</v>
      </c>
      <c r="O109" t="s">
        <v>2125</v>
      </c>
      <c r="P109">
        <v>1</v>
      </c>
      <c r="Q109">
        <v>0</v>
      </c>
      <c r="R109">
        <v>8</v>
      </c>
      <c r="S109">
        <v>4</v>
      </c>
      <c r="T109">
        <v>2020</v>
      </c>
      <c r="U109">
        <v>0</v>
      </c>
      <c r="V109">
        <v>0</v>
      </c>
      <c r="W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</row>
    <row r="110" spans="1:120">
      <c r="A110">
        <v>90866838</v>
      </c>
      <c r="B110">
        <v>8038556</v>
      </c>
      <c r="C110" s="2">
        <v>43923</v>
      </c>
      <c r="D110" s="2">
        <v>43926.417361111111</v>
      </c>
      <c r="E110">
        <v>1</v>
      </c>
      <c r="F110">
        <v>75</v>
      </c>
      <c r="G110">
        <v>1</v>
      </c>
      <c r="H110">
        <v>3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8805</v>
      </c>
      <c r="O110" t="s">
        <v>26</v>
      </c>
      <c r="P110">
        <v>0</v>
      </c>
      <c r="Q110">
        <v>1</v>
      </c>
      <c r="R110">
        <v>3</v>
      </c>
      <c r="S110">
        <v>4</v>
      </c>
      <c r="T110">
        <v>2020</v>
      </c>
      <c r="U110">
        <v>0</v>
      </c>
      <c r="V110">
        <v>0</v>
      </c>
      <c r="W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4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K110">
        <v>0</v>
      </c>
      <c r="CL110">
        <v>0</v>
      </c>
      <c r="CM110">
        <v>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</row>
    <row r="111" spans="1:120">
      <c r="A111">
        <v>90866839</v>
      </c>
      <c r="B111">
        <v>8113754</v>
      </c>
      <c r="C111" s="2">
        <v>43923</v>
      </c>
      <c r="D111" s="2">
        <v>43924.710416666669</v>
      </c>
      <c r="E111">
        <v>1</v>
      </c>
      <c r="F111">
        <v>39</v>
      </c>
      <c r="G111">
        <v>0</v>
      </c>
      <c r="H111">
        <v>3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7060</v>
      </c>
      <c r="O111" t="s">
        <v>2126</v>
      </c>
      <c r="P111">
        <v>1</v>
      </c>
      <c r="Q111">
        <v>0</v>
      </c>
      <c r="R111">
        <v>1</v>
      </c>
      <c r="S111">
        <v>4</v>
      </c>
      <c r="T111">
        <v>2020</v>
      </c>
      <c r="U111">
        <v>0</v>
      </c>
      <c r="V111">
        <v>0</v>
      </c>
      <c r="W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2</v>
      </c>
      <c r="CH111">
        <v>0</v>
      </c>
      <c r="CI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</row>
    <row r="112" spans="1:120">
      <c r="A112">
        <v>90866873</v>
      </c>
      <c r="B112">
        <v>592659</v>
      </c>
      <c r="C112" s="2">
        <v>43923</v>
      </c>
      <c r="D112" s="2">
        <v>43928.463194444441</v>
      </c>
      <c r="E112">
        <v>1</v>
      </c>
      <c r="F112">
        <v>57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8805</v>
      </c>
      <c r="O112" t="s">
        <v>2126</v>
      </c>
      <c r="P112">
        <v>1</v>
      </c>
      <c r="Q112">
        <v>0</v>
      </c>
      <c r="R112">
        <v>5</v>
      </c>
      <c r="S112">
        <v>4</v>
      </c>
      <c r="T112">
        <v>2020</v>
      </c>
      <c r="U112">
        <v>0</v>
      </c>
      <c r="V112">
        <v>0</v>
      </c>
      <c r="W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</row>
    <row r="113" spans="1:120">
      <c r="A113">
        <v>90866924</v>
      </c>
      <c r="B113">
        <v>8113765</v>
      </c>
      <c r="C113" s="2">
        <v>43923</v>
      </c>
      <c r="D113" s="2">
        <v>43930.600694444445</v>
      </c>
      <c r="E113">
        <v>1</v>
      </c>
      <c r="F113">
        <v>68</v>
      </c>
      <c r="G113">
        <v>1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7062</v>
      </c>
      <c r="O113" t="s">
        <v>2126</v>
      </c>
      <c r="P113">
        <v>1</v>
      </c>
      <c r="Q113">
        <v>0</v>
      </c>
      <c r="R113">
        <v>7</v>
      </c>
      <c r="S113">
        <v>4</v>
      </c>
      <c r="T113">
        <v>2020</v>
      </c>
      <c r="U113">
        <v>0</v>
      </c>
      <c r="V113">
        <v>0</v>
      </c>
      <c r="W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2</v>
      </c>
      <c r="BH113">
        <v>7</v>
      </c>
      <c r="BI113">
        <v>0</v>
      </c>
      <c r="BJ113">
        <v>0</v>
      </c>
      <c r="BK113">
        <v>7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9</v>
      </c>
      <c r="BV113">
        <v>0</v>
      </c>
      <c r="BW113">
        <v>1</v>
      </c>
      <c r="BX113">
        <v>7</v>
      </c>
      <c r="BY113">
        <v>8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8</v>
      </c>
      <c r="CH113">
        <v>0</v>
      </c>
      <c r="CI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0</v>
      </c>
      <c r="DN113">
        <v>0</v>
      </c>
      <c r="DO113">
        <v>0</v>
      </c>
      <c r="DP113">
        <v>0</v>
      </c>
    </row>
    <row r="114" spans="1:120">
      <c r="A114">
        <v>90866934</v>
      </c>
      <c r="B114">
        <v>8036398</v>
      </c>
      <c r="C114" s="2">
        <v>43923</v>
      </c>
      <c r="D114" s="2">
        <v>43930.575694444444</v>
      </c>
      <c r="E114">
        <v>1</v>
      </c>
      <c r="F114">
        <v>62</v>
      </c>
      <c r="G114">
        <v>1</v>
      </c>
      <c r="H114">
        <v>1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7062</v>
      </c>
      <c r="O114" t="s">
        <v>2126</v>
      </c>
      <c r="P114">
        <v>1</v>
      </c>
      <c r="Q114">
        <v>0</v>
      </c>
      <c r="R114">
        <v>7</v>
      </c>
      <c r="S114">
        <v>4</v>
      </c>
      <c r="T114">
        <v>2020</v>
      </c>
      <c r="U114">
        <v>0</v>
      </c>
      <c r="V114">
        <v>0</v>
      </c>
      <c r="W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7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7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7</v>
      </c>
      <c r="CH114">
        <v>0</v>
      </c>
      <c r="CI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</row>
    <row r="115" spans="1:120">
      <c r="A115">
        <v>90866950</v>
      </c>
      <c r="B115">
        <v>335596</v>
      </c>
      <c r="C115" s="2">
        <v>43923</v>
      </c>
      <c r="D115" s="2">
        <v>43939.56527777778</v>
      </c>
      <c r="E115">
        <v>1</v>
      </c>
      <c r="F115">
        <v>83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8807</v>
      </c>
      <c r="O115" t="s">
        <v>26</v>
      </c>
      <c r="P115">
        <v>0</v>
      </c>
      <c r="Q115">
        <v>1</v>
      </c>
      <c r="R115">
        <v>16</v>
      </c>
      <c r="S115">
        <v>4</v>
      </c>
      <c r="T115">
        <v>2020</v>
      </c>
      <c r="U115">
        <v>1</v>
      </c>
      <c r="V115">
        <v>14</v>
      </c>
      <c r="W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38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38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15</v>
      </c>
      <c r="BV115">
        <v>2</v>
      </c>
      <c r="BW115">
        <v>3</v>
      </c>
      <c r="BX115">
        <v>0</v>
      </c>
      <c r="BY115">
        <v>4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5</v>
      </c>
      <c r="CH115">
        <v>0</v>
      </c>
      <c r="CI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</row>
    <row r="116" spans="1:120">
      <c r="A116">
        <v>90866953</v>
      </c>
      <c r="B116">
        <v>435014</v>
      </c>
      <c r="C116" s="2">
        <v>43923</v>
      </c>
      <c r="D116" s="2">
        <v>43927.631249999999</v>
      </c>
      <c r="E116">
        <v>1</v>
      </c>
      <c r="F116">
        <v>27</v>
      </c>
      <c r="G116">
        <v>0</v>
      </c>
      <c r="H116">
        <v>3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8880</v>
      </c>
      <c r="O116" t="s">
        <v>2126</v>
      </c>
      <c r="P116">
        <v>1</v>
      </c>
      <c r="Q116">
        <v>0</v>
      </c>
      <c r="R116">
        <v>4</v>
      </c>
      <c r="S116">
        <v>4</v>
      </c>
      <c r="T116">
        <v>2020</v>
      </c>
      <c r="U116">
        <v>0</v>
      </c>
      <c r="V116">
        <v>0</v>
      </c>
      <c r="W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4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7</v>
      </c>
      <c r="BV116">
        <v>1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</row>
    <row r="117" spans="1:120">
      <c r="A117">
        <v>90866963</v>
      </c>
      <c r="B117">
        <v>461555</v>
      </c>
      <c r="C117" s="2">
        <v>43923</v>
      </c>
      <c r="D117" s="2">
        <v>43943.972916666666</v>
      </c>
      <c r="E117">
        <v>1</v>
      </c>
      <c r="F117">
        <v>64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8876</v>
      </c>
      <c r="O117" t="s">
        <v>2126</v>
      </c>
      <c r="P117">
        <v>1</v>
      </c>
      <c r="Q117">
        <v>0</v>
      </c>
      <c r="R117">
        <v>20</v>
      </c>
      <c r="S117">
        <v>4</v>
      </c>
      <c r="T117">
        <v>2020</v>
      </c>
      <c r="U117">
        <v>1</v>
      </c>
      <c r="V117">
        <v>13</v>
      </c>
      <c r="W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30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30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5</v>
      </c>
      <c r="BV117">
        <v>6</v>
      </c>
      <c r="BW117">
        <v>10</v>
      </c>
      <c r="BX117">
        <v>4</v>
      </c>
      <c r="BY117">
        <v>0</v>
      </c>
      <c r="BZ117">
        <v>0</v>
      </c>
      <c r="CA117">
        <v>0</v>
      </c>
      <c r="CB117">
        <v>12</v>
      </c>
      <c r="CC117">
        <v>0</v>
      </c>
      <c r="CD117">
        <v>12</v>
      </c>
      <c r="CE117">
        <v>12</v>
      </c>
      <c r="CF117">
        <v>0</v>
      </c>
      <c r="CG117">
        <v>5</v>
      </c>
      <c r="CH117">
        <v>0</v>
      </c>
      <c r="CI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</row>
    <row r="118" spans="1:120">
      <c r="A118">
        <v>90866975</v>
      </c>
      <c r="B118">
        <v>170544</v>
      </c>
      <c r="C118" s="2">
        <v>43924</v>
      </c>
      <c r="D118" s="2">
        <v>43940.895833333336</v>
      </c>
      <c r="E118">
        <v>1</v>
      </c>
      <c r="F118">
        <v>76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7060</v>
      </c>
      <c r="O118" t="s">
        <v>2124</v>
      </c>
      <c r="P118">
        <v>0</v>
      </c>
      <c r="Q118">
        <v>0</v>
      </c>
      <c r="R118">
        <v>16</v>
      </c>
      <c r="S118">
        <v>4</v>
      </c>
      <c r="T118">
        <v>2020</v>
      </c>
      <c r="U118">
        <v>1</v>
      </c>
      <c r="V118">
        <v>1</v>
      </c>
      <c r="W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37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37</v>
      </c>
      <c r="BH118">
        <v>13</v>
      </c>
      <c r="BI118">
        <v>0</v>
      </c>
      <c r="BJ118">
        <v>0</v>
      </c>
      <c r="BK118">
        <v>13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6</v>
      </c>
      <c r="BW118">
        <v>1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1</v>
      </c>
      <c r="CE118">
        <v>1</v>
      </c>
      <c r="CF118">
        <v>0</v>
      </c>
      <c r="CG118">
        <v>9</v>
      </c>
      <c r="CH118">
        <v>2</v>
      </c>
      <c r="CI118">
        <v>0</v>
      </c>
      <c r="CK118">
        <v>2</v>
      </c>
      <c r="CL118">
        <v>0</v>
      </c>
      <c r="CM118">
        <v>2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</row>
    <row r="119" spans="1:120">
      <c r="A119">
        <v>90866980</v>
      </c>
      <c r="B119">
        <v>103279</v>
      </c>
      <c r="C119" s="2">
        <v>43923</v>
      </c>
      <c r="D119" s="2">
        <v>43925.604166666664</v>
      </c>
      <c r="E119">
        <v>1</v>
      </c>
      <c r="F119">
        <v>74</v>
      </c>
      <c r="G119">
        <v>0</v>
      </c>
      <c r="H119">
        <v>3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8876</v>
      </c>
      <c r="O119" t="s">
        <v>2126</v>
      </c>
      <c r="P119">
        <v>1</v>
      </c>
      <c r="Q119">
        <v>0</v>
      </c>
      <c r="R119">
        <v>2</v>
      </c>
      <c r="S119">
        <v>4</v>
      </c>
      <c r="T119">
        <v>2020</v>
      </c>
      <c r="U119">
        <v>0</v>
      </c>
      <c r="V119">
        <v>0</v>
      </c>
      <c r="W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2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2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2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2</v>
      </c>
      <c r="CH119">
        <v>0</v>
      </c>
      <c r="CI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</row>
    <row r="120" spans="1:120">
      <c r="A120">
        <v>90866986</v>
      </c>
      <c r="B120">
        <v>723587</v>
      </c>
      <c r="C120" s="2">
        <v>43923</v>
      </c>
      <c r="D120" s="2">
        <v>43938.550694444442</v>
      </c>
      <c r="E120">
        <v>1</v>
      </c>
      <c r="F120">
        <v>67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8807</v>
      </c>
      <c r="O120" t="s">
        <v>2124</v>
      </c>
      <c r="P120">
        <v>0</v>
      </c>
      <c r="Q120">
        <v>0</v>
      </c>
      <c r="R120">
        <v>15</v>
      </c>
      <c r="S120">
        <v>4</v>
      </c>
      <c r="T120">
        <v>2020</v>
      </c>
      <c r="U120">
        <v>0</v>
      </c>
      <c r="V120">
        <v>0</v>
      </c>
      <c r="W120">
        <v>1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5</v>
      </c>
      <c r="CH120">
        <v>0</v>
      </c>
      <c r="CI120">
        <v>0</v>
      </c>
      <c r="CK120">
        <v>0</v>
      </c>
      <c r="CL120">
        <v>0</v>
      </c>
      <c r="CM120">
        <v>6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0</v>
      </c>
      <c r="DK120">
        <v>0</v>
      </c>
      <c r="DL120">
        <v>1</v>
      </c>
      <c r="DM120">
        <v>0</v>
      </c>
      <c r="DN120">
        <v>0</v>
      </c>
      <c r="DO120">
        <v>0</v>
      </c>
      <c r="DP120">
        <v>0</v>
      </c>
    </row>
    <row r="121" spans="1:120">
      <c r="A121">
        <v>90867055</v>
      </c>
      <c r="B121">
        <v>573479</v>
      </c>
      <c r="C121" s="2">
        <v>43924</v>
      </c>
      <c r="D121" s="2">
        <v>43925.667361111111</v>
      </c>
      <c r="E121">
        <v>1</v>
      </c>
      <c r="F121">
        <v>54</v>
      </c>
      <c r="G121">
        <v>0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7060</v>
      </c>
      <c r="O121" t="s">
        <v>2126</v>
      </c>
      <c r="P121">
        <v>1</v>
      </c>
      <c r="Q121">
        <v>0</v>
      </c>
      <c r="R121">
        <v>1</v>
      </c>
      <c r="S121">
        <v>4</v>
      </c>
      <c r="T121">
        <v>2020</v>
      </c>
      <c r="U121">
        <v>0</v>
      </c>
      <c r="V121">
        <v>0</v>
      </c>
      <c r="W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3</v>
      </c>
      <c r="BI121">
        <v>0</v>
      </c>
      <c r="BJ121">
        <v>0</v>
      </c>
      <c r="BK121">
        <v>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2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</row>
    <row r="122" spans="1:120">
      <c r="A122">
        <v>90867058</v>
      </c>
      <c r="B122">
        <v>8113772</v>
      </c>
      <c r="C122" s="2">
        <v>43923</v>
      </c>
      <c r="D122" s="2">
        <v>43926.754166666666</v>
      </c>
      <c r="E122">
        <v>1</v>
      </c>
      <c r="F122">
        <v>47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7036</v>
      </c>
      <c r="O122" t="s">
        <v>2126</v>
      </c>
      <c r="P122">
        <v>1</v>
      </c>
      <c r="Q122">
        <v>0</v>
      </c>
      <c r="R122">
        <v>3</v>
      </c>
      <c r="S122">
        <v>4</v>
      </c>
      <c r="T122">
        <v>2020</v>
      </c>
      <c r="U122">
        <v>0</v>
      </c>
      <c r="V122">
        <v>0</v>
      </c>
      <c r="W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3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11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5</v>
      </c>
      <c r="CH122">
        <v>0</v>
      </c>
      <c r="CI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</row>
    <row r="123" spans="1:120">
      <c r="A123">
        <v>90867064</v>
      </c>
      <c r="B123">
        <v>109013</v>
      </c>
      <c r="C123" s="2">
        <v>43923</v>
      </c>
      <c r="D123" s="2">
        <v>43924.434027777781</v>
      </c>
      <c r="E123">
        <v>2</v>
      </c>
      <c r="F123">
        <v>73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8854</v>
      </c>
      <c r="O123" t="s">
        <v>2126</v>
      </c>
      <c r="P123">
        <v>1</v>
      </c>
      <c r="Q123">
        <v>0</v>
      </c>
      <c r="S123">
        <v>4</v>
      </c>
      <c r="T123">
        <v>2020</v>
      </c>
      <c r="U123">
        <v>0</v>
      </c>
      <c r="V123">
        <v>0</v>
      </c>
      <c r="W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</row>
    <row r="124" spans="1:120">
      <c r="A124">
        <v>90867066</v>
      </c>
      <c r="B124">
        <v>989491</v>
      </c>
      <c r="C124" s="2">
        <v>43923</v>
      </c>
      <c r="D124" s="2">
        <v>43938.155555555553</v>
      </c>
      <c r="E124">
        <v>1</v>
      </c>
      <c r="F124">
        <v>74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8876</v>
      </c>
      <c r="O124" t="s">
        <v>26</v>
      </c>
      <c r="P124">
        <v>0</v>
      </c>
      <c r="Q124">
        <v>1</v>
      </c>
      <c r="R124">
        <v>15</v>
      </c>
      <c r="S124">
        <v>4</v>
      </c>
      <c r="T124">
        <v>2020</v>
      </c>
      <c r="U124">
        <v>1</v>
      </c>
      <c r="V124">
        <v>9</v>
      </c>
      <c r="W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15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15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9</v>
      </c>
      <c r="BV124">
        <v>0</v>
      </c>
      <c r="BW124">
        <v>5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2</v>
      </c>
      <c r="CH124">
        <v>6</v>
      </c>
      <c r="CI124">
        <v>0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</row>
    <row r="125" spans="1:120">
      <c r="A125">
        <v>90867069</v>
      </c>
      <c r="B125">
        <v>8059499</v>
      </c>
      <c r="C125" s="2">
        <v>43924</v>
      </c>
      <c r="D125" s="2">
        <v>43939.118055555555</v>
      </c>
      <c r="E125">
        <v>1</v>
      </c>
      <c r="F125">
        <v>66</v>
      </c>
      <c r="G125">
        <v>1</v>
      </c>
      <c r="H125">
        <v>1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8805</v>
      </c>
      <c r="O125" t="s">
        <v>26</v>
      </c>
      <c r="P125">
        <v>0</v>
      </c>
      <c r="Q125">
        <v>1</v>
      </c>
      <c r="R125">
        <v>15</v>
      </c>
      <c r="S125">
        <v>4</v>
      </c>
      <c r="T125">
        <v>2020</v>
      </c>
      <c r="U125">
        <v>1</v>
      </c>
      <c r="V125">
        <v>13</v>
      </c>
      <c r="W125">
        <v>1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6</v>
      </c>
      <c r="BA125">
        <v>22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29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8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1</v>
      </c>
      <c r="CE125">
        <v>1</v>
      </c>
      <c r="CF125">
        <v>0</v>
      </c>
      <c r="CG125">
        <v>2</v>
      </c>
      <c r="CH125">
        <v>9</v>
      </c>
      <c r="CI125">
        <v>0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1</v>
      </c>
      <c r="DH125">
        <v>0</v>
      </c>
      <c r="DI125">
        <v>0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</row>
    <row r="126" spans="1:120">
      <c r="A126">
        <v>90867070</v>
      </c>
      <c r="B126">
        <v>575558</v>
      </c>
      <c r="C126" s="2">
        <v>43924</v>
      </c>
      <c r="D126" s="2">
        <v>43931.583333333336</v>
      </c>
      <c r="E126">
        <v>1</v>
      </c>
      <c r="F126">
        <v>62</v>
      </c>
      <c r="G126">
        <v>1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7060</v>
      </c>
      <c r="O126" t="s">
        <v>2126</v>
      </c>
      <c r="P126">
        <v>1</v>
      </c>
      <c r="Q126">
        <v>0</v>
      </c>
      <c r="R126">
        <v>7</v>
      </c>
      <c r="S126">
        <v>4</v>
      </c>
      <c r="T126">
        <v>2020</v>
      </c>
      <c r="U126">
        <v>0</v>
      </c>
      <c r="V126">
        <v>0</v>
      </c>
      <c r="W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2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2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14</v>
      </c>
      <c r="CH126">
        <v>0</v>
      </c>
      <c r="CI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</row>
    <row r="127" spans="1:120">
      <c r="A127">
        <v>90867074</v>
      </c>
      <c r="B127">
        <v>8113778</v>
      </c>
      <c r="C127" s="2">
        <v>43924</v>
      </c>
      <c r="D127" s="2">
        <v>43939.015972222223</v>
      </c>
      <c r="E127">
        <v>1</v>
      </c>
      <c r="F127">
        <v>77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7069</v>
      </c>
      <c r="O127" t="s">
        <v>26</v>
      </c>
      <c r="P127">
        <v>0</v>
      </c>
      <c r="Q127">
        <v>1</v>
      </c>
      <c r="R127">
        <v>15</v>
      </c>
      <c r="S127">
        <v>4</v>
      </c>
      <c r="T127">
        <v>2020</v>
      </c>
      <c r="U127">
        <v>1</v>
      </c>
      <c r="V127">
        <v>15</v>
      </c>
      <c r="W127">
        <v>1</v>
      </c>
      <c r="AU127">
        <v>0</v>
      </c>
      <c r="AV127">
        <v>0</v>
      </c>
      <c r="AW127">
        <v>0</v>
      </c>
      <c r="AX127">
        <v>0</v>
      </c>
      <c r="AY127">
        <v>4</v>
      </c>
      <c r="AZ127">
        <v>0</v>
      </c>
      <c r="BA127">
        <v>25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29</v>
      </c>
      <c r="BH127">
        <v>14</v>
      </c>
      <c r="BI127">
        <v>0</v>
      </c>
      <c r="BJ127">
        <v>0</v>
      </c>
      <c r="BK127">
        <v>14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14</v>
      </c>
      <c r="BV127">
        <v>1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4</v>
      </c>
      <c r="CH127">
        <v>0</v>
      </c>
      <c r="CI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</row>
    <row r="128" spans="1:120">
      <c r="A128">
        <v>90867075</v>
      </c>
      <c r="B128">
        <v>496986</v>
      </c>
      <c r="C128" s="2">
        <v>43924</v>
      </c>
      <c r="D128" s="2">
        <v>43937.670138888891</v>
      </c>
      <c r="E128">
        <v>1</v>
      </c>
      <c r="F128">
        <v>55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8844</v>
      </c>
      <c r="O128" t="s">
        <v>2126</v>
      </c>
      <c r="P128">
        <v>1</v>
      </c>
      <c r="Q128">
        <v>0</v>
      </c>
      <c r="R128">
        <v>13</v>
      </c>
      <c r="S128">
        <v>4</v>
      </c>
      <c r="T128">
        <v>2020</v>
      </c>
      <c r="U128">
        <v>1</v>
      </c>
      <c r="V128">
        <v>2</v>
      </c>
      <c r="W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21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21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7</v>
      </c>
      <c r="BW128">
        <v>13</v>
      </c>
      <c r="BX128">
        <v>0</v>
      </c>
      <c r="BY128">
        <v>40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18</v>
      </c>
      <c r="CH128">
        <v>5</v>
      </c>
      <c r="CI128">
        <v>0</v>
      </c>
      <c r="CK128">
        <v>0</v>
      </c>
      <c r="CL128">
        <v>0</v>
      </c>
      <c r="CM128">
        <v>2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</row>
    <row r="129" spans="1:120">
      <c r="A129">
        <v>90867087</v>
      </c>
      <c r="B129">
        <v>581507</v>
      </c>
      <c r="C129" s="2">
        <v>43924</v>
      </c>
      <c r="D129" s="2">
        <v>43930.606944444444</v>
      </c>
      <c r="E129">
        <v>1</v>
      </c>
      <c r="F129">
        <v>52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7059</v>
      </c>
      <c r="O129" t="s">
        <v>2126</v>
      </c>
      <c r="P129">
        <v>1</v>
      </c>
      <c r="Q129">
        <v>0</v>
      </c>
      <c r="R129">
        <v>6</v>
      </c>
      <c r="S129">
        <v>4</v>
      </c>
      <c r="T129">
        <v>2020</v>
      </c>
      <c r="U129">
        <v>0</v>
      </c>
      <c r="V129">
        <v>0</v>
      </c>
      <c r="W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11</v>
      </c>
      <c r="BH129">
        <v>13</v>
      </c>
      <c r="BI129">
        <v>0</v>
      </c>
      <c r="BJ129">
        <v>0</v>
      </c>
      <c r="BK129">
        <v>10</v>
      </c>
      <c r="BL129">
        <v>0</v>
      </c>
      <c r="BM129">
        <v>0</v>
      </c>
      <c r="BN129">
        <v>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6</v>
      </c>
      <c r="BV129">
        <v>0</v>
      </c>
      <c r="BW129">
        <v>6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7</v>
      </c>
      <c r="CH129">
        <v>1</v>
      </c>
      <c r="CI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</row>
    <row r="130" spans="1:120">
      <c r="A130">
        <v>90867094</v>
      </c>
      <c r="B130">
        <v>470825</v>
      </c>
      <c r="C130" s="2">
        <v>43924</v>
      </c>
      <c r="D130" s="2">
        <v>43926.681944444441</v>
      </c>
      <c r="E130">
        <v>1</v>
      </c>
      <c r="F130">
        <v>61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8844</v>
      </c>
      <c r="O130" t="s">
        <v>2126</v>
      </c>
      <c r="P130">
        <v>1</v>
      </c>
      <c r="Q130">
        <v>0</v>
      </c>
      <c r="R130">
        <v>2</v>
      </c>
      <c r="S130">
        <v>4</v>
      </c>
      <c r="T130">
        <v>2020</v>
      </c>
      <c r="U130">
        <v>0</v>
      </c>
      <c r="V130">
        <v>0</v>
      </c>
      <c r="W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5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5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6</v>
      </c>
      <c r="CH130">
        <v>0</v>
      </c>
      <c r="CI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</row>
    <row r="131" spans="1:120">
      <c r="A131">
        <v>90867097</v>
      </c>
      <c r="B131">
        <v>714736</v>
      </c>
      <c r="C131" s="2">
        <v>43924</v>
      </c>
      <c r="D131" s="2">
        <v>43927.96875</v>
      </c>
      <c r="E131">
        <v>1</v>
      </c>
      <c r="F131">
        <v>68</v>
      </c>
      <c r="G131">
        <v>0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7060</v>
      </c>
      <c r="O131" t="s">
        <v>2130</v>
      </c>
      <c r="P131">
        <v>0</v>
      </c>
      <c r="Q131">
        <v>0</v>
      </c>
      <c r="R131">
        <v>3</v>
      </c>
      <c r="S131">
        <v>4</v>
      </c>
      <c r="T131">
        <v>2020</v>
      </c>
      <c r="U131">
        <v>0</v>
      </c>
      <c r="V131">
        <v>0</v>
      </c>
      <c r="W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4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4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4</v>
      </c>
      <c r="CD131">
        <v>0</v>
      </c>
      <c r="CE131">
        <v>4</v>
      </c>
      <c r="CF131">
        <v>0</v>
      </c>
      <c r="CG131">
        <v>2</v>
      </c>
      <c r="CH131">
        <v>0</v>
      </c>
      <c r="CI131">
        <v>0</v>
      </c>
      <c r="CK131">
        <v>0</v>
      </c>
      <c r="CL131">
        <v>0</v>
      </c>
      <c r="CM131">
        <v>3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</row>
    <row r="132" spans="1:120">
      <c r="A132">
        <v>90867100</v>
      </c>
      <c r="B132">
        <v>697029</v>
      </c>
      <c r="C132" s="2">
        <v>43924</v>
      </c>
      <c r="D132" s="2">
        <v>43933.009722222225</v>
      </c>
      <c r="E132">
        <v>1</v>
      </c>
      <c r="F132">
        <v>38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8854</v>
      </c>
      <c r="O132" t="s">
        <v>26</v>
      </c>
      <c r="P132">
        <v>0</v>
      </c>
      <c r="Q132">
        <v>1</v>
      </c>
      <c r="R132">
        <v>9</v>
      </c>
      <c r="S132">
        <v>4</v>
      </c>
      <c r="T132">
        <v>2020</v>
      </c>
      <c r="U132">
        <v>1</v>
      </c>
      <c r="V132">
        <v>9</v>
      </c>
      <c r="W132">
        <v>1</v>
      </c>
      <c r="AU132">
        <v>0</v>
      </c>
      <c r="AV132">
        <v>0</v>
      </c>
      <c r="AW132">
        <v>0</v>
      </c>
      <c r="AX132">
        <v>0</v>
      </c>
      <c r="AY132">
        <v>2</v>
      </c>
      <c r="AZ132">
        <v>1</v>
      </c>
      <c r="BA132">
        <v>6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9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1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0</v>
      </c>
      <c r="CH132">
        <v>16</v>
      </c>
      <c r="CI132">
        <v>0</v>
      </c>
      <c r="CK132">
        <v>0</v>
      </c>
      <c r="CL132">
        <v>0</v>
      </c>
      <c r="CM132">
        <v>5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</row>
    <row r="133" spans="1:120">
      <c r="A133">
        <v>90867103</v>
      </c>
      <c r="B133">
        <v>545331</v>
      </c>
      <c r="C133" s="2">
        <v>43924</v>
      </c>
      <c r="D133" s="2">
        <v>43938.951388888891</v>
      </c>
      <c r="E133">
        <v>1</v>
      </c>
      <c r="F133">
        <v>76</v>
      </c>
      <c r="G133">
        <v>1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8805</v>
      </c>
      <c r="O133" t="s">
        <v>26</v>
      </c>
      <c r="P133">
        <v>0</v>
      </c>
      <c r="Q133">
        <v>1</v>
      </c>
      <c r="R133">
        <v>14</v>
      </c>
      <c r="S133">
        <v>4</v>
      </c>
      <c r="T133">
        <v>2020</v>
      </c>
      <c r="U133">
        <v>1</v>
      </c>
      <c r="V133">
        <v>14</v>
      </c>
      <c r="W133">
        <v>1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7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8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11</v>
      </c>
      <c r="BV133">
        <v>2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K133">
        <v>0</v>
      </c>
      <c r="CL133">
        <v>0</v>
      </c>
      <c r="CM133">
        <v>6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</v>
      </c>
      <c r="DN133">
        <v>0</v>
      </c>
      <c r="DO133">
        <v>0</v>
      </c>
      <c r="DP133">
        <v>0</v>
      </c>
    </row>
    <row r="134" spans="1:120">
      <c r="A134">
        <v>90867113</v>
      </c>
      <c r="B134">
        <v>211259</v>
      </c>
      <c r="C134" s="2">
        <v>43924</v>
      </c>
      <c r="D134" s="2">
        <v>43929.679166666669</v>
      </c>
      <c r="E134">
        <v>1</v>
      </c>
      <c r="F134">
        <v>59</v>
      </c>
      <c r="G134">
        <v>0</v>
      </c>
      <c r="H134">
        <v>2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8821</v>
      </c>
      <c r="O134" t="s">
        <v>2126</v>
      </c>
      <c r="P134">
        <v>1</v>
      </c>
      <c r="Q134">
        <v>0</v>
      </c>
      <c r="R134">
        <v>5</v>
      </c>
      <c r="S134">
        <v>4</v>
      </c>
      <c r="T134">
        <v>2020</v>
      </c>
      <c r="U134">
        <v>0</v>
      </c>
      <c r="V134">
        <v>0</v>
      </c>
      <c r="W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2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15</v>
      </c>
      <c r="CH134">
        <v>0</v>
      </c>
      <c r="CI134">
        <v>0</v>
      </c>
      <c r="CK134">
        <v>0</v>
      </c>
      <c r="CL134">
        <v>0</v>
      </c>
      <c r="CM134">
        <v>3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1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</row>
    <row r="135" spans="1:120">
      <c r="A135">
        <v>90867117</v>
      </c>
      <c r="B135">
        <v>690255</v>
      </c>
      <c r="C135" s="2">
        <v>43924</v>
      </c>
      <c r="D135" s="2">
        <v>43924.78125</v>
      </c>
      <c r="E135">
        <v>2</v>
      </c>
      <c r="F135">
        <v>69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8805</v>
      </c>
      <c r="O135" t="s">
        <v>2126</v>
      </c>
      <c r="P135">
        <v>1</v>
      </c>
      <c r="Q135">
        <v>0</v>
      </c>
      <c r="S135">
        <v>4</v>
      </c>
      <c r="T135">
        <v>2020</v>
      </c>
      <c r="U135">
        <v>0</v>
      </c>
      <c r="V135">
        <v>0</v>
      </c>
      <c r="W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</row>
    <row r="136" spans="1:120">
      <c r="A136">
        <v>90867126</v>
      </c>
      <c r="B136">
        <v>734314</v>
      </c>
      <c r="C136" s="2">
        <v>43924</v>
      </c>
      <c r="D136" s="2">
        <v>43933.666666666664</v>
      </c>
      <c r="E136">
        <v>1</v>
      </c>
      <c r="F136">
        <v>88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8807</v>
      </c>
      <c r="O136" t="s">
        <v>26</v>
      </c>
      <c r="P136">
        <v>0</v>
      </c>
      <c r="Q136">
        <v>1</v>
      </c>
      <c r="R136">
        <v>9</v>
      </c>
      <c r="S136">
        <v>4</v>
      </c>
      <c r="T136">
        <v>2020</v>
      </c>
      <c r="U136">
        <v>0</v>
      </c>
      <c r="V136">
        <v>0</v>
      </c>
      <c r="W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3</v>
      </c>
      <c r="CH136">
        <v>0</v>
      </c>
      <c r="CI136">
        <v>0</v>
      </c>
      <c r="CK136">
        <v>0</v>
      </c>
      <c r="CL136">
        <v>0</v>
      </c>
      <c r="CM136">
        <v>3</v>
      </c>
      <c r="CN136">
        <v>0</v>
      </c>
      <c r="CO136">
        <v>1</v>
      </c>
      <c r="CP136">
        <v>0</v>
      </c>
      <c r="CQ136">
        <v>0</v>
      </c>
      <c r="CR136">
        <v>1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</row>
    <row r="137" spans="1:120">
      <c r="A137">
        <v>90867128</v>
      </c>
      <c r="B137">
        <v>8013306</v>
      </c>
      <c r="C137" s="2">
        <v>43924</v>
      </c>
      <c r="D137" s="2">
        <v>43924.466666666667</v>
      </c>
      <c r="E137">
        <v>2</v>
      </c>
      <c r="F137">
        <v>51</v>
      </c>
      <c r="G137">
        <v>1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8854</v>
      </c>
      <c r="O137" t="s">
        <v>2126</v>
      </c>
      <c r="P137">
        <v>1</v>
      </c>
      <c r="Q137">
        <v>0</v>
      </c>
      <c r="S137">
        <v>4</v>
      </c>
      <c r="T137">
        <v>2020</v>
      </c>
      <c r="U137">
        <v>0</v>
      </c>
      <c r="V137">
        <v>0</v>
      </c>
      <c r="W137">
        <v>1</v>
      </c>
      <c r="AU137" t="e">
        <v>#N/A</v>
      </c>
      <c r="AV137" t="e">
        <v>#N/A</v>
      </c>
      <c r="AW137" t="e">
        <v>#N/A</v>
      </c>
      <c r="AX137" t="e">
        <v>#N/A</v>
      </c>
      <c r="AY137" t="e">
        <v>#N/A</v>
      </c>
      <c r="AZ137" t="e">
        <v>#N/A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e">
        <v>#N/A</v>
      </c>
      <c r="BG137" t="e">
        <v>#N/A</v>
      </c>
      <c r="BH137" t="e">
        <v>#N/A</v>
      </c>
      <c r="BI137" t="e">
        <v>#N/A</v>
      </c>
      <c r="BJ137" t="e">
        <v>#N/A</v>
      </c>
      <c r="BK137" t="e">
        <v>#N/A</v>
      </c>
      <c r="BL137" t="e">
        <v>#N/A</v>
      </c>
      <c r="BM137" t="e">
        <v>#N/A</v>
      </c>
      <c r="BN137" t="e">
        <v>#N/A</v>
      </c>
      <c r="BO137" t="e">
        <v>#N/A</v>
      </c>
      <c r="BP137" t="e">
        <v>#N/A</v>
      </c>
      <c r="BQ137" t="e">
        <v>#N/A</v>
      </c>
      <c r="BR137" t="e">
        <v>#N/A</v>
      </c>
      <c r="BS137" t="e">
        <v>#N/A</v>
      </c>
      <c r="BT137" t="e">
        <v>#N/A</v>
      </c>
      <c r="BU137" t="e">
        <v>#N/A</v>
      </c>
      <c r="BV137" t="e">
        <v>#N/A</v>
      </c>
      <c r="BW137" t="e">
        <v>#N/A</v>
      </c>
      <c r="BX137" t="e">
        <v>#N/A</v>
      </c>
      <c r="BY137" t="e">
        <v>#N/A</v>
      </c>
      <c r="BZ137" t="e">
        <v>#N/A</v>
      </c>
      <c r="CA137" t="e">
        <v>#N/A</v>
      </c>
      <c r="CB137" t="e">
        <v>#N/A</v>
      </c>
      <c r="CC137" t="e">
        <v>#N/A</v>
      </c>
      <c r="CD137" t="e">
        <v>#N/A</v>
      </c>
      <c r="CE137" t="e">
        <v>#N/A</v>
      </c>
      <c r="CF137" t="e">
        <v>#N/A</v>
      </c>
      <c r="CG137" t="e">
        <v>#N/A</v>
      </c>
      <c r="CH137" t="e">
        <v>#N/A</v>
      </c>
      <c r="CI137" t="e">
        <v>#N/A</v>
      </c>
      <c r="CK137" t="e">
        <v>#N/A</v>
      </c>
      <c r="CL137" t="e">
        <v>#N/A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</row>
    <row r="138" spans="1:120">
      <c r="A138">
        <v>90867135</v>
      </c>
      <c r="B138">
        <v>143184</v>
      </c>
      <c r="C138" s="2">
        <v>43924</v>
      </c>
      <c r="D138" s="2">
        <v>43939.804861111108</v>
      </c>
      <c r="E138">
        <v>1</v>
      </c>
      <c r="F138">
        <v>76</v>
      </c>
      <c r="G138">
        <v>0</v>
      </c>
      <c r="H138">
        <v>2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8833</v>
      </c>
      <c r="O138" t="s">
        <v>2130</v>
      </c>
      <c r="P138">
        <v>0</v>
      </c>
      <c r="Q138">
        <v>0</v>
      </c>
      <c r="R138">
        <v>15</v>
      </c>
      <c r="S138">
        <v>4</v>
      </c>
      <c r="T138">
        <v>2020</v>
      </c>
      <c r="U138">
        <v>0</v>
      </c>
      <c r="V138">
        <v>0</v>
      </c>
      <c r="W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10</v>
      </c>
      <c r="BH138">
        <v>10</v>
      </c>
      <c r="BI138">
        <v>0</v>
      </c>
      <c r="BJ138">
        <v>0</v>
      </c>
      <c r="BK138">
        <v>10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</row>
    <row r="139" spans="1:120">
      <c r="A139">
        <v>90867160</v>
      </c>
      <c r="B139">
        <v>8046130</v>
      </c>
      <c r="C139" s="2">
        <v>43925</v>
      </c>
      <c r="D139" s="2">
        <v>43933.678472222222</v>
      </c>
      <c r="E139">
        <v>1</v>
      </c>
      <c r="F139">
        <v>75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8854</v>
      </c>
      <c r="O139" t="s">
        <v>2124</v>
      </c>
      <c r="P139">
        <v>0</v>
      </c>
      <c r="Q139">
        <v>0</v>
      </c>
      <c r="R139">
        <v>8</v>
      </c>
      <c r="S139">
        <v>4</v>
      </c>
      <c r="T139">
        <v>2020</v>
      </c>
      <c r="U139">
        <v>0</v>
      </c>
      <c r="V139">
        <v>0</v>
      </c>
      <c r="W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10</v>
      </c>
      <c r="BH139">
        <v>6</v>
      </c>
      <c r="BI139">
        <v>0</v>
      </c>
      <c r="BJ139">
        <v>0</v>
      </c>
      <c r="BK139">
        <v>2</v>
      </c>
      <c r="BL139">
        <v>0</v>
      </c>
      <c r="BM139">
        <v>0</v>
      </c>
      <c r="BN139">
        <v>4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5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2</v>
      </c>
      <c r="CH139">
        <v>0</v>
      </c>
      <c r="CI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</row>
    <row r="140" spans="1:120">
      <c r="A140">
        <v>90867163</v>
      </c>
      <c r="B140">
        <v>179955</v>
      </c>
      <c r="C140" s="2">
        <v>43924</v>
      </c>
      <c r="D140" s="2">
        <v>43929.4375</v>
      </c>
      <c r="E140">
        <v>1</v>
      </c>
      <c r="F140">
        <v>82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8835</v>
      </c>
      <c r="O140" t="s">
        <v>2124</v>
      </c>
      <c r="P140">
        <v>0</v>
      </c>
      <c r="Q140">
        <v>0</v>
      </c>
      <c r="R140">
        <v>5</v>
      </c>
      <c r="S140">
        <v>4</v>
      </c>
      <c r="T140">
        <v>2020</v>
      </c>
      <c r="U140">
        <v>0</v>
      </c>
      <c r="V140">
        <v>0</v>
      </c>
      <c r="W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5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5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K140">
        <v>0</v>
      </c>
      <c r="CL140">
        <v>0</v>
      </c>
      <c r="CM140">
        <v>4</v>
      </c>
      <c r="CN140">
        <v>0</v>
      </c>
      <c r="CO140">
        <v>0</v>
      </c>
      <c r="CP140">
        <v>0</v>
      </c>
      <c r="CQ140">
        <v>1</v>
      </c>
      <c r="CR140">
        <v>1</v>
      </c>
      <c r="CS140">
        <v>1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</row>
    <row r="141" spans="1:120">
      <c r="A141">
        <v>90867190</v>
      </c>
      <c r="B141">
        <v>435523</v>
      </c>
      <c r="C141" s="2">
        <v>43924</v>
      </c>
      <c r="D141" s="2">
        <v>43930.572916666664</v>
      </c>
      <c r="E141">
        <v>1</v>
      </c>
      <c r="F141">
        <v>83</v>
      </c>
      <c r="G141">
        <v>1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8812</v>
      </c>
      <c r="O141" t="s">
        <v>26</v>
      </c>
      <c r="P141">
        <v>0</v>
      </c>
      <c r="Q141">
        <v>1</v>
      </c>
      <c r="R141">
        <v>6</v>
      </c>
      <c r="S141">
        <v>4</v>
      </c>
      <c r="T141">
        <v>2020</v>
      </c>
      <c r="U141">
        <v>0</v>
      </c>
      <c r="V141">
        <v>0</v>
      </c>
      <c r="W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2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2</v>
      </c>
      <c r="BH141">
        <v>2</v>
      </c>
      <c r="BI141">
        <v>0</v>
      </c>
      <c r="BJ141">
        <v>0</v>
      </c>
      <c r="BK141">
        <v>2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2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</row>
    <row r="142" spans="1:120">
      <c r="A142">
        <v>90867199</v>
      </c>
      <c r="B142">
        <v>905686</v>
      </c>
      <c r="C142" s="2">
        <v>43924</v>
      </c>
      <c r="D142" s="2">
        <v>43932.890277777777</v>
      </c>
      <c r="E142">
        <v>1</v>
      </c>
      <c r="F142">
        <v>65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8807</v>
      </c>
      <c r="O142" t="s">
        <v>2126</v>
      </c>
      <c r="P142">
        <v>1</v>
      </c>
      <c r="Q142">
        <v>0</v>
      </c>
      <c r="R142">
        <v>8</v>
      </c>
      <c r="S142">
        <v>4</v>
      </c>
      <c r="T142">
        <v>2020</v>
      </c>
      <c r="U142">
        <v>0</v>
      </c>
      <c r="V142">
        <v>0</v>
      </c>
      <c r="W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5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5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5</v>
      </c>
      <c r="CH142">
        <v>0</v>
      </c>
      <c r="CI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</row>
    <row r="143" spans="1:120">
      <c r="A143">
        <v>90867217</v>
      </c>
      <c r="B143">
        <v>439475</v>
      </c>
      <c r="C143" s="2">
        <v>43924</v>
      </c>
      <c r="D143" s="2">
        <v>43935.703472222223</v>
      </c>
      <c r="E143">
        <v>1</v>
      </c>
      <c r="F143">
        <v>85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7920</v>
      </c>
      <c r="O143" t="s">
        <v>2125</v>
      </c>
      <c r="P143">
        <v>1</v>
      </c>
      <c r="Q143">
        <v>0</v>
      </c>
      <c r="R143">
        <v>11</v>
      </c>
      <c r="S143">
        <v>4</v>
      </c>
      <c r="T143">
        <v>2020</v>
      </c>
      <c r="U143">
        <v>0</v>
      </c>
      <c r="V143">
        <v>0</v>
      </c>
      <c r="W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10</v>
      </c>
      <c r="BH143">
        <v>3</v>
      </c>
      <c r="BI143">
        <v>0</v>
      </c>
      <c r="BJ143">
        <v>0</v>
      </c>
      <c r="BK143">
        <v>3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2</v>
      </c>
      <c r="CH143">
        <v>0</v>
      </c>
      <c r="CI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</row>
    <row r="144" spans="1:120">
      <c r="A144">
        <v>90867228</v>
      </c>
      <c r="B144">
        <v>8113795</v>
      </c>
      <c r="C144" s="2">
        <v>43924</v>
      </c>
      <c r="D144" s="2">
        <v>43930.770833333336</v>
      </c>
      <c r="E144">
        <v>1</v>
      </c>
      <c r="F144">
        <v>59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7480</v>
      </c>
      <c r="O144" t="s">
        <v>26</v>
      </c>
      <c r="P144">
        <v>0</v>
      </c>
      <c r="Q144">
        <v>1</v>
      </c>
      <c r="R144">
        <v>6</v>
      </c>
      <c r="S144">
        <v>4</v>
      </c>
      <c r="T144">
        <v>2020</v>
      </c>
      <c r="U144">
        <v>1</v>
      </c>
      <c r="V144">
        <v>6</v>
      </c>
      <c r="W144">
        <v>1</v>
      </c>
      <c r="AU144">
        <v>0</v>
      </c>
      <c r="AV144">
        <v>0</v>
      </c>
      <c r="AW144">
        <v>0</v>
      </c>
      <c r="AX144">
        <v>0</v>
      </c>
      <c r="AY144">
        <v>3</v>
      </c>
      <c r="AZ144">
        <v>4</v>
      </c>
      <c r="BA144">
        <v>6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13</v>
      </c>
      <c r="BH144">
        <v>18</v>
      </c>
      <c r="BI144">
        <v>0</v>
      </c>
      <c r="BJ144">
        <v>0</v>
      </c>
      <c r="BK144">
        <v>15</v>
      </c>
      <c r="BL144">
        <v>0</v>
      </c>
      <c r="BM144">
        <v>0</v>
      </c>
      <c r="BN144">
        <v>0</v>
      </c>
      <c r="BO144">
        <v>1</v>
      </c>
      <c r="BP144">
        <v>1</v>
      </c>
      <c r="BQ144">
        <v>0</v>
      </c>
      <c r="BR144">
        <v>0</v>
      </c>
      <c r="BS144">
        <v>1</v>
      </c>
      <c r="BT144">
        <v>0</v>
      </c>
      <c r="BU144">
        <v>6</v>
      </c>
      <c r="BV144">
        <v>2</v>
      </c>
      <c r="BW144">
        <v>12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K144">
        <v>0</v>
      </c>
      <c r="CL144">
        <v>0</v>
      </c>
      <c r="CM144">
        <v>2</v>
      </c>
      <c r="CN144">
        <v>1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1</v>
      </c>
      <c r="DL144">
        <v>0</v>
      </c>
      <c r="DM144">
        <v>0</v>
      </c>
      <c r="DN144">
        <v>0</v>
      </c>
      <c r="DO144">
        <v>0</v>
      </c>
      <c r="DP144">
        <v>0</v>
      </c>
    </row>
    <row r="145" spans="1:120">
      <c r="A145">
        <v>90867236</v>
      </c>
      <c r="B145">
        <v>8113797</v>
      </c>
      <c r="C145" s="2">
        <v>43924</v>
      </c>
      <c r="D145" s="2">
        <v>43937.583333333336</v>
      </c>
      <c r="E145">
        <v>1</v>
      </c>
      <c r="F145">
        <v>26</v>
      </c>
      <c r="G145">
        <v>0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8836</v>
      </c>
      <c r="O145" t="s">
        <v>2126</v>
      </c>
      <c r="P145">
        <v>1</v>
      </c>
      <c r="Q145">
        <v>0</v>
      </c>
      <c r="R145">
        <v>13</v>
      </c>
      <c r="S145">
        <v>4</v>
      </c>
      <c r="T145">
        <v>2020</v>
      </c>
      <c r="U145">
        <v>0</v>
      </c>
      <c r="V145">
        <v>0</v>
      </c>
      <c r="W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13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4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14</v>
      </c>
      <c r="CH145">
        <v>0</v>
      </c>
      <c r="CI145">
        <v>4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</row>
    <row r="146" spans="1:120">
      <c r="A146">
        <v>90867242</v>
      </c>
      <c r="B146">
        <v>8113798</v>
      </c>
      <c r="C146" s="2">
        <v>43924</v>
      </c>
      <c r="D146" s="2">
        <v>43935.545138888891</v>
      </c>
      <c r="E146">
        <v>1</v>
      </c>
      <c r="F146">
        <v>56</v>
      </c>
      <c r="G146">
        <v>0</v>
      </c>
      <c r="H146">
        <v>2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8854</v>
      </c>
      <c r="O146" t="s">
        <v>2126</v>
      </c>
      <c r="P146">
        <v>1</v>
      </c>
      <c r="Q146">
        <v>0</v>
      </c>
      <c r="R146">
        <v>11</v>
      </c>
      <c r="S146">
        <v>4</v>
      </c>
      <c r="T146">
        <v>2020</v>
      </c>
      <c r="U146">
        <v>0</v>
      </c>
      <c r="V146">
        <v>0</v>
      </c>
      <c r="W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9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9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5</v>
      </c>
      <c r="CH146">
        <v>0</v>
      </c>
      <c r="CI146">
        <v>5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0</v>
      </c>
      <c r="DI146">
        <v>0</v>
      </c>
      <c r="DJ146">
        <v>1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</row>
    <row r="147" spans="1:120">
      <c r="A147">
        <v>90867249</v>
      </c>
      <c r="B147">
        <v>8113308</v>
      </c>
      <c r="C147" s="2">
        <v>43924</v>
      </c>
      <c r="D147" s="2">
        <v>43938.759027777778</v>
      </c>
      <c r="E147">
        <v>1</v>
      </c>
      <c r="F147">
        <v>65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7060</v>
      </c>
      <c r="O147" t="s">
        <v>2126</v>
      </c>
      <c r="P147">
        <v>1</v>
      </c>
      <c r="Q147">
        <v>0</v>
      </c>
      <c r="R147">
        <v>14</v>
      </c>
      <c r="S147">
        <v>4</v>
      </c>
      <c r="T147">
        <v>2020</v>
      </c>
      <c r="U147">
        <v>0</v>
      </c>
      <c r="V147">
        <v>0</v>
      </c>
      <c r="W147">
        <v>1</v>
      </c>
      <c r="AU147">
        <v>0</v>
      </c>
      <c r="AV147">
        <v>0</v>
      </c>
      <c r="AW147">
        <v>0</v>
      </c>
      <c r="AX147">
        <v>0</v>
      </c>
      <c r="AY147">
        <v>8</v>
      </c>
      <c r="AZ147">
        <v>6</v>
      </c>
      <c r="BA147">
        <v>3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17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1</v>
      </c>
      <c r="DH147">
        <v>0</v>
      </c>
      <c r="DI147">
        <v>0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0</v>
      </c>
    </row>
    <row r="148" spans="1:120">
      <c r="A148">
        <v>90867250</v>
      </c>
      <c r="B148">
        <v>8113799</v>
      </c>
      <c r="C148" s="2">
        <v>43924</v>
      </c>
      <c r="D148" s="2">
        <v>43931.597222222219</v>
      </c>
      <c r="E148">
        <v>1</v>
      </c>
      <c r="F148">
        <v>54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8805</v>
      </c>
      <c r="O148" t="s">
        <v>2126</v>
      </c>
      <c r="P148">
        <v>1</v>
      </c>
      <c r="Q148">
        <v>0</v>
      </c>
      <c r="R148">
        <v>7</v>
      </c>
      <c r="S148">
        <v>4</v>
      </c>
      <c r="T148">
        <v>2020</v>
      </c>
      <c r="U148">
        <v>0</v>
      </c>
      <c r="V148">
        <v>0</v>
      </c>
      <c r="W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3</v>
      </c>
      <c r="CH148">
        <v>0</v>
      </c>
      <c r="CI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1</v>
      </c>
      <c r="DN148">
        <v>0</v>
      </c>
      <c r="DO148">
        <v>0</v>
      </c>
      <c r="DP148">
        <v>0</v>
      </c>
    </row>
    <row r="149" spans="1:120">
      <c r="A149">
        <v>90867252</v>
      </c>
      <c r="B149">
        <v>702516</v>
      </c>
      <c r="C149" s="2">
        <v>43924</v>
      </c>
      <c r="D149" s="2">
        <v>43928.65902777778</v>
      </c>
      <c r="E149">
        <v>1</v>
      </c>
      <c r="F149">
        <v>59</v>
      </c>
      <c r="G149">
        <v>1</v>
      </c>
      <c r="H149">
        <v>3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8869</v>
      </c>
      <c r="O149" t="s">
        <v>2130</v>
      </c>
      <c r="P149">
        <v>0</v>
      </c>
      <c r="Q149">
        <v>0</v>
      </c>
      <c r="R149">
        <v>4</v>
      </c>
      <c r="S149">
        <v>4</v>
      </c>
      <c r="T149">
        <v>2020</v>
      </c>
      <c r="U149">
        <v>0</v>
      </c>
      <c r="V149">
        <v>0</v>
      </c>
      <c r="W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3</v>
      </c>
      <c r="CH149">
        <v>3</v>
      </c>
      <c r="CI149"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</row>
    <row r="150" spans="1:120">
      <c r="A150">
        <v>90867259</v>
      </c>
      <c r="B150">
        <v>8113802</v>
      </c>
      <c r="C150" s="2">
        <v>43924</v>
      </c>
      <c r="D150" s="2">
        <v>43926.726388888892</v>
      </c>
      <c r="E150">
        <v>1</v>
      </c>
      <c r="F150">
        <v>64</v>
      </c>
      <c r="G150">
        <v>1</v>
      </c>
      <c r="H150">
        <v>2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8854</v>
      </c>
      <c r="O150" t="s">
        <v>2126</v>
      </c>
      <c r="P150">
        <v>1</v>
      </c>
      <c r="Q150">
        <v>0</v>
      </c>
      <c r="R150">
        <v>2</v>
      </c>
      <c r="S150">
        <v>4</v>
      </c>
      <c r="T150">
        <v>2020</v>
      </c>
      <c r="U150">
        <v>0</v>
      </c>
      <c r="V150">
        <v>0</v>
      </c>
      <c r="W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2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</row>
    <row r="151" spans="1:120">
      <c r="A151">
        <v>90867260</v>
      </c>
      <c r="B151">
        <v>188502</v>
      </c>
      <c r="C151" s="2">
        <v>43924</v>
      </c>
      <c r="D151" s="2">
        <v>43925.739583333336</v>
      </c>
      <c r="E151">
        <v>2</v>
      </c>
      <c r="F151">
        <v>80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8804</v>
      </c>
      <c r="O151" t="s">
        <v>2126</v>
      </c>
      <c r="P151">
        <v>1</v>
      </c>
      <c r="Q151">
        <v>0</v>
      </c>
      <c r="S151">
        <v>4</v>
      </c>
      <c r="T151">
        <v>2020</v>
      </c>
      <c r="U151">
        <v>0</v>
      </c>
      <c r="V151">
        <v>0</v>
      </c>
      <c r="W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0</v>
      </c>
      <c r="DI151">
        <v>0</v>
      </c>
      <c r="DJ151">
        <v>1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</row>
    <row r="152" spans="1:120">
      <c r="A152">
        <v>90867266</v>
      </c>
      <c r="B152">
        <v>695475</v>
      </c>
      <c r="C152" s="2">
        <v>43925</v>
      </c>
      <c r="D152" s="2">
        <v>43935.786111111112</v>
      </c>
      <c r="E152">
        <v>1</v>
      </c>
      <c r="F152">
        <v>65</v>
      </c>
      <c r="G152">
        <v>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7060</v>
      </c>
      <c r="O152" t="s">
        <v>2126</v>
      </c>
      <c r="P152">
        <v>1</v>
      </c>
      <c r="Q152">
        <v>0</v>
      </c>
      <c r="R152">
        <v>10</v>
      </c>
      <c r="S152">
        <v>4</v>
      </c>
      <c r="T152">
        <v>2020</v>
      </c>
      <c r="U152">
        <v>0</v>
      </c>
      <c r="V152">
        <v>0</v>
      </c>
      <c r="W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13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4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4</v>
      </c>
      <c r="CH152">
        <v>0</v>
      </c>
      <c r="CI152">
        <v>5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</row>
    <row r="153" spans="1:120">
      <c r="A153">
        <v>90867276</v>
      </c>
      <c r="B153">
        <v>337944</v>
      </c>
      <c r="C153" s="2">
        <v>43924</v>
      </c>
      <c r="D153" s="2">
        <v>43957.737500000003</v>
      </c>
      <c r="E153">
        <v>1</v>
      </c>
      <c r="F153">
        <v>61</v>
      </c>
      <c r="G153">
        <v>0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8807</v>
      </c>
      <c r="O153" t="s">
        <v>2124</v>
      </c>
      <c r="P153">
        <v>0</v>
      </c>
      <c r="Q153">
        <v>0</v>
      </c>
      <c r="R153">
        <v>33</v>
      </c>
      <c r="S153">
        <v>5</v>
      </c>
      <c r="T153">
        <v>2020</v>
      </c>
      <c r="U153">
        <v>1</v>
      </c>
      <c r="V153">
        <v>1</v>
      </c>
      <c r="W153">
        <v>1</v>
      </c>
      <c r="AU153">
        <v>0</v>
      </c>
      <c r="AV153">
        <v>0</v>
      </c>
      <c r="AW153">
        <v>0</v>
      </c>
      <c r="AX153">
        <v>0</v>
      </c>
      <c r="AY153">
        <v>5</v>
      </c>
      <c r="AZ153">
        <v>9</v>
      </c>
      <c r="BA153">
        <v>13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27</v>
      </c>
      <c r="BH153">
        <v>31</v>
      </c>
      <c r="BI153">
        <v>0</v>
      </c>
      <c r="BJ153">
        <v>0</v>
      </c>
      <c r="BK153">
        <v>9</v>
      </c>
      <c r="BL153">
        <v>0</v>
      </c>
      <c r="BM153">
        <v>0</v>
      </c>
      <c r="BN153">
        <v>22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4</v>
      </c>
      <c r="BW153">
        <v>1</v>
      </c>
      <c r="BX153">
        <v>0</v>
      </c>
      <c r="BY153">
        <v>1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1</v>
      </c>
      <c r="CF153">
        <v>17</v>
      </c>
      <c r="CG153">
        <v>0</v>
      </c>
      <c r="CH153">
        <v>0</v>
      </c>
      <c r="CI153">
        <v>0</v>
      </c>
      <c r="CK153">
        <v>0</v>
      </c>
      <c r="CL153">
        <v>0</v>
      </c>
      <c r="CM153">
        <v>3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1</v>
      </c>
      <c r="DP153">
        <v>0</v>
      </c>
    </row>
    <row r="154" spans="1:120">
      <c r="A154">
        <v>90867279</v>
      </c>
      <c r="B154">
        <v>8113807</v>
      </c>
      <c r="C154" s="2">
        <v>43925</v>
      </c>
      <c r="D154" s="2">
        <v>43936.73333333333</v>
      </c>
      <c r="E154">
        <v>1</v>
      </c>
      <c r="F154">
        <v>69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8807</v>
      </c>
      <c r="O154" t="s">
        <v>26</v>
      </c>
      <c r="P154">
        <v>0</v>
      </c>
      <c r="Q154">
        <v>1</v>
      </c>
      <c r="R154">
        <v>11</v>
      </c>
      <c r="S154">
        <v>4</v>
      </c>
      <c r="T154">
        <v>2020</v>
      </c>
      <c r="U154">
        <v>1</v>
      </c>
      <c r="V154">
        <v>7</v>
      </c>
      <c r="W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4</v>
      </c>
      <c r="BE154">
        <v>4</v>
      </c>
      <c r="BF154">
        <v>0</v>
      </c>
      <c r="BG154">
        <v>5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4</v>
      </c>
      <c r="CA154">
        <v>0</v>
      </c>
      <c r="CB154">
        <v>0</v>
      </c>
      <c r="CC154">
        <v>0</v>
      </c>
      <c r="CD154">
        <v>4</v>
      </c>
      <c r="CE154">
        <v>4</v>
      </c>
      <c r="CF154">
        <v>0</v>
      </c>
      <c r="CG154">
        <v>8</v>
      </c>
      <c r="CH154">
        <v>0</v>
      </c>
      <c r="CI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</row>
    <row r="155" spans="1:120">
      <c r="A155">
        <v>90867295</v>
      </c>
      <c r="B155">
        <v>672719</v>
      </c>
      <c r="C155" s="2">
        <v>43925</v>
      </c>
      <c r="D155" s="2">
        <v>43936.520833333336</v>
      </c>
      <c r="E155">
        <v>1</v>
      </c>
      <c r="F155">
        <v>43</v>
      </c>
      <c r="G155">
        <v>0</v>
      </c>
      <c r="H155">
        <v>3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8807</v>
      </c>
      <c r="O155" t="s">
        <v>2126</v>
      </c>
      <c r="P155">
        <v>1</v>
      </c>
      <c r="Q155">
        <v>0</v>
      </c>
      <c r="R155">
        <v>11</v>
      </c>
      <c r="S155">
        <v>4</v>
      </c>
      <c r="T155">
        <v>2020</v>
      </c>
      <c r="U155">
        <v>0</v>
      </c>
      <c r="V155">
        <v>0</v>
      </c>
      <c r="W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12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12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19</v>
      </c>
      <c r="CH155">
        <v>0</v>
      </c>
      <c r="CI155">
        <v>4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</row>
    <row r="156" spans="1:120">
      <c r="A156">
        <v>90867297</v>
      </c>
      <c r="B156">
        <v>8027967</v>
      </c>
      <c r="C156" s="2">
        <v>43925</v>
      </c>
      <c r="D156" s="2">
        <v>43926.21875</v>
      </c>
      <c r="E156">
        <v>1</v>
      </c>
      <c r="F156">
        <v>93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8807</v>
      </c>
      <c r="O156" t="s">
        <v>26</v>
      </c>
      <c r="P156">
        <v>0</v>
      </c>
      <c r="Q156">
        <v>1</v>
      </c>
      <c r="R156">
        <v>1</v>
      </c>
      <c r="S156">
        <v>4</v>
      </c>
      <c r="T156">
        <v>2020</v>
      </c>
      <c r="U156">
        <v>0</v>
      </c>
      <c r="V156">
        <v>0</v>
      </c>
      <c r="W156">
        <v>1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K156">
        <v>0</v>
      </c>
      <c r="CL156">
        <v>0</v>
      </c>
      <c r="CM156">
        <v>1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</row>
    <row r="157" spans="1:120">
      <c r="A157">
        <v>90867298</v>
      </c>
      <c r="B157">
        <v>478274</v>
      </c>
      <c r="C157" s="2">
        <v>43925</v>
      </c>
      <c r="D157" s="2">
        <v>43930.645833333336</v>
      </c>
      <c r="E157">
        <v>1</v>
      </c>
      <c r="F157">
        <v>54</v>
      </c>
      <c r="G157">
        <v>1</v>
      </c>
      <c r="H157">
        <v>3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7063</v>
      </c>
      <c r="O157" t="s">
        <v>2126</v>
      </c>
      <c r="P157">
        <v>1</v>
      </c>
      <c r="Q157">
        <v>0</v>
      </c>
      <c r="R157">
        <v>5</v>
      </c>
      <c r="S157">
        <v>4</v>
      </c>
      <c r="T157">
        <v>2020</v>
      </c>
      <c r="U157">
        <v>0</v>
      </c>
      <c r="V157">
        <v>0</v>
      </c>
      <c r="W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4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10</v>
      </c>
      <c r="CH157">
        <v>0</v>
      </c>
      <c r="CI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</row>
    <row r="158" spans="1:120">
      <c r="A158">
        <v>90867308</v>
      </c>
      <c r="B158">
        <v>8113608</v>
      </c>
      <c r="C158" s="2">
        <v>43925</v>
      </c>
      <c r="D158" s="2">
        <v>43925.789583333331</v>
      </c>
      <c r="E158">
        <v>1</v>
      </c>
      <c r="F158">
        <v>45</v>
      </c>
      <c r="G158">
        <v>0</v>
      </c>
      <c r="H158">
        <v>3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8805</v>
      </c>
      <c r="O158" t="s">
        <v>2130</v>
      </c>
      <c r="P158">
        <v>0</v>
      </c>
      <c r="Q158">
        <v>0</v>
      </c>
      <c r="R158">
        <v>1</v>
      </c>
      <c r="S158">
        <v>4</v>
      </c>
      <c r="T158">
        <v>2020</v>
      </c>
      <c r="U158">
        <v>0</v>
      </c>
      <c r="V158">
        <v>0</v>
      </c>
      <c r="W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2</v>
      </c>
      <c r="CH158">
        <v>1</v>
      </c>
      <c r="CI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</row>
    <row r="159" spans="1:120">
      <c r="A159">
        <v>90867309</v>
      </c>
      <c r="B159">
        <v>8041955</v>
      </c>
      <c r="C159" s="2">
        <v>43925</v>
      </c>
      <c r="D159" s="2">
        <v>43929.6875</v>
      </c>
      <c r="E159">
        <v>1</v>
      </c>
      <c r="F159">
        <v>64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8812</v>
      </c>
      <c r="O159" t="s">
        <v>26</v>
      </c>
      <c r="P159">
        <v>0</v>
      </c>
      <c r="Q159">
        <v>1</v>
      </c>
      <c r="R159">
        <v>4</v>
      </c>
      <c r="S159">
        <v>4</v>
      </c>
      <c r="T159">
        <v>2020</v>
      </c>
      <c r="U159">
        <v>0</v>
      </c>
      <c r="V159">
        <v>0</v>
      </c>
      <c r="W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8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8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</row>
    <row r="160" spans="1:120">
      <c r="A160">
        <v>90867312</v>
      </c>
      <c r="B160">
        <v>665976</v>
      </c>
      <c r="C160" s="2">
        <v>43925</v>
      </c>
      <c r="D160" s="2">
        <v>43925.590277777781</v>
      </c>
      <c r="E160">
        <v>2</v>
      </c>
      <c r="F160">
        <v>49</v>
      </c>
      <c r="G160">
        <v>0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88801483</v>
      </c>
      <c r="O160" t="s">
        <v>2126</v>
      </c>
      <c r="P160">
        <v>1</v>
      </c>
      <c r="Q160">
        <v>0</v>
      </c>
      <c r="S160">
        <v>4</v>
      </c>
      <c r="T160">
        <v>2020</v>
      </c>
      <c r="U160">
        <v>0</v>
      </c>
      <c r="V160">
        <v>0</v>
      </c>
      <c r="W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</row>
    <row r="161" spans="1:120">
      <c r="A161">
        <v>90867314</v>
      </c>
      <c r="B161">
        <v>561651</v>
      </c>
      <c r="C161" s="2">
        <v>43925</v>
      </c>
      <c r="D161" s="2">
        <v>43928.118055555555</v>
      </c>
      <c r="E161">
        <v>1</v>
      </c>
      <c r="F161">
        <v>84</v>
      </c>
      <c r="G161">
        <v>1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8807</v>
      </c>
      <c r="O161" t="s">
        <v>26</v>
      </c>
      <c r="P161">
        <v>0</v>
      </c>
      <c r="Q161">
        <v>1</v>
      </c>
      <c r="R161">
        <v>3</v>
      </c>
      <c r="S161">
        <v>4</v>
      </c>
      <c r="T161">
        <v>2020</v>
      </c>
      <c r="U161">
        <v>0</v>
      </c>
      <c r="V161">
        <v>0</v>
      </c>
      <c r="W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4</v>
      </c>
      <c r="CH161">
        <v>0</v>
      </c>
      <c r="CI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</row>
    <row r="162" spans="1:120">
      <c r="A162">
        <v>90867315</v>
      </c>
      <c r="B162">
        <v>984228</v>
      </c>
      <c r="C162" s="2">
        <v>43925</v>
      </c>
      <c r="D162" s="2">
        <v>43925.563888888886</v>
      </c>
      <c r="E162">
        <v>2</v>
      </c>
      <c r="F162">
        <v>52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8835</v>
      </c>
      <c r="O162" t="s">
        <v>2126</v>
      </c>
      <c r="P162">
        <v>1</v>
      </c>
      <c r="Q162">
        <v>0</v>
      </c>
      <c r="S162">
        <v>4</v>
      </c>
      <c r="T162">
        <v>2020</v>
      </c>
      <c r="U162">
        <v>0</v>
      </c>
      <c r="V162">
        <v>0</v>
      </c>
      <c r="W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</row>
    <row r="163" spans="1:120">
      <c r="A163">
        <v>90867319</v>
      </c>
      <c r="B163">
        <v>8072503</v>
      </c>
      <c r="C163" s="2">
        <v>43925</v>
      </c>
      <c r="D163" s="2">
        <v>43934.847222222219</v>
      </c>
      <c r="E163">
        <v>1</v>
      </c>
      <c r="F163">
        <v>51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8869</v>
      </c>
      <c r="O163" t="s">
        <v>2124</v>
      </c>
      <c r="P163">
        <v>0</v>
      </c>
      <c r="Q163">
        <v>0</v>
      </c>
      <c r="R163">
        <v>9</v>
      </c>
      <c r="S163">
        <v>4</v>
      </c>
      <c r="T163">
        <v>2020</v>
      </c>
      <c r="U163">
        <v>0</v>
      </c>
      <c r="V163">
        <v>0</v>
      </c>
      <c r="W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8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8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25</v>
      </c>
      <c r="CH163">
        <v>0</v>
      </c>
      <c r="CI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</row>
    <row r="164" spans="1:120">
      <c r="A164">
        <v>90867320</v>
      </c>
      <c r="B164">
        <v>808807</v>
      </c>
      <c r="C164" s="2">
        <v>43925</v>
      </c>
      <c r="D164" s="2">
        <v>43926.374305555553</v>
      </c>
      <c r="E164">
        <v>2</v>
      </c>
      <c r="F164">
        <v>46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7062</v>
      </c>
      <c r="O164" t="s">
        <v>2130</v>
      </c>
      <c r="P164">
        <v>0</v>
      </c>
      <c r="Q164">
        <v>0</v>
      </c>
      <c r="S164">
        <v>4</v>
      </c>
      <c r="T164">
        <v>2020</v>
      </c>
      <c r="U164">
        <v>0</v>
      </c>
      <c r="V164">
        <v>0</v>
      </c>
      <c r="W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</row>
    <row r="165" spans="1:120">
      <c r="A165">
        <v>90867326</v>
      </c>
      <c r="B165">
        <v>465678</v>
      </c>
      <c r="C165" s="2">
        <v>43925</v>
      </c>
      <c r="D165" s="2">
        <v>43927.270833333336</v>
      </c>
      <c r="E165">
        <v>1</v>
      </c>
      <c r="F165">
        <v>95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8846</v>
      </c>
      <c r="O165" t="s">
        <v>26</v>
      </c>
      <c r="P165">
        <v>0</v>
      </c>
      <c r="Q165">
        <v>1</v>
      </c>
      <c r="R165">
        <v>2</v>
      </c>
      <c r="S165">
        <v>4</v>
      </c>
      <c r="T165">
        <v>2020</v>
      </c>
      <c r="U165">
        <v>0</v>
      </c>
      <c r="V165">
        <v>0</v>
      </c>
      <c r="W165">
        <v>1</v>
      </c>
      <c r="AQ165">
        <v>90861557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3</v>
      </c>
      <c r="CH165">
        <v>0</v>
      </c>
      <c r="CI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</row>
    <row r="166" spans="1:120">
      <c r="A166">
        <v>90867327</v>
      </c>
      <c r="B166">
        <v>8113811</v>
      </c>
      <c r="C166" s="2">
        <v>43925</v>
      </c>
      <c r="D166" s="2">
        <v>43929.55972222222</v>
      </c>
      <c r="E166">
        <v>1</v>
      </c>
      <c r="F166">
        <v>56</v>
      </c>
      <c r="G166">
        <v>0</v>
      </c>
      <c r="H166">
        <v>3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7060</v>
      </c>
      <c r="O166" t="s">
        <v>2126</v>
      </c>
      <c r="P166">
        <v>1</v>
      </c>
      <c r="Q166">
        <v>0</v>
      </c>
      <c r="R166">
        <v>4</v>
      </c>
      <c r="S166">
        <v>4</v>
      </c>
      <c r="T166">
        <v>2020</v>
      </c>
      <c r="U166">
        <v>0</v>
      </c>
      <c r="V166">
        <v>0</v>
      </c>
      <c r="W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2</v>
      </c>
      <c r="BV166">
        <v>0</v>
      </c>
      <c r="BW166">
        <v>0</v>
      </c>
      <c r="BX166">
        <v>0</v>
      </c>
      <c r="BY166">
        <v>4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7</v>
      </c>
      <c r="CH166">
        <v>0</v>
      </c>
      <c r="CI166">
        <v>0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</row>
    <row r="167" spans="1:120">
      <c r="A167">
        <v>90867330</v>
      </c>
      <c r="B167">
        <v>8019276</v>
      </c>
      <c r="C167" s="2">
        <v>43925</v>
      </c>
      <c r="D167" s="2">
        <v>43934.700694444444</v>
      </c>
      <c r="E167">
        <v>1</v>
      </c>
      <c r="F167">
        <v>58</v>
      </c>
      <c r="G167">
        <v>0</v>
      </c>
      <c r="H167">
        <v>2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7063</v>
      </c>
      <c r="O167" t="s">
        <v>2126</v>
      </c>
      <c r="P167">
        <v>1</v>
      </c>
      <c r="Q167">
        <v>0</v>
      </c>
      <c r="R167">
        <v>9</v>
      </c>
      <c r="S167">
        <v>4</v>
      </c>
      <c r="T167">
        <v>2020</v>
      </c>
      <c r="U167">
        <v>0</v>
      </c>
      <c r="V167">
        <v>0</v>
      </c>
      <c r="W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4</v>
      </c>
      <c r="BV167">
        <v>1</v>
      </c>
      <c r="BW167">
        <v>9</v>
      </c>
      <c r="BX167">
        <v>0</v>
      </c>
      <c r="BY167">
        <v>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17</v>
      </c>
      <c r="CH167">
        <v>3</v>
      </c>
      <c r="CI167">
        <v>0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</row>
    <row r="168" spans="1:120">
      <c r="A168">
        <v>90867333</v>
      </c>
      <c r="B168">
        <v>8113813</v>
      </c>
      <c r="C168" s="2">
        <v>43925</v>
      </c>
      <c r="D168" s="2">
        <v>43925.727777777778</v>
      </c>
      <c r="E168">
        <v>2</v>
      </c>
      <c r="F168">
        <v>77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11369</v>
      </c>
      <c r="O168" t="s">
        <v>2126</v>
      </c>
      <c r="P168">
        <v>1</v>
      </c>
      <c r="Q168">
        <v>0</v>
      </c>
      <c r="S168">
        <v>4</v>
      </c>
      <c r="T168">
        <v>2020</v>
      </c>
      <c r="U168">
        <v>0</v>
      </c>
      <c r="V168">
        <v>0</v>
      </c>
      <c r="W168">
        <v>1</v>
      </c>
      <c r="AU168" t="e">
        <v>#N/A</v>
      </c>
      <c r="AV168" t="e">
        <v>#N/A</v>
      </c>
      <c r="AW168" t="e">
        <v>#N/A</v>
      </c>
      <c r="AX168" t="e">
        <v>#N/A</v>
      </c>
      <c r="AY168" t="e">
        <v>#N/A</v>
      </c>
      <c r="AZ168" t="e">
        <v>#N/A</v>
      </c>
      <c r="BA168" t="e">
        <v>#N/A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  <c r="BG168" t="e">
        <v>#N/A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e">
        <v>#N/A</v>
      </c>
      <c r="BP168" t="e">
        <v>#N/A</v>
      </c>
      <c r="BQ168" t="e">
        <v>#N/A</v>
      </c>
      <c r="BR168" t="e">
        <v>#N/A</v>
      </c>
      <c r="BS168" t="e">
        <v>#N/A</v>
      </c>
      <c r="BT168" t="e">
        <v>#N/A</v>
      </c>
      <c r="BU168" t="e">
        <v>#N/A</v>
      </c>
      <c r="BV168" t="e">
        <v>#N/A</v>
      </c>
      <c r="BW168" t="e">
        <v>#N/A</v>
      </c>
      <c r="BX168" t="e">
        <v>#N/A</v>
      </c>
      <c r="BY168" t="e">
        <v>#N/A</v>
      </c>
      <c r="BZ168" t="e">
        <v>#N/A</v>
      </c>
      <c r="CA168" t="e">
        <v>#N/A</v>
      </c>
      <c r="CB168" t="e">
        <v>#N/A</v>
      </c>
      <c r="CC168" t="e">
        <v>#N/A</v>
      </c>
      <c r="CD168" t="e">
        <v>#N/A</v>
      </c>
      <c r="CE168" t="e">
        <v>#N/A</v>
      </c>
      <c r="CF168" t="e">
        <v>#N/A</v>
      </c>
      <c r="CG168" t="e">
        <v>#N/A</v>
      </c>
      <c r="CH168" t="e">
        <v>#N/A</v>
      </c>
      <c r="CI168" t="e">
        <v>#N/A</v>
      </c>
      <c r="CK168" t="e">
        <v>#N/A</v>
      </c>
      <c r="CL168" t="e">
        <v>#N/A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</row>
    <row r="169" spans="1:120">
      <c r="A169">
        <v>90867335</v>
      </c>
      <c r="B169">
        <v>8044727</v>
      </c>
      <c r="C169" s="2">
        <v>43925</v>
      </c>
      <c r="D169" s="2">
        <v>43927.509722222225</v>
      </c>
      <c r="E169">
        <v>1</v>
      </c>
      <c r="F169">
        <v>74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8846</v>
      </c>
      <c r="O169" t="s">
        <v>2126</v>
      </c>
      <c r="P169">
        <v>1</v>
      </c>
      <c r="Q169">
        <v>0</v>
      </c>
      <c r="R169">
        <v>2</v>
      </c>
      <c r="S169">
        <v>4</v>
      </c>
      <c r="T169">
        <v>2020</v>
      </c>
      <c r="U169">
        <v>0</v>
      </c>
      <c r="V169">
        <v>0</v>
      </c>
      <c r="W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3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4</v>
      </c>
      <c r="CH169">
        <v>0</v>
      </c>
      <c r="CI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</row>
    <row r="170" spans="1:120">
      <c r="A170">
        <v>90867337</v>
      </c>
      <c r="B170">
        <v>497333</v>
      </c>
      <c r="C170" s="2">
        <v>43925</v>
      </c>
      <c r="D170" s="2">
        <v>43938.847222222219</v>
      </c>
      <c r="E170">
        <v>1</v>
      </c>
      <c r="F170">
        <v>62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8558</v>
      </c>
      <c r="O170" t="s">
        <v>2124</v>
      </c>
      <c r="P170">
        <v>0</v>
      </c>
      <c r="Q170">
        <v>0</v>
      </c>
      <c r="R170">
        <v>13</v>
      </c>
      <c r="S170">
        <v>4</v>
      </c>
      <c r="T170">
        <v>2020</v>
      </c>
      <c r="U170">
        <v>1</v>
      </c>
      <c r="V170">
        <v>6</v>
      </c>
      <c r="W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21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21</v>
      </c>
      <c r="BH170">
        <v>22</v>
      </c>
      <c r="BI170">
        <v>0</v>
      </c>
      <c r="BJ170">
        <v>0</v>
      </c>
      <c r="BK170">
        <v>22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1</v>
      </c>
      <c r="CE170">
        <v>1</v>
      </c>
      <c r="CF170">
        <v>0</v>
      </c>
      <c r="CG170">
        <v>1</v>
      </c>
      <c r="CH170">
        <v>0</v>
      </c>
      <c r="CI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0</v>
      </c>
      <c r="DP170">
        <v>0</v>
      </c>
    </row>
    <row r="171" spans="1:120">
      <c r="A171">
        <v>90867338</v>
      </c>
      <c r="B171">
        <v>720193</v>
      </c>
      <c r="C171" s="2">
        <v>43925</v>
      </c>
      <c r="D171" s="2">
        <v>43934.725694444445</v>
      </c>
      <c r="E171">
        <v>1</v>
      </c>
      <c r="F171">
        <v>53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8805</v>
      </c>
      <c r="O171" t="s">
        <v>2126</v>
      </c>
      <c r="P171">
        <v>1</v>
      </c>
      <c r="Q171">
        <v>0</v>
      </c>
      <c r="R171">
        <v>9</v>
      </c>
      <c r="S171">
        <v>4</v>
      </c>
      <c r="T171">
        <v>2020</v>
      </c>
      <c r="U171">
        <v>0</v>
      </c>
      <c r="V171">
        <v>0</v>
      </c>
      <c r="W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9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9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4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3</v>
      </c>
      <c r="CH171">
        <v>1</v>
      </c>
      <c r="CI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1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</row>
    <row r="172" spans="1:120">
      <c r="A172">
        <v>90867339</v>
      </c>
      <c r="B172">
        <v>8113814</v>
      </c>
      <c r="C172" s="2">
        <v>43925</v>
      </c>
      <c r="D172" s="2">
        <v>43927.822916666664</v>
      </c>
      <c r="E172">
        <v>1</v>
      </c>
      <c r="F172">
        <v>39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7060</v>
      </c>
      <c r="O172" t="s">
        <v>2126</v>
      </c>
      <c r="P172">
        <v>1</v>
      </c>
      <c r="Q172">
        <v>0</v>
      </c>
      <c r="R172">
        <v>2</v>
      </c>
      <c r="S172">
        <v>4</v>
      </c>
      <c r="T172">
        <v>2020</v>
      </c>
      <c r="U172">
        <v>0</v>
      </c>
      <c r="V172">
        <v>0</v>
      </c>
      <c r="W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3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3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</row>
    <row r="173" spans="1:120">
      <c r="A173">
        <v>90867340</v>
      </c>
      <c r="B173">
        <v>980971</v>
      </c>
      <c r="C173" s="2">
        <v>43925</v>
      </c>
      <c r="D173" s="2">
        <v>43930.215277777781</v>
      </c>
      <c r="E173">
        <v>1</v>
      </c>
      <c r="F173">
        <v>78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8807</v>
      </c>
      <c r="O173" t="s">
        <v>26</v>
      </c>
      <c r="P173">
        <v>0</v>
      </c>
      <c r="Q173">
        <v>1</v>
      </c>
      <c r="R173">
        <v>5</v>
      </c>
      <c r="S173">
        <v>4</v>
      </c>
      <c r="T173">
        <v>2020</v>
      </c>
      <c r="U173">
        <v>0</v>
      </c>
      <c r="V173">
        <v>0</v>
      </c>
      <c r="W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2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7</v>
      </c>
      <c r="CH173">
        <v>0</v>
      </c>
      <c r="CI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</row>
    <row r="174" spans="1:120">
      <c r="A174">
        <v>90867341</v>
      </c>
      <c r="B174">
        <v>222746</v>
      </c>
      <c r="C174" s="2">
        <v>43925</v>
      </c>
      <c r="D174" s="2">
        <v>43928.722916666666</v>
      </c>
      <c r="E174">
        <v>1</v>
      </c>
      <c r="F174">
        <v>55</v>
      </c>
      <c r="G174">
        <v>1</v>
      </c>
      <c r="H174">
        <v>3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8807</v>
      </c>
      <c r="O174" t="s">
        <v>2126</v>
      </c>
      <c r="P174">
        <v>1</v>
      </c>
      <c r="Q174">
        <v>0</v>
      </c>
      <c r="R174">
        <v>3</v>
      </c>
      <c r="S174">
        <v>4</v>
      </c>
      <c r="T174">
        <v>2020</v>
      </c>
      <c r="U174">
        <v>0</v>
      </c>
      <c r="V174">
        <v>0</v>
      </c>
      <c r="W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5</v>
      </c>
      <c r="CH174">
        <v>0</v>
      </c>
      <c r="CI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</row>
    <row r="175" spans="1:120">
      <c r="A175">
        <v>90867343</v>
      </c>
      <c r="B175">
        <v>8010585</v>
      </c>
      <c r="C175" s="2">
        <v>43925</v>
      </c>
      <c r="D175" s="2">
        <v>43926.683333333334</v>
      </c>
      <c r="E175">
        <v>1</v>
      </c>
      <c r="F175">
        <v>37</v>
      </c>
      <c r="G175">
        <v>0</v>
      </c>
      <c r="H175">
        <v>3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8846</v>
      </c>
      <c r="O175" t="s">
        <v>2126</v>
      </c>
      <c r="P175">
        <v>1</v>
      </c>
      <c r="Q175">
        <v>0</v>
      </c>
      <c r="R175">
        <v>1</v>
      </c>
      <c r="S175">
        <v>4</v>
      </c>
      <c r="T175">
        <v>2020</v>
      </c>
      <c r="U175">
        <v>0</v>
      </c>
      <c r="V175">
        <v>0</v>
      </c>
      <c r="W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2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2</v>
      </c>
      <c r="CH175">
        <v>0</v>
      </c>
      <c r="CI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</row>
    <row r="176" spans="1:120">
      <c r="A176">
        <v>90867351</v>
      </c>
      <c r="B176">
        <v>8113816</v>
      </c>
      <c r="C176" s="2">
        <v>43925</v>
      </c>
      <c r="D176" s="2">
        <v>43942.717361111114</v>
      </c>
      <c r="E176">
        <v>1</v>
      </c>
      <c r="F176">
        <v>59</v>
      </c>
      <c r="G176">
        <v>1</v>
      </c>
      <c r="H176">
        <v>3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7060</v>
      </c>
      <c r="O176" t="s">
        <v>2131</v>
      </c>
      <c r="P176">
        <v>0</v>
      </c>
      <c r="Q176">
        <v>0</v>
      </c>
      <c r="R176">
        <v>17</v>
      </c>
      <c r="S176">
        <v>4</v>
      </c>
      <c r="T176">
        <v>2020</v>
      </c>
      <c r="U176">
        <v>0</v>
      </c>
      <c r="V176">
        <v>0</v>
      </c>
      <c r="W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15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15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3</v>
      </c>
      <c r="CH176">
        <v>0</v>
      </c>
      <c r="CI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</row>
    <row r="177" spans="1:120">
      <c r="A177">
        <v>90867361</v>
      </c>
      <c r="B177">
        <v>769767</v>
      </c>
      <c r="C177" s="2">
        <v>43925</v>
      </c>
      <c r="D177" s="2">
        <v>43959.643055555556</v>
      </c>
      <c r="E177">
        <v>1</v>
      </c>
      <c r="F177">
        <v>61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7060</v>
      </c>
      <c r="O177" t="s">
        <v>2125</v>
      </c>
      <c r="P177">
        <v>1</v>
      </c>
      <c r="Q177">
        <v>0</v>
      </c>
      <c r="R177">
        <v>34</v>
      </c>
      <c r="S177">
        <v>5</v>
      </c>
      <c r="T177">
        <v>2020</v>
      </c>
      <c r="U177">
        <v>1</v>
      </c>
      <c r="V177">
        <v>5</v>
      </c>
      <c r="W177">
        <v>1</v>
      </c>
      <c r="AU177">
        <v>0</v>
      </c>
      <c r="AV177">
        <v>0</v>
      </c>
      <c r="AW177">
        <v>2</v>
      </c>
      <c r="AX177">
        <v>0</v>
      </c>
      <c r="AY177">
        <v>17</v>
      </c>
      <c r="AZ177">
        <v>1</v>
      </c>
      <c r="BA177">
        <v>32</v>
      </c>
      <c r="BB177">
        <v>0</v>
      </c>
      <c r="BC177">
        <v>0</v>
      </c>
      <c r="BD177">
        <v>0</v>
      </c>
      <c r="BE177">
        <v>2</v>
      </c>
      <c r="BF177">
        <v>2</v>
      </c>
      <c r="BG177">
        <v>52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2</v>
      </c>
      <c r="CC177">
        <v>0</v>
      </c>
      <c r="CD177">
        <v>2</v>
      </c>
      <c r="CE177">
        <v>2</v>
      </c>
      <c r="CF177">
        <v>0</v>
      </c>
      <c r="CG177">
        <v>5</v>
      </c>
      <c r="CH177">
        <v>0</v>
      </c>
      <c r="CI177">
        <v>0</v>
      </c>
      <c r="CK177">
        <v>4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1</v>
      </c>
      <c r="DM177">
        <v>1</v>
      </c>
      <c r="DN177">
        <v>0</v>
      </c>
      <c r="DO177">
        <v>0</v>
      </c>
      <c r="DP177">
        <v>1</v>
      </c>
    </row>
    <row r="178" spans="1:120">
      <c r="A178">
        <v>90867364</v>
      </c>
      <c r="B178">
        <v>700028</v>
      </c>
      <c r="C178" s="2">
        <v>43925</v>
      </c>
      <c r="D178" s="2">
        <v>43931.586805555555</v>
      </c>
      <c r="E178">
        <v>1</v>
      </c>
      <c r="F178">
        <v>59</v>
      </c>
      <c r="G178">
        <v>1</v>
      </c>
      <c r="H178">
        <v>2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8805</v>
      </c>
      <c r="O178" t="s">
        <v>2130</v>
      </c>
      <c r="P178">
        <v>0</v>
      </c>
      <c r="Q178">
        <v>0</v>
      </c>
      <c r="R178">
        <v>6</v>
      </c>
      <c r="S178">
        <v>4</v>
      </c>
      <c r="T178">
        <v>2020</v>
      </c>
      <c r="U178">
        <v>0</v>
      </c>
      <c r="V178">
        <v>0</v>
      </c>
      <c r="W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3</v>
      </c>
      <c r="BV178">
        <v>1</v>
      </c>
      <c r="BW178">
        <v>5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2</v>
      </c>
      <c r="CI178">
        <v>0</v>
      </c>
      <c r="CK178">
        <v>1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0</v>
      </c>
      <c r="DP178">
        <v>0</v>
      </c>
    </row>
    <row r="179" spans="1:120">
      <c r="A179">
        <v>90867367</v>
      </c>
      <c r="B179">
        <v>8113819</v>
      </c>
      <c r="C179" s="2">
        <v>43925</v>
      </c>
      <c r="D179" s="2">
        <v>43934.476388888892</v>
      </c>
      <c r="E179">
        <v>1</v>
      </c>
      <c r="F179">
        <v>47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O179" t="s">
        <v>26</v>
      </c>
      <c r="P179">
        <v>0</v>
      </c>
      <c r="Q179">
        <v>1</v>
      </c>
      <c r="R179">
        <v>9</v>
      </c>
      <c r="S179">
        <v>4</v>
      </c>
      <c r="T179">
        <v>2020</v>
      </c>
      <c r="U179">
        <v>1</v>
      </c>
      <c r="V179">
        <v>5</v>
      </c>
      <c r="W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19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19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2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11</v>
      </c>
      <c r="CI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</row>
    <row r="180" spans="1:120">
      <c r="A180">
        <v>90867368</v>
      </c>
      <c r="B180">
        <v>8034825</v>
      </c>
      <c r="C180" s="2">
        <v>43925</v>
      </c>
      <c r="D180" s="2">
        <v>43927.536805555559</v>
      </c>
      <c r="E180">
        <v>1</v>
      </c>
      <c r="F180">
        <v>84</v>
      </c>
      <c r="G180">
        <v>0</v>
      </c>
      <c r="H180">
        <v>3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7080</v>
      </c>
      <c r="O180" t="s">
        <v>2126</v>
      </c>
      <c r="P180">
        <v>1</v>
      </c>
      <c r="Q180">
        <v>0</v>
      </c>
      <c r="R180">
        <v>2</v>
      </c>
      <c r="S180">
        <v>4</v>
      </c>
      <c r="T180">
        <v>2020</v>
      </c>
      <c r="U180">
        <v>0</v>
      </c>
      <c r="V180">
        <v>0</v>
      </c>
      <c r="W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2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2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</row>
    <row r="181" spans="1:120">
      <c r="A181">
        <v>90867370</v>
      </c>
      <c r="B181">
        <v>185292</v>
      </c>
      <c r="C181" s="2">
        <v>43925</v>
      </c>
      <c r="D181" s="2">
        <v>43934.649305555555</v>
      </c>
      <c r="E181">
        <v>3</v>
      </c>
      <c r="F181">
        <v>96</v>
      </c>
      <c r="G181">
        <v>1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8812</v>
      </c>
      <c r="O181" t="s">
        <v>26</v>
      </c>
      <c r="P181">
        <v>0</v>
      </c>
      <c r="Q181">
        <v>1</v>
      </c>
      <c r="R181">
        <v>9</v>
      </c>
      <c r="S181">
        <v>4</v>
      </c>
      <c r="T181">
        <v>2020</v>
      </c>
      <c r="U181">
        <v>0</v>
      </c>
      <c r="V181">
        <v>0</v>
      </c>
      <c r="W181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9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2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K181">
        <v>0</v>
      </c>
      <c r="CL181">
        <v>0</v>
      </c>
      <c r="CM181">
        <v>3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</row>
    <row r="182" spans="1:120">
      <c r="A182">
        <v>90867372</v>
      </c>
      <c r="B182">
        <v>8073366</v>
      </c>
      <c r="C182" s="2">
        <v>43925</v>
      </c>
      <c r="D182" s="2">
        <v>43929.85833333333</v>
      </c>
      <c r="E182">
        <v>1</v>
      </c>
      <c r="F182">
        <v>30</v>
      </c>
      <c r="G182">
        <v>1</v>
      </c>
      <c r="H182">
        <v>3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7060</v>
      </c>
      <c r="O182" t="s">
        <v>2126</v>
      </c>
      <c r="P182">
        <v>1</v>
      </c>
      <c r="Q182">
        <v>0</v>
      </c>
      <c r="R182">
        <v>4</v>
      </c>
      <c r="S182">
        <v>4</v>
      </c>
      <c r="T182">
        <v>2020</v>
      </c>
      <c r="U182">
        <v>0</v>
      </c>
      <c r="V182">
        <v>0</v>
      </c>
      <c r="W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11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7</v>
      </c>
      <c r="CH182">
        <v>0</v>
      </c>
      <c r="CI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</row>
    <row r="183" spans="1:120">
      <c r="A183">
        <v>90867388</v>
      </c>
      <c r="B183">
        <v>8113823</v>
      </c>
      <c r="C183" s="2">
        <v>43925</v>
      </c>
      <c r="D183" s="2">
        <v>43926.102777777778</v>
      </c>
      <c r="E183">
        <v>2</v>
      </c>
      <c r="F183">
        <v>53</v>
      </c>
      <c r="G183">
        <v>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7060</v>
      </c>
      <c r="O183" t="s">
        <v>2126</v>
      </c>
      <c r="P183">
        <v>1</v>
      </c>
      <c r="Q183">
        <v>0</v>
      </c>
      <c r="S183">
        <v>4</v>
      </c>
      <c r="T183">
        <v>2020</v>
      </c>
      <c r="U183">
        <v>0</v>
      </c>
      <c r="V183">
        <v>0</v>
      </c>
      <c r="W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</row>
    <row r="184" spans="1:120">
      <c r="A184">
        <v>90867390</v>
      </c>
      <c r="B184">
        <v>8113713</v>
      </c>
      <c r="C184" s="2">
        <v>43925</v>
      </c>
      <c r="D184" s="2">
        <v>43928.65625</v>
      </c>
      <c r="E184">
        <v>1</v>
      </c>
      <c r="F184">
        <v>73</v>
      </c>
      <c r="G184">
        <v>0</v>
      </c>
      <c r="H184">
        <v>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7060</v>
      </c>
      <c r="O184" t="s">
        <v>2126</v>
      </c>
      <c r="P184">
        <v>1</v>
      </c>
      <c r="Q184">
        <v>0</v>
      </c>
      <c r="R184">
        <v>3</v>
      </c>
      <c r="S184">
        <v>4</v>
      </c>
      <c r="T184">
        <v>2020</v>
      </c>
      <c r="U184">
        <v>0</v>
      </c>
      <c r="V184">
        <v>0</v>
      </c>
      <c r="W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6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5</v>
      </c>
      <c r="CH184">
        <v>0</v>
      </c>
      <c r="CI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</row>
    <row r="185" spans="1:120">
      <c r="A185">
        <v>90867396</v>
      </c>
      <c r="B185">
        <v>642543</v>
      </c>
      <c r="C185" s="2">
        <v>43926</v>
      </c>
      <c r="D185" s="2">
        <v>43929.659722222219</v>
      </c>
      <c r="E185">
        <v>1</v>
      </c>
      <c r="F185">
        <v>89</v>
      </c>
      <c r="G185">
        <v>1</v>
      </c>
      <c r="H185">
        <v>3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8807</v>
      </c>
      <c r="O185" t="s">
        <v>26</v>
      </c>
      <c r="P185">
        <v>0</v>
      </c>
      <c r="Q185">
        <v>1</v>
      </c>
      <c r="R185">
        <v>3</v>
      </c>
      <c r="S185">
        <v>4</v>
      </c>
      <c r="T185">
        <v>2020</v>
      </c>
      <c r="U185">
        <v>0</v>
      </c>
      <c r="V185">
        <v>0</v>
      </c>
      <c r="W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3</v>
      </c>
      <c r="BI185">
        <v>0</v>
      </c>
      <c r="BJ185">
        <v>0</v>
      </c>
      <c r="BK185">
        <v>2</v>
      </c>
      <c r="BL185">
        <v>0</v>
      </c>
      <c r="BM185">
        <v>0</v>
      </c>
      <c r="BN185">
        <v>1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K185">
        <v>0</v>
      </c>
      <c r="CL185">
        <v>0</v>
      </c>
      <c r="CM185">
        <v>5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1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</row>
    <row r="186" spans="1:120">
      <c r="A186">
        <v>90867397</v>
      </c>
      <c r="B186">
        <v>446560</v>
      </c>
      <c r="C186" s="2">
        <v>43926</v>
      </c>
      <c r="D186" s="2">
        <v>43939.513888888891</v>
      </c>
      <c r="E186">
        <v>1</v>
      </c>
      <c r="F186">
        <v>65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7059</v>
      </c>
      <c r="O186" t="s">
        <v>2124</v>
      </c>
      <c r="P186">
        <v>0</v>
      </c>
      <c r="Q186">
        <v>0</v>
      </c>
      <c r="R186">
        <v>13</v>
      </c>
      <c r="S186">
        <v>4</v>
      </c>
      <c r="T186">
        <v>2020</v>
      </c>
      <c r="U186">
        <v>0</v>
      </c>
      <c r="V186">
        <v>0</v>
      </c>
      <c r="W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13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16</v>
      </c>
      <c r="CH186">
        <v>0</v>
      </c>
      <c r="CI186">
        <v>0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</row>
    <row r="187" spans="1:120">
      <c r="A187">
        <v>90867399</v>
      </c>
      <c r="B187">
        <v>157699</v>
      </c>
      <c r="C187" s="2">
        <v>43926</v>
      </c>
      <c r="D187" s="2">
        <v>43929.135416666664</v>
      </c>
      <c r="E187">
        <v>1</v>
      </c>
      <c r="F187">
        <v>62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8812</v>
      </c>
      <c r="O187" t="s">
        <v>26</v>
      </c>
      <c r="P187">
        <v>0</v>
      </c>
      <c r="Q187">
        <v>1</v>
      </c>
      <c r="R187">
        <v>3</v>
      </c>
      <c r="S187">
        <v>4</v>
      </c>
      <c r="T187">
        <v>2020</v>
      </c>
      <c r="U187">
        <v>0</v>
      </c>
      <c r="V187">
        <v>0</v>
      </c>
      <c r="W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5</v>
      </c>
      <c r="CH187">
        <v>0</v>
      </c>
      <c r="CI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</row>
    <row r="188" spans="1:120">
      <c r="A188">
        <v>90867407</v>
      </c>
      <c r="B188">
        <v>8113827</v>
      </c>
      <c r="C188" s="2">
        <v>43926</v>
      </c>
      <c r="D188" s="2">
        <v>43937.660416666666</v>
      </c>
      <c r="E188">
        <v>1</v>
      </c>
      <c r="F188">
        <v>26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7062</v>
      </c>
      <c r="O188" t="s">
        <v>2126</v>
      </c>
      <c r="P188">
        <v>1</v>
      </c>
      <c r="Q188">
        <v>0</v>
      </c>
      <c r="R188">
        <v>11</v>
      </c>
      <c r="S188">
        <v>4</v>
      </c>
      <c r="T188">
        <v>2020</v>
      </c>
      <c r="U188">
        <v>0</v>
      </c>
      <c r="V188">
        <v>0</v>
      </c>
      <c r="W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2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2</v>
      </c>
      <c r="CH188">
        <v>0</v>
      </c>
      <c r="CI188">
        <v>4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</row>
    <row r="189" spans="1:120">
      <c r="A189">
        <v>90867412</v>
      </c>
      <c r="B189">
        <v>353252</v>
      </c>
      <c r="C189" s="2">
        <v>43926</v>
      </c>
      <c r="D189" s="2">
        <v>43947.895833333336</v>
      </c>
      <c r="E189">
        <v>1</v>
      </c>
      <c r="F189">
        <v>82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8846</v>
      </c>
      <c r="O189" t="s">
        <v>26</v>
      </c>
      <c r="P189">
        <v>0</v>
      </c>
      <c r="Q189">
        <v>1</v>
      </c>
      <c r="R189">
        <v>21</v>
      </c>
      <c r="S189">
        <v>4</v>
      </c>
      <c r="T189">
        <v>2020</v>
      </c>
      <c r="U189">
        <v>0</v>
      </c>
      <c r="V189">
        <v>0</v>
      </c>
      <c r="W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8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8</v>
      </c>
      <c r="BH189">
        <v>24</v>
      </c>
      <c r="BI189">
        <v>0</v>
      </c>
      <c r="BJ189">
        <v>0</v>
      </c>
      <c r="BK189">
        <v>24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3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2</v>
      </c>
      <c r="CD189">
        <v>0</v>
      </c>
      <c r="CE189">
        <v>2</v>
      </c>
      <c r="CF189">
        <v>0</v>
      </c>
      <c r="CG189">
        <v>0</v>
      </c>
      <c r="CH189">
        <v>8</v>
      </c>
      <c r="CI189">
        <v>0</v>
      </c>
      <c r="CK189">
        <v>21</v>
      </c>
      <c r="CL189">
        <v>0</v>
      </c>
      <c r="CM189">
        <v>8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1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</row>
    <row r="190" spans="1:120">
      <c r="A190">
        <v>90867414</v>
      </c>
      <c r="B190">
        <v>8015526</v>
      </c>
      <c r="C190" s="2">
        <v>43926</v>
      </c>
      <c r="D190" s="2">
        <v>43928.593055555553</v>
      </c>
      <c r="E190">
        <v>1</v>
      </c>
      <c r="F190">
        <v>64</v>
      </c>
      <c r="G190">
        <v>1</v>
      </c>
      <c r="H190">
        <v>3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7063</v>
      </c>
      <c r="O190" t="s">
        <v>2126</v>
      </c>
      <c r="P190">
        <v>1</v>
      </c>
      <c r="Q190">
        <v>0</v>
      </c>
      <c r="R190">
        <v>2</v>
      </c>
      <c r="S190">
        <v>4</v>
      </c>
      <c r="T190">
        <v>2020</v>
      </c>
      <c r="U190">
        <v>0</v>
      </c>
      <c r="V190">
        <v>0</v>
      </c>
      <c r="W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2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4</v>
      </c>
      <c r="CH190">
        <v>0</v>
      </c>
      <c r="CI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</row>
    <row r="191" spans="1:120">
      <c r="A191">
        <v>90867416</v>
      </c>
      <c r="B191">
        <v>8113828</v>
      </c>
      <c r="C191" s="2">
        <v>43926</v>
      </c>
      <c r="D191" s="2">
        <v>43932.368055555555</v>
      </c>
      <c r="E191">
        <v>1</v>
      </c>
      <c r="F191">
        <v>93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8805</v>
      </c>
      <c r="O191" t="s">
        <v>26</v>
      </c>
      <c r="P191">
        <v>0</v>
      </c>
      <c r="Q191">
        <v>1</v>
      </c>
      <c r="R191">
        <v>6</v>
      </c>
      <c r="S191">
        <v>4</v>
      </c>
      <c r="T191">
        <v>2020</v>
      </c>
      <c r="U191">
        <v>0</v>
      </c>
      <c r="V191">
        <v>0</v>
      </c>
      <c r="W191">
        <v>1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3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4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3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3</v>
      </c>
      <c r="CH191">
        <v>0</v>
      </c>
      <c r="CI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</row>
    <row r="192" spans="1:120">
      <c r="A192">
        <v>90867421</v>
      </c>
      <c r="B192">
        <v>654479</v>
      </c>
      <c r="C192" s="2">
        <v>43926</v>
      </c>
      <c r="D192" s="2">
        <v>43931.604166666664</v>
      </c>
      <c r="E192">
        <v>1</v>
      </c>
      <c r="F192">
        <v>63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8836</v>
      </c>
      <c r="O192" t="s">
        <v>2126</v>
      </c>
      <c r="P192">
        <v>1</v>
      </c>
      <c r="Q192">
        <v>0</v>
      </c>
      <c r="R192">
        <v>5</v>
      </c>
      <c r="S192">
        <v>4</v>
      </c>
      <c r="T192">
        <v>2020</v>
      </c>
      <c r="U192">
        <v>0</v>
      </c>
      <c r="V192">
        <v>0</v>
      </c>
      <c r="W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4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4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5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10</v>
      </c>
      <c r="CH192">
        <v>0</v>
      </c>
      <c r="CI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</row>
    <row r="193" spans="1:120">
      <c r="A193">
        <v>90867426</v>
      </c>
      <c r="B193">
        <v>8113831</v>
      </c>
      <c r="C193" s="2">
        <v>43927</v>
      </c>
      <c r="D193" s="2">
        <v>43928.84652777778</v>
      </c>
      <c r="E193">
        <v>1</v>
      </c>
      <c r="F193">
        <v>56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7060</v>
      </c>
      <c r="O193" t="s">
        <v>2132</v>
      </c>
      <c r="P193">
        <v>0</v>
      </c>
      <c r="Q193">
        <v>0</v>
      </c>
      <c r="R193">
        <v>1</v>
      </c>
      <c r="S193">
        <v>4</v>
      </c>
      <c r="T193">
        <v>2020</v>
      </c>
      <c r="U193">
        <v>0</v>
      </c>
      <c r="V193">
        <v>0</v>
      </c>
      <c r="W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3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2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</row>
    <row r="194" spans="1:120">
      <c r="A194">
        <v>90867430</v>
      </c>
      <c r="B194">
        <v>8113833</v>
      </c>
      <c r="C194" s="2">
        <v>43926</v>
      </c>
      <c r="D194" s="2">
        <v>43955.756944444445</v>
      </c>
      <c r="E194">
        <v>1</v>
      </c>
      <c r="F194">
        <v>70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8869</v>
      </c>
      <c r="O194" t="s">
        <v>2124</v>
      </c>
      <c r="P194">
        <v>0</v>
      </c>
      <c r="Q194">
        <v>0</v>
      </c>
      <c r="R194">
        <v>29</v>
      </c>
      <c r="S194">
        <v>5</v>
      </c>
      <c r="T194">
        <v>2020</v>
      </c>
      <c r="U194">
        <v>0</v>
      </c>
      <c r="V194">
        <v>0</v>
      </c>
      <c r="W194">
        <v>1</v>
      </c>
      <c r="AU194">
        <v>0</v>
      </c>
      <c r="AV194">
        <v>0</v>
      </c>
      <c r="AW194">
        <v>0</v>
      </c>
      <c r="AX194">
        <v>0</v>
      </c>
      <c r="AY194">
        <v>9</v>
      </c>
      <c r="AZ194">
        <v>9</v>
      </c>
      <c r="BA194">
        <v>49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67</v>
      </c>
      <c r="BH194">
        <v>20</v>
      </c>
      <c r="BI194">
        <v>0</v>
      </c>
      <c r="BJ194">
        <v>20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5</v>
      </c>
      <c r="CH194">
        <v>2</v>
      </c>
      <c r="CI194">
        <v>0</v>
      </c>
      <c r="CK194">
        <v>0</v>
      </c>
      <c r="CL194">
        <v>0</v>
      </c>
      <c r="CM194">
        <v>2</v>
      </c>
      <c r="CN194">
        <v>1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</row>
    <row r="195" spans="1:120">
      <c r="A195">
        <v>90867431</v>
      </c>
      <c r="B195">
        <v>8113834</v>
      </c>
      <c r="C195" s="2">
        <v>43926</v>
      </c>
      <c r="D195" s="2">
        <v>43926.909722222219</v>
      </c>
      <c r="E195">
        <v>2</v>
      </c>
      <c r="F195">
        <v>57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7060</v>
      </c>
      <c r="O195" t="s">
        <v>2130</v>
      </c>
      <c r="P195">
        <v>0</v>
      </c>
      <c r="Q195">
        <v>0</v>
      </c>
      <c r="S195">
        <v>4</v>
      </c>
      <c r="T195">
        <v>2020</v>
      </c>
      <c r="U195">
        <v>0</v>
      </c>
      <c r="V195">
        <v>0</v>
      </c>
      <c r="W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</row>
    <row r="196" spans="1:120">
      <c r="A196">
        <v>90867434</v>
      </c>
      <c r="B196">
        <v>8113835</v>
      </c>
      <c r="C196" s="2">
        <v>43926</v>
      </c>
      <c r="D196" s="2">
        <v>43927.126388888886</v>
      </c>
      <c r="E196">
        <v>2</v>
      </c>
      <c r="F196">
        <v>44</v>
      </c>
      <c r="G196">
        <v>1</v>
      </c>
      <c r="H196">
        <v>1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8873</v>
      </c>
      <c r="O196" t="s">
        <v>2130</v>
      </c>
      <c r="P196">
        <v>0</v>
      </c>
      <c r="Q196">
        <v>0</v>
      </c>
      <c r="S196">
        <v>4</v>
      </c>
      <c r="T196">
        <v>2020</v>
      </c>
      <c r="U196">
        <v>0</v>
      </c>
      <c r="V196">
        <v>0</v>
      </c>
      <c r="W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</row>
    <row r="197" spans="1:120">
      <c r="A197">
        <v>90867438</v>
      </c>
      <c r="B197">
        <v>116303</v>
      </c>
      <c r="C197" s="2">
        <v>43926</v>
      </c>
      <c r="D197" s="2">
        <v>43933.729166666664</v>
      </c>
      <c r="E197">
        <v>1</v>
      </c>
      <c r="F197">
        <v>72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8880</v>
      </c>
      <c r="O197" t="s">
        <v>2126</v>
      </c>
      <c r="P197">
        <v>1</v>
      </c>
      <c r="Q197">
        <v>0</v>
      </c>
      <c r="R197">
        <v>7</v>
      </c>
      <c r="S197">
        <v>4</v>
      </c>
      <c r="T197">
        <v>2020</v>
      </c>
      <c r="U197">
        <v>0</v>
      </c>
      <c r="V197">
        <v>0</v>
      </c>
      <c r="W197">
        <v>1</v>
      </c>
      <c r="AQ197">
        <v>90970653</v>
      </c>
      <c r="AU197">
        <v>0</v>
      </c>
      <c r="AV197">
        <v>0</v>
      </c>
      <c r="AW197">
        <v>0</v>
      </c>
      <c r="AX197">
        <v>0</v>
      </c>
      <c r="AY197">
        <v>6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7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7</v>
      </c>
      <c r="BV197">
        <v>0</v>
      </c>
      <c r="BW197">
        <v>0</v>
      </c>
      <c r="BX197">
        <v>3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2</v>
      </c>
      <c r="CH197">
        <v>0</v>
      </c>
      <c r="CI197">
        <v>0</v>
      </c>
      <c r="CK197">
        <v>0</v>
      </c>
      <c r="CL197">
        <v>0</v>
      </c>
      <c r="CM197">
        <v>6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1</v>
      </c>
      <c r="CY197">
        <v>1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</row>
    <row r="198" spans="1:120">
      <c r="A198">
        <v>90867448</v>
      </c>
      <c r="B198">
        <v>388852</v>
      </c>
      <c r="C198" s="2">
        <v>43926</v>
      </c>
      <c r="D198" s="2">
        <v>43926.943055555559</v>
      </c>
      <c r="E198">
        <v>2</v>
      </c>
      <c r="F198">
        <v>74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8854</v>
      </c>
      <c r="O198" t="s">
        <v>26</v>
      </c>
      <c r="P198">
        <v>0</v>
      </c>
      <c r="Q198">
        <v>1</v>
      </c>
      <c r="S198">
        <v>4</v>
      </c>
      <c r="T198">
        <v>2020</v>
      </c>
      <c r="U198">
        <v>0</v>
      </c>
      <c r="V198">
        <v>0</v>
      </c>
      <c r="W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</row>
    <row r="199" spans="1:120">
      <c r="A199">
        <v>90867452</v>
      </c>
      <c r="B199">
        <v>688468</v>
      </c>
      <c r="C199" s="2">
        <v>43926</v>
      </c>
      <c r="D199" s="2">
        <v>43927.461111111108</v>
      </c>
      <c r="E199">
        <v>2</v>
      </c>
      <c r="F199">
        <v>69</v>
      </c>
      <c r="G199">
        <v>0</v>
      </c>
      <c r="H199">
        <v>3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70604762</v>
      </c>
      <c r="O199" t="s">
        <v>2130</v>
      </c>
      <c r="P199">
        <v>0</v>
      </c>
      <c r="Q199">
        <v>0</v>
      </c>
      <c r="S199">
        <v>4</v>
      </c>
      <c r="T199">
        <v>2020</v>
      </c>
      <c r="U199">
        <v>0</v>
      </c>
      <c r="V199">
        <v>0</v>
      </c>
      <c r="W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</row>
    <row r="200" spans="1:120">
      <c r="A200">
        <v>90867453</v>
      </c>
      <c r="B200">
        <v>8113623</v>
      </c>
      <c r="C200" s="2">
        <v>43926</v>
      </c>
      <c r="D200" s="2">
        <v>43926.933333333334</v>
      </c>
      <c r="E200">
        <v>2</v>
      </c>
      <c r="F200">
        <v>48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70803245</v>
      </c>
      <c r="O200" t="s">
        <v>2126</v>
      </c>
      <c r="P200">
        <v>1</v>
      </c>
      <c r="Q200">
        <v>0</v>
      </c>
      <c r="S200">
        <v>4</v>
      </c>
      <c r="T200">
        <v>2020</v>
      </c>
      <c r="U200">
        <v>0</v>
      </c>
      <c r="V200">
        <v>0</v>
      </c>
      <c r="W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</row>
    <row r="201" spans="1:120">
      <c r="A201">
        <v>90867454</v>
      </c>
      <c r="B201">
        <v>8113839</v>
      </c>
      <c r="C201" s="2">
        <v>43926</v>
      </c>
      <c r="D201" s="2">
        <v>43928.591666666667</v>
      </c>
      <c r="E201">
        <v>1</v>
      </c>
      <c r="F201">
        <v>44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7060</v>
      </c>
      <c r="O201" t="s">
        <v>2126</v>
      </c>
      <c r="P201">
        <v>1</v>
      </c>
      <c r="Q201">
        <v>0</v>
      </c>
      <c r="R201">
        <v>2</v>
      </c>
      <c r="S201">
        <v>4</v>
      </c>
      <c r="T201">
        <v>2020</v>
      </c>
      <c r="U201">
        <v>0</v>
      </c>
      <c r="V201">
        <v>0</v>
      </c>
      <c r="W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2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2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2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</row>
    <row r="202" spans="1:120">
      <c r="A202">
        <v>90867457</v>
      </c>
      <c r="B202">
        <v>649492</v>
      </c>
      <c r="C202" s="2">
        <v>43926</v>
      </c>
      <c r="D202" s="2">
        <v>43926.823611111111</v>
      </c>
      <c r="E202">
        <v>2</v>
      </c>
      <c r="F202">
        <v>60</v>
      </c>
      <c r="G202">
        <v>1</v>
      </c>
      <c r="H202">
        <v>3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8844</v>
      </c>
      <c r="O202" t="s">
        <v>2126</v>
      </c>
      <c r="P202">
        <v>1</v>
      </c>
      <c r="Q202">
        <v>0</v>
      </c>
      <c r="S202">
        <v>4</v>
      </c>
      <c r="T202">
        <v>2020</v>
      </c>
      <c r="U202">
        <v>0</v>
      </c>
      <c r="V202">
        <v>0</v>
      </c>
      <c r="W202">
        <v>1</v>
      </c>
      <c r="AU202" t="e">
        <v>#N/A</v>
      </c>
      <c r="AV202" t="e">
        <v>#N/A</v>
      </c>
      <c r="AW202" t="e">
        <v>#N/A</v>
      </c>
      <c r="AX202" t="e">
        <v>#N/A</v>
      </c>
      <c r="AY202" t="e">
        <v>#N/A</v>
      </c>
      <c r="AZ202" t="e">
        <v>#N/A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e">
        <v>#N/A</v>
      </c>
      <c r="BG202" t="e">
        <v>#N/A</v>
      </c>
      <c r="BH202" t="e">
        <v>#N/A</v>
      </c>
      <c r="BI202" t="e">
        <v>#N/A</v>
      </c>
      <c r="BJ202" t="e">
        <v>#N/A</v>
      </c>
      <c r="BK202" t="e">
        <v>#N/A</v>
      </c>
      <c r="BL202" t="e">
        <v>#N/A</v>
      </c>
      <c r="BM202" t="e">
        <v>#N/A</v>
      </c>
      <c r="BN202" t="e">
        <v>#N/A</v>
      </c>
      <c r="BO202" t="e">
        <v>#N/A</v>
      </c>
      <c r="BP202" t="e">
        <v>#N/A</v>
      </c>
      <c r="BQ202" t="e">
        <v>#N/A</v>
      </c>
      <c r="BR202" t="e">
        <v>#N/A</v>
      </c>
      <c r="BS202" t="e">
        <v>#N/A</v>
      </c>
      <c r="BT202" t="e">
        <v>#N/A</v>
      </c>
      <c r="BU202" t="e">
        <v>#N/A</v>
      </c>
      <c r="BV202" t="e">
        <v>#N/A</v>
      </c>
      <c r="BW202" t="e">
        <v>#N/A</v>
      </c>
      <c r="BX202" t="e">
        <v>#N/A</v>
      </c>
      <c r="BY202" t="e">
        <v>#N/A</v>
      </c>
      <c r="BZ202" t="e">
        <v>#N/A</v>
      </c>
      <c r="CA202" t="e">
        <v>#N/A</v>
      </c>
      <c r="CB202" t="e">
        <v>#N/A</v>
      </c>
      <c r="CC202" t="e">
        <v>#N/A</v>
      </c>
      <c r="CD202" t="e">
        <v>#N/A</v>
      </c>
      <c r="CE202" t="e">
        <v>#N/A</v>
      </c>
      <c r="CF202" t="e">
        <v>#N/A</v>
      </c>
      <c r="CG202" t="e">
        <v>#N/A</v>
      </c>
      <c r="CH202" t="e">
        <v>#N/A</v>
      </c>
      <c r="CI202" t="e">
        <v>#N/A</v>
      </c>
      <c r="CK202" t="e">
        <v>#N/A</v>
      </c>
      <c r="CL202" t="e">
        <v>#N/A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</row>
    <row r="203" spans="1:120">
      <c r="A203">
        <v>90867459</v>
      </c>
      <c r="B203">
        <v>8113841</v>
      </c>
      <c r="C203" s="2">
        <v>43926</v>
      </c>
      <c r="D203" s="2">
        <v>43926.785416666666</v>
      </c>
      <c r="E203">
        <v>2</v>
      </c>
      <c r="F203">
        <v>39</v>
      </c>
      <c r="G203">
        <v>1</v>
      </c>
      <c r="H203">
        <v>1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8844</v>
      </c>
      <c r="O203" t="s">
        <v>2126</v>
      </c>
      <c r="P203">
        <v>1</v>
      </c>
      <c r="Q203">
        <v>0</v>
      </c>
      <c r="S203">
        <v>4</v>
      </c>
      <c r="T203">
        <v>2020</v>
      </c>
      <c r="U203">
        <v>0</v>
      </c>
      <c r="V203">
        <v>0</v>
      </c>
      <c r="W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</row>
    <row r="204" spans="1:120">
      <c r="A204">
        <v>90867463</v>
      </c>
      <c r="B204">
        <v>504081</v>
      </c>
      <c r="C204" s="2">
        <v>43926</v>
      </c>
      <c r="D204" s="2">
        <v>43932.84375</v>
      </c>
      <c r="E204">
        <v>1</v>
      </c>
      <c r="F204">
        <v>88</v>
      </c>
      <c r="G204">
        <v>1</v>
      </c>
      <c r="H204">
        <v>1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8807</v>
      </c>
      <c r="O204" t="s">
        <v>26</v>
      </c>
      <c r="P204">
        <v>0</v>
      </c>
      <c r="Q204">
        <v>1</v>
      </c>
      <c r="R204">
        <v>6</v>
      </c>
      <c r="S204">
        <v>4</v>
      </c>
      <c r="T204">
        <v>2020</v>
      </c>
      <c r="U204">
        <v>0</v>
      </c>
      <c r="V204">
        <v>0</v>
      </c>
      <c r="W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5</v>
      </c>
      <c r="CH204">
        <v>0</v>
      </c>
      <c r="CI204">
        <v>0</v>
      </c>
      <c r="CK204">
        <v>0</v>
      </c>
      <c r="CL204">
        <v>0</v>
      </c>
      <c r="CM204">
        <v>2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</row>
    <row r="205" spans="1:120">
      <c r="A205">
        <v>90867465</v>
      </c>
      <c r="B205">
        <v>8113844</v>
      </c>
      <c r="C205" s="2">
        <v>43926</v>
      </c>
      <c r="D205" s="2">
        <v>43928.770833333336</v>
      </c>
      <c r="E205">
        <v>1</v>
      </c>
      <c r="F205">
        <v>63</v>
      </c>
      <c r="G205">
        <v>0</v>
      </c>
      <c r="H205">
        <v>2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7205</v>
      </c>
      <c r="O205" t="s">
        <v>2126</v>
      </c>
      <c r="P205">
        <v>1</v>
      </c>
      <c r="Q205">
        <v>0</v>
      </c>
      <c r="R205">
        <v>2</v>
      </c>
      <c r="S205">
        <v>4</v>
      </c>
      <c r="T205">
        <v>2020</v>
      </c>
      <c r="U205">
        <v>0</v>
      </c>
      <c r="V205">
        <v>0</v>
      </c>
      <c r="W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3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3</v>
      </c>
      <c r="BH205">
        <v>2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2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2</v>
      </c>
      <c r="CH205">
        <v>0</v>
      </c>
      <c r="CI205">
        <v>0</v>
      </c>
      <c r="CK205">
        <v>0</v>
      </c>
      <c r="CL205">
        <v>0</v>
      </c>
      <c r="CM205">
        <v>2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</row>
    <row r="206" spans="1:120">
      <c r="A206">
        <v>90867467</v>
      </c>
      <c r="B206">
        <v>8067082</v>
      </c>
      <c r="C206" s="2">
        <v>43926</v>
      </c>
      <c r="D206" s="2">
        <v>43929.617361111108</v>
      </c>
      <c r="E206">
        <v>1</v>
      </c>
      <c r="F206">
        <v>60</v>
      </c>
      <c r="G206">
        <v>0</v>
      </c>
      <c r="H206">
        <v>3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8807</v>
      </c>
      <c r="O206" t="s">
        <v>2126</v>
      </c>
      <c r="P206">
        <v>1</v>
      </c>
      <c r="Q206">
        <v>0</v>
      </c>
      <c r="R206">
        <v>3</v>
      </c>
      <c r="S206">
        <v>4</v>
      </c>
      <c r="T206">
        <v>2020</v>
      </c>
      <c r="U206">
        <v>0</v>
      </c>
      <c r="V206">
        <v>0</v>
      </c>
      <c r="W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4</v>
      </c>
      <c r="CH206">
        <v>0</v>
      </c>
      <c r="CI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</row>
    <row r="207" spans="1:120">
      <c r="A207">
        <v>90867471</v>
      </c>
      <c r="B207">
        <v>8000833</v>
      </c>
      <c r="C207" s="2">
        <v>43926</v>
      </c>
      <c r="D207" s="2">
        <v>43927.722222222219</v>
      </c>
      <c r="E207">
        <v>1</v>
      </c>
      <c r="F207">
        <v>62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8846</v>
      </c>
      <c r="O207" t="s">
        <v>2130</v>
      </c>
      <c r="P207">
        <v>0</v>
      </c>
      <c r="Q207">
        <v>0</v>
      </c>
      <c r="R207">
        <v>1</v>
      </c>
      <c r="S207">
        <v>4</v>
      </c>
      <c r="T207">
        <v>2020</v>
      </c>
      <c r="U207">
        <v>0</v>
      </c>
      <c r="V207">
        <v>0</v>
      </c>
      <c r="W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3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</row>
    <row r="208" spans="1:120">
      <c r="A208">
        <v>90867473</v>
      </c>
      <c r="B208">
        <v>720701</v>
      </c>
      <c r="C208" s="2">
        <v>43926</v>
      </c>
      <c r="D208" s="2">
        <v>43927.268750000003</v>
      </c>
      <c r="E208">
        <v>2</v>
      </c>
      <c r="F208">
        <v>65</v>
      </c>
      <c r="G208">
        <v>0</v>
      </c>
      <c r="H208">
        <v>3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7060</v>
      </c>
      <c r="O208" t="s">
        <v>2130</v>
      </c>
      <c r="P208">
        <v>0</v>
      </c>
      <c r="Q208">
        <v>0</v>
      </c>
      <c r="S208">
        <v>4</v>
      </c>
      <c r="T208">
        <v>2020</v>
      </c>
      <c r="U208">
        <v>0</v>
      </c>
      <c r="V208">
        <v>0</v>
      </c>
      <c r="W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</row>
    <row r="209" spans="1:121">
      <c r="A209">
        <v>90867485</v>
      </c>
      <c r="B209">
        <v>8052908</v>
      </c>
      <c r="C209" s="2">
        <v>43926</v>
      </c>
      <c r="D209" s="2">
        <v>43926.857638888891</v>
      </c>
      <c r="E209">
        <v>2</v>
      </c>
      <c r="F209">
        <v>39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8873</v>
      </c>
      <c r="O209" t="s">
        <v>2126</v>
      </c>
      <c r="P209">
        <v>1</v>
      </c>
      <c r="Q209">
        <v>0</v>
      </c>
      <c r="S209">
        <v>4</v>
      </c>
      <c r="T209">
        <v>2020</v>
      </c>
      <c r="U209">
        <v>0</v>
      </c>
      <c r="V209">
        <v>0</v>
      </c>
      <c r="W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</row>
    <row r="210" spans="1:121">
      <c r="A210">
        <v>90867499</v>
      </c>
      <c r="B210">
        <v>558697</v>
      </c>
      <c r="C210" s="2">
        <v>43926</v>
      </c>
      <c r="D210" s="2">
        <v>43927.579861111109</v>
      </c>
      <c r="E210">
        <v>2</v>
      </c>
      <c r="F210">
        <v>95</v>
      </c>
      <c r="G210">
        <v>1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8805</v>
      </c>
      <c r="O210" t="s">
        <v>2126</v>
      </c>
      <c r="P210">
        <v>1</v>
      </c>
      <c r="Q210">
        <v>0</v>
      </c>
      <c r="S210">
        <v>4</v>
      </c>
      <c r="T210">
        <v>2020</v>
      </c>
      <c r="U210">
        <v>0</v>
      </c>
      <c r="V210">
        <v>0</v>
      </c>
      <c r="W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</row>
    <row r="211" spans="1:121">
      <c r="A211">
        <v>90867502</v>
      </c>
      <c r="B211">
        <v>551223</v>
      </c>
      <c r="C211" s="2">
        <v>43927</v>
      </c>
      <c r="D211" s="2">
        <v>43938.443749999999</v>
      </c>
      <c r="E211">
        <v>1</v>
      </c>
      <c r="F211">
        <v>87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8805</v>
      </c>
      <c r="O211" t="s">
        <v>2124</v>
      </c>
      <c r="P211">
        <v>0</v>
      </c>
      <c r="Q211">
        <v>0</v>
      </c>
      <c r="R211">
        <v>11</v>
      </c>
      <c r="S211">
        <v>4</v>
      </c>
      <c r="T211">
        <v>2020</v>
      </c>
      <c r="U211">
        <v>0</v>
      </c>
      <c r="V211">
        <v>0</v>
      </c>
      <c r="W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12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12</v>
      </c>
      <c r="BH211">
        <v>10</v>
      </c>
      <c r="BI211">
        <v>0</v>
      </c>
      <c r="BJ211">
        <v>0</v>
      </c>
      <c r="BK211">
        <v>10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K211">
        <v>0</v>
      </c>
      <c r="CL211">
        <v>0</v>
      </c>
      <c r="CM211">
        <v>5</v>
      </c>
      <c r="CN211">
        <v>1</v>
      </c>
      <c r="CO211">
        <v>1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</row>
    <row r="212" spans="1:121">
      <c r="A212">
        <v>90867503</v>
      </c>
      <c r="B212">
        <v>484319</v>
      </c>
      <c r="C212" s="2">
        <v>43927</v>
      </c>
      <c r="D212" s="2">
        <v>43938.729861111111</v>
      </c>
      <c r="E212">
        <v>1</v>
      </c>
      <c r="F212">
        <v>74</v>
      </c>
      <c r="G212">
        <v>1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7060</v>
      </c>
      <c r="O212" t="s">
        <v>2125</v>
      </c>
      <c r="P212">
        <v>1</v>
      </c>
      <c r="Q212">
        <v>0</v>
      </c>
      <c r="R212">
        <v>11</v>
      </c>
      <c r="S212">
        <v>4</v>
      </c>
      <c r="T212">
        <v>2020</v>
      </c>
      <c r="U212">
        <v>0</v>
      </c>
      <c r="V212">
        <v>0</v>
      </c>
      <c r="W212">
        <v>1</v>
      </c>
      <c r="AU212">
        <v>0</v>
      </c>
      <c r="AV212">
        <v>0</v>
      </c>
      <c r="AW212">
        <v>2</v>
      </c>
      <c r="AX212">
        <v>0</v>
      </c>
      <c r="AY212">
        <v>0</v>
      </c>
      <c r="AZ212">
        <v>0</v>
      </c>
      <c r="BA212">
        <v>12</v>
      </c>
      <c r="BB212">
        <v>0</v>
      </c>
      <c r="BC212">
        <v>0</v>
      </c>
      <c r="BD212">
        <v>0</v>
      </c>
      <c r="BE212">
        <v>2</v>
      </c>
      <c r="BF212">
        <v>2</v>
      </c>
      <c r="BG212">
        <v>14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11</v>
      </c>
      <c r="CH212">
        <v>0</v>
      </c>
      <c r="CI212">
        <v>4</v>
      </c>
      <c r="CK212">
        <v>0</v>
      </c>
      <c r="CL212">
        <v>0</v>
      </c>
      <c r="CM212">
        <v>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</row>
    <row r="213" spans="1:121">
      <c r="A213">
        <v>90867506</v>
      </c>
      <c r="B213">
        <v>121035</v>
      </c>
      <c r="C213" s="2">
        <v>43927</v>
      </c>
      <c r="D213" s="2">
        <v>43932.423611111109</v>
      </c>
      <c r="E213">
        <v>1</v>
      </c>
      <c r="F213">
        <v>80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8807</v>
      </c>
      <c r="O213" t="s">
        <v>26</v>
      </c>
      <c r="P213">
        <v>0</v>
      </c>
      <c r="Q213">
        <v>1</v>
      </c>
      <c r="R213">
        <v>5</v>
      </c>
      <c r="S213">
        <v>4</v>
      </c>
      <c r="T213">
        <v>2020</v>
      </c>
      <c r="U213">
        <v>0</v>
      </c>
      <c r="V213">
        <v>0</v>
      </c>
      <c r="W213">
        <v>1</v>
      </c>
      <c r="AQ213">
        <v>90864333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9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9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5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4</v>
      </c>
      <c r="CI213">
        <v>0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</row>
    <row r="214" spans="1:121">
      <c r="A214">
        <v>90867507</v>
      </c>
      <c r="B214">
        <v>761292</v>
      </c>
      <c r="C214" s="2">
        <v>43927</v>
      </c>
      <c r="D214" s="2">
        <v>43931.604166666664</v>
      </c>
      <c r="E214">
        <v>1</v>
      </c>
      <c r="F214">
        <v>52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8805</v>
      </c>
      <c r="O214" t="s">
        <v>2126</v>
      </c>
      <c r="P214">
        <v>1</v>
      </c>
      <c r="Q214">
        <v>0</v>
      </c>
      <c r="R214">
        <v>4</v>
      </c>
      <c r="S214">
        <v>4</v>
      </c>
      <c r="T214">
        <v>2020</v>
      </c>
      <c r="U214">
        <v>0</v>
      </c>
      <c r="V214">
        <v>0</v>
      </c>
      <c r="W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2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4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5</v>
      </c>
      <c r="CH214">
        <v>1</v>
      </c>
      <c r="CI214">
        <v>0</v>
      </c>
      <c r="CK214">
        <v>0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</row>
    <row r="215" spans="1:121">
      <c r="A215">
        <v>90867551</v>
      </c>
      <c r="B215">
        <v>462677</v>
      </c>
      <c r="C215" s="2">
        <v>43927</v>
      </c>
      <c r="D215" s="2">
        <v>43950.789583333331</v>
      </c>
      <c r="E215">
        <v>1</v>
      </c>
      <c r="F215">
        <v>60</v>
      </c>
      <c r="G215">
        <v>1</v>
      </c>
      <c r="H215">
        <v>3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7063</v>
      </c>
      <c r="O215" t="s">
        <v>2126</v>
      </c>
      <c r="P215">
        <v>1</v>
      </c>
      <c r="Q215">
        <v>0</v>
      </c>
      <c r="R215">
        <v>23</v>
      </c>
      <c r="S215">
        <v>4</v>
      </c>
      <c r="T215">
        <v>2020</v>
      </c>
      <c r="U215">
        <v>0</v>
      </c>
      <c r="V215">
        <v>0</v>
      </c>
      <c r="W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46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46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46</v>
      </c>
      <c r="BW215">
        <v>1</v>
      </c>
      <c r="BX215">
        <v>0</v>
      </c>
      <c r="BY215">
        <v>0</v>
      </c>
      <c r="BZ215">
        <v>0</v>
      </c>
      <c r="CA215">
        <v>6</v>
      </c>
      <c r="CB215">
        <v>0</v>
      </c>
      <c r="CC215">
        <v>1</v>
      </c>
      <c r="CD215">
        <v>6</v>
      </c>
      <c r="CE215">
        <v>7</v>
      </c>
      <c r="CF215">
        <v>0</v>
      </c>
      <c r="CG215">
        <v>0</v>
      </c>
      <c r="CH215">
        <v>2</v>
      </c>
      <c r="CI215">
        <v>0</v>
      </c>
      <c r="CK215">
        <v>2</v>
      </c>
      <c r="CL215">
        <v>0</v>
      </c>
      <c r="CM215">
        <v>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</row>
    <row r="216" spans="1:121">
      <c r="A216">
        <v>90867560</v>
      </c>
      <c r="B216">
        <v>426844</v>
      </c>
      <c r="C216" s="2">
        <v>43927</v>
      </c>
      <c r="D216" s="2">
        <v>43927.589583333334</v>
      </c>
      <c r="E216">
        <v>2</v>
      </c>
      <c r="F216">
        <v>41</v>
      </c>
      <c r="G216">
        <v>0</v>
      </c>
      <c r="H216">
        <v>3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8846</v>
      </c>
      <c r="O216" t="s">
        <v>2126</v>
      </c>
      <c r="P216">
        <v>1</v>
      </c>
      <c r="Q216">
        <v>0</v>
      </c>
      <c r="S216">
        <v>4</v>
      </c>
      <c r="T216">
        <v>2020</v>
      </c>
      <c r="U216">
        <v>0</v>
      </c>
      <c r="V216">
        <v>0</v>
      </c>
      <c r="W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</row>
    <row r="217" spans="1:121">
      <c r="A217">
        <v>90867569</v>
      </c>
      <c r="B217">
        <v>659337</v>
      </c>
      <c r="C217" s="2">
        <v>43927</v>
      </c>
      <c r="D217" s="2">
        <v>43938.665972222225</v>
      </c>
      <c r="E217">
        <v>1</v>
      </c>
      <c r="F217">
        <v>55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7063</v>
      </c>
      <c r="O217" t="s">
        <v>2126</v>
      </c>
      <c r="P217">
        <v>1</v>
      </c>
      <c r="Q217">
        <v>0</v>
      </c>
      <c r="R217">
        <v>11</v>
      </c>
      <c r="S217">
        <v>4</v>
      </c>
      <c r="T217">
        <v>2020</v>
      </c>
      <c r="U217">
        <v>0</v>
      </c>
      <c r="V217">
        <v>0</v>
      </c>
      <c r="W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6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6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3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22</v>
      </c>
      <c r="CH217">
        <v>0</v>
      </c>
      <c r="CI217">
        <v>4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</row>
    <row r="218" spans="1:121">
      <c r="A218">
        <v>90867579</v>
      </c>
      <c r="B218">
        <v>431371</v>
      </c>
      <c r="C218" s="2">
        <v>43927</v>
      </c>
      <c r="D218" s="2">
        <v>43935.667361111111</v>
      </c>
      <c r="E218">
        <v>1</v>
      </c>
      <c r="F218">
        <v>48</v>
      </c>
      <c r="G218">
        <v>0</v>
      </c>
      <c r="H218">
        <v>3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8876</v>
      </c>
      <c r="O218" t="s">
        <v>2126</v>
      </c>
      <c r="P218">
        <v>1</v>
      </c>
      <c r="Q218">
        <v>0</v>
      </c>
      <c r="R218">
        <v>8</v>
      </c>
      <c r="S218">
        <v>4</v>
      </c>
      <c r="T218">
        <v>2020</v>
      </c>
      <c r="U218">
        <v>0</v>
      </c>
      <c r="V218">
        <v>0</v>
      </c>
      <c r="W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5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5</v>
      </c>
      <c r="CH218">
        <v>0</v>
      </c>
      <c r="CI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</row>
    <row r="219" spans="1:121">
      <c r="A219">
        <v>90867594</v>
      </c>
      <c r="B219">
        <v>8028230</v>
      </c>
      <c r="C219" s="2">
        <v>43927</v>
      </c>
      <c r="D219" s="2">
        <v>43930.588888888888</v>
      </c>
      <c r="E219">
        <v>1</v>
      </c>
      <c r="F219">
        <v>42</v>
      </c>
      <c r="G219">
        <v>0</v>
      </c>
      <c r="H219">
        <v>3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8880</v>
      </c>
      <c r="O219" t="s">
        <v>2126</v>
      </c>
      <c r="P219">
        <v>1</v>
      </c>
      <c r="Q219">
        <v>0</v>
      </c>
      <c r="R219">
        <v>3</v>
      </c>
      <c r="S219">
        <v>4</v>
      </c>
      <c r="T219">
        <v>2020</v>
      </c>
      <c r="U219">
        <v>0</v>
      </c>
      <c r="V219">
        <v>0</v>
      </c>
      <c r="W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2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2</v>
      </c>
      <c r="CH219">
        <v>0</v>
      </c>
      <c r="CI219">
        <v>0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</row>
    <row r="220" spans="1:121">
      <c r="A220">
        <v>90867606</v>
      </c>
      <c r="B220">
        <v>8113843</v>
      </c>
      <c r="C220" s="2">
        <v>43927</v>
      </c>
      <c r="D220" s="2">
        <v>43927.71597222222</v>
      </c>
      <c r="E220">
        <v>2</v>
      </c>
      <c r="F220">
        <v>70</v>
      </c>
      <c r="G220">
        <v>1</v>
      </c>
      <c r="H220">
        <v>1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7062</v>
      </c>
      <c r="O220" t="s">
        <v>2126</v>
      </c>
      <c r="P220">
        <v>1</v>
      </c>
      <c r="Q220">
        <v>0</v>
      </c>
      <c r="S220">
        <v>4</v>
      </c>
      <c r="T220">
        <v>2020</v>
      </c>
      <c r="U220">
        <v>0</v>
      </c>
      <c r="V220">
        <v>0</v>
      </c>
      <c r="W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</row>
    <row r="221" spans="1:121">
      <c r="A221">
        <v>90867654</v>
      </c>
      <c r="B221">
        <v>622926</v>
      </c>
      <c r="C221" s="2">
        <v>43927</v>
      </c>
      <c r="D221" s="2">
        <v>43927.644444444442</v>
      </c>
      <c r="E221">
        <v>2</v>
      </c>
      <c r="F221">
        <v>33</v>
      </c>
      <c r="G221">
        <v>1</v>
      </c>
      <c r="H221">
        <v>2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8876</v>
      </c>
      <c r="O221" t="s">
        <v>2126</v>
      </c>
      <c r="P221">
        <v>1</v>
      </c>
      <c r="Q221">
        <v>0</v>
      </c>
      <c r="S221">
        <v>4</v>
      </c>
      <c r="T221">
        <v>2020</v>
      </c>
      <c r="U221">
        <v>0</v>
      </c>
      <c r="V221">
        <v>0</v>
      </c>
      <c r="W221">
        <v>1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e">
        <v>#N/A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t="e">
        <v>#N/A</v>
      </c>
      <c r="BH221" t="e">
        <v>#N/A</v>
      </c>
      <c r="BI221" t="e">
        <v>#N/A</v>
      </c>
      <c r="BJ221" t="e">
        <v>#N/A</v>
      </c>
      <c r="BK221" t="e">
        <v>#N/A</v>
      </c>
      <c r="BL221" t="e">
        <v>#N/A</v>
      </c>
      <c r="BM221" t="e">
        <v>#N/A</v>
      </c>
      <c r="BN221" t="e">
        <v>#N/A</v>
      </c>
      <c r="BO221" t="e">
        <v>#N/A</v>
      </c>
      <c r="BP221" t="e">
        <v>#N/A</v>
      </c>
      <c r="BQ221" t="e">
        <v>#N/A</v>
      </c>
      <c r="BR221" t="e">
        <v>#N/A</v>
      </c>
      <c r="BS221" t="e">
        <v>#N/A</v>
      </c>
      <c r="BT221" t="e">
        <v>#N/A</v>
      </c>
      <c r="BU221" t="e">
        <v>#N/A</v>
      </c>
      <c r="BV221" t="e">
        <v>#N/A</v>
      </c>
      <c r="BW221" t="e">
        <v>#N/A</v>
      </c>
      <c r="BX221" t="e">
        <v>#N/A</v>
      </c>
      <c r="BY221" t="e">
        <v>#N/A</v>
      </c>
      <c r="BZ221" t="e">
        <v>#N/A</v>
      </c>
      <c r="CA221" t="e">
        <v>#N/A</v>
      </c>
      <c r="CB221" t="e">
        <v>#N/A</v>
      </c>
      <c r="CC221" t="e">
        <v>#N/A</v>
      </c>
      <c r="CD221" t="e">
        <v>#N/A</v>
      </c>
      <c r="CE221" t="e">
        <v>#N/A</v>
      </c>
      <c r="CF221" t="e">
        <v>#N/A</v>
      </c>
      <c r="CG221" t="e">
        <v>#N/A</v>
      </c>
      <c r="CH221" t="e">
        <v>#N/A</v>
      </c>
      <c r="CI221" t="e">
        <v>#N/A</v>
      </c>
      <c r="CK221" t="e">
        <v>#N/A</v>
      </c>
      <c r="CL221" t="e">
        <v>#N/A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</row>
    <row r="222" spans="1:121">
      <c r="A222">
        <v>90867668</v>
      </c>
      <c r="B222">
        <v>8113866</v>
      </c>
      <c r="C222" s="2">
        <v>43927</v>
      </c>
      <c r="D222" s="2">
        <v>43938.847222222219</v>
      </c>
      <c r="E222">
        <v>1</v>
      </c>
      <c r="F222">
        <v>68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7201</v>
      </c>
      <c r="O222" t="s">
        <v>2126</v>
      </c>
      <c r="P222">
        <v>1</v>
      </c>
      <c r="Q222">
        <v>0</v>
      </c>
      <c r="R222">
        <v>11</v>
      </c>
      <c r="S222">
        <v>4</v>
      </c>
      <c r="T222">
        <v>2020</v>
      </c>
      <c r="U222">
        <v>0</v>
      </c>
      <c r="V222">
        <v>0</v>
      </c>
      <c r="W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5</v>
      </c>
      <c r="BV222">
        <v>3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9</v>
      </c>
      <c r="CH222">
        <v>0</v>
      </c>
      <c r="CI222">
        <v>11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</row>
    <row r="223" spans="1:121">
      <c r="A223">
        <v>90867669</v>
      </c>
      <c r="B223">
        <v>8113867</v>
      </c>
      <c r="C223" s="2">
        <v>43927</v>
      </c>
      <c r="D223" s="2">
        <v>43938.847222222219</v>
      </c>
      <c r="E223">
        <v>1</v>
      </c>
      <c r="F223">
        <v>59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7201</v>
      </c>
      <c r="O223" t="s">
        <v>2126</v>
      </c>
      <c r="P223">
        <v>1</v>
      </c>
      <c r="Q223">
        <v>0</v>
      </c>
      <c r="R223">
        <v>11</v>
      </c>
      <c r="S223">
        <v>4</v>
      </c>
      <c r="T223">
        <v>2020</v>
      </c>
      <c r="U223">
        <v>0</v>
      </c>
      <c r="V223">
        <v>0</v>
      </c>
      <c r="W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5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16</v>
      </c>
      <c r="CH223">
        <v>0</v>
      </c>
      <c r="CI223">
        <v>9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</row>
    <row r="224" spans="1:121">
      <c r="A224">
        <v>90867674</v>
      </c>
      <c r="B224">
        <v>452155</v>
      </c>
      <c r="C224" s="2">
        <v>43927</v>
      </c>
      <c r="D224" s="2">
        <v>43940.753472222219</v>
      </c>
      <c r="E224">
        <v>1</v>
      </c>
      <c r="F224">
        <v>49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8807</v>
      </c>
      <c r="O224" t="s">
        <v>2126</v>
      </c>
      <c r="P224">
        <v>1</v>
      </c>
      <c r="Q224">
        <v>0</v>
      </c>
      <c r="R224">
        <v>13</v>
      </c>
      <c r="S224">
        <v>4</v>
      </c>
      <c r="T224">
        <v>2020</v>
      </c>
      <c r="U224">
        <v>0</v>
      </c>
      <c r="V224">
        <v>0</v>
      </c>
      <c r="W224">
        <v>1</v>
      </c>
      <c r="AH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5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3</v>
      </c>
      <c r="CH224">
        <v>1</v>
      </c>
      <c r="CI224">
        <v>0</v>
      </c>
      <c r="CK224">
        <v>36</v>
      </c>
      <c r="CL224">
        <v>0</v>
      </c>
      <c r="CM224">
        <v>2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1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1</v>
      </c>
    </row>
    <row r="225" spans="1:120">
      <c r="A225">
        <v>90867676</v>
      </c>
      <c r="B225">
        <v>8113868</v>
      </c>
      <c r="C225" s="2">
        <v>43927</v>
      </c>
      <c r="D225" s="2">
        <v>43930.677083333336</v>
      </c>
      <c r="E225">
        <v>1</v>
      </c>
      <c r="F225">
        <v>84</v>
      </c>
      <c r="G225">
        <v>0</v>
      </c>
      <c r="H225">
        <v>1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8854</v>
      </c>
      <c r="O225" t="s">
        <v>2126</v>
      </c>
      <c r="P225">
        <v>1</v>
      </c>
      <c r="Q225">
        <v>0</v>
      </c>
      <c r="R225">
        <v>3</v>
      </c>
      <c r="S225">
        <v>4</v>
      </c>
      <c r="T225">
        <v>2020</v>
      </c>
      <c r="U225">
        <v>0</v>
      </c>
      <c r="V225">
        <v>0</v>
      </c>
      <c r="W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3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6</v>
      </c>
      <c r="CH225">
        <v>0</v>
      </c>
      <c r="CI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</row>
    <row r="226" spans="1:120">
      <c r="A226">
        <v>90867679</v>
      </c>
      <c r="B226">
        <v>436506</v>
      </c>
      <c r="C226" s="2">
        <v>43927</v>
      </c>
      <c r="D226" s="2">
        <v>43938.611805555556</v>
      </c>
      <c r="E226">
        <v>1</v>
      </c>
      <c r="F226">
        <v>59</v>
      </c>
      <c r="G226">
        <v>0</v>
      </c>
      <c r="H226">
        <v>3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8880</v>
      </c>
      <c r="O226" t="s">
        <v>2126</v>
      </c>
      <c r="P226">
        <v>1</v>
      </c>
      <c r="Q226">
        <v>0</v>
      </c>
      <c r="R226">
        <v>11</v>
      </c>
      <c r="S226">
        <v>4</v>
      </c>
      <c r="T226">
        <v>2020</v>
      </c>
      <c r="U226">
        <v>0</v>
      </c>
      <c r="V226">
        <v>0</v>
      </c>
      <c r="W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3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3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2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23</v>
      </c>
      <c r="CH226">
        <v>0</v>
      </c>
      <c r="CI226">
        <v>4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</row>
    <row r="227" spans="1:120">
      <c r="A227">
        <v>90867680</v>
      </c>
      <c r="B227">
        <v>318623</v>
      </c>
      <c r="C227" s="2">
        <v>43927</v>
      </c>
      <c r="D227" s="2">
        <v>43932.42083333333</v>
      </c>
      <c r="E227">
        <v>1</v>
      </c>
      <c r="F227">
        <v>74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8854</v>
      </c>
      <c r="O227" t="s">
        <v>2126</v>
      </c>
      <c r="P227">
        <v>1</v>
      </c>
      <c r="Q227">
        <v>0</v>
      </c>
      <c r="R227">
        <v>5</v>
      </c>
      <c r="S227">
        <v>4</v>
      </c>
      <c r="T227">
        <v>2020</v>
      </c>
      <c r="U227">
        <v>0</v>
      </c>
      <c r="V227">
        <v>0</v>
      </c>
      <c r="W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</row>
    <row r="228" spans="1:120">
      <c r="A228">
        <v>90867695</v>
      </c>
      <c r="B228">
        <v>466543</v>
      </c>
      <c r="C228" s="2">
        <v>43927</v>
      </c>
      <c r="D228" s="2">
        <v>43935.634027777778</v>
      </c>
      <c r="E228">
        <v>1</v>
      </c>
      <c r="F228">
        <v>57</v>
      </c>
      <c r="G228">
        <v>1</v>
      </c>
      <c r="H228">
        <v>3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8835</v>
      </c>
      <c r="O228" t="s">
        <v>2126</v>
      </c>
      <c r="P228">
        <v>1</v>
      </c>
      <c r="Q228">
        <v>0</v>
      </c>
      <c r="R228">
        <v>8</v>
      </c>
      <c r="S228">
        <v>4</v>
      </c>
      <c r="T228">
        <v>2020</v>
      </c>
      <c r="U228">
        <v>0</v>
      </c>
      <c r="V228">
        <v>0</v>
      </c>
      <c r="W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5</v>
      </c>
      <c r="BV228">
        <v>0</v>
      </c>
      <c r="BW228">
        <v>0</v>
      </c>
      <c r="BX228">
        <v>0</v>
      </c>
      <c r="BY228">
        <v>6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6</v>
      </c>
      <c r="CH228">
        <v>0</v>
      </c>
      <c r="CI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</row>
    <row r="229" spans="1:120">
      <c r="A229">
        <v>90867697</v>
      </c>
      <c r="B229">
        <v>8113792</v>
      </c>
      <c r="C229" s="2">
        <v>43927</v>
      </c>
      <c r="D229" s="2">
        <v>43927.863888888889</v>
      </c>
      <c r="E229">
        <v>2</v>
      </c>
      <c r="F229">
        <v>41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70631135</v>
      </c>
      <c r="O229" t="s">
        <v>2126</v>
      </c>
      <c r="P229">
        <v>1</v>
      </c>
      <c r="Q229">
        <v>0</v>
      </c>
      <c r="S229">
        <v>4</v>
      </c>
      <c r="T229">
        <v>2020</v>
      </c>
      <c r="U229">
        <v>0</v>
      </c>
      <c r="V229">
        <v>0</v>
      </c>
      <c r="W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</row>
    <row r="230" spans="1:120">
      <c r="A230">
        <v>90867710</v>
      </c>
      <c r="B230">
        <v>483341</v>
      </c>
      <c r="C230" s="2">
        <v>43928</v>
      </c>
      <c r="D230" s="2">
        <v>43938.859722222223</v>
      </c>
      <c r="E230">
        <v>1</v>
      </c>
      <c r="F230">
        <v>55</v>
      </c>
      <c r="G230">
        <v>0</v>
      </c>
      <c r="H230">
        <v>3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7060</v>
      </c>
      <c r="O230" t="s">
        <v>2126</v>
      </c>
      <c r="P230">
        <v>1</v>
      </c>
      <c r="Q230">
        <v>0</v>
      </c>
      <c r="R230">
        <v>10</v>
      </c>
      <c r="S230">
        <v>4</v>
      </c>
      <c r="T230">
        <v>2020</v>
      </c>
      <c r="U230">
        <v>0</v>
      </c>
      <c r="V230">
        <v>0</v>
      </c>
      <c r="W230">
        <v>1</v>
      </c>
      <c r="AU230">
        <v>0</v>
      </c>
      <c r="AV230">
        <v>0</v>
      </c>
      <c r="AW230">
        <v>22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22</v>
      </c>
      <c r="BF230">
        <v>22</v>
      </c>
      <c r="BG230">
        <v>23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10</v>
      </c>
      <c r="BX230">
        <v>0</v>
      </c>
      <c r="BY230">
        <v>8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11</v>
      </c>
      <c r="CH230">
        <v>1</v>
      </c>
      <c r="CI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</row>
    <row r="231" spans="1:120">
      <c r="A231">
        <v>90867726</v>
      </c>
      <c r="B231">
        <v>748425</v>
      </c>
      <c r="C231" s="2">
        <v>43928</v>
      </c>
      <c r="D231" s="2">
        <v>43928.320138888892</v>
      </c>
      <c r="E231">
        <v>2</v>
      </c>
      <c r="F231">
        <v>43</v>
      </c>
      <c r="G231">
        <v>0</v>
      </c>
      <c r="H231">
        <v>2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8844</v>
      </c>
      <c r="O231" t="s">
        <v>2126</v>
      </c>
      <c r="P231">
        <v>1</v>
      </c>
      <c r="Q231">
        <v>0</v>
      </c>
      <c r="S231">
        <v>4</v>
      </c>
      <c r="T231">
        <v>2020</v>
      </c>
      <c r="U231">
        <v>0</v>
      </c>
      <c r="V231">
        <v>0</v>
      </c>
      <c r="W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</row>
    <row r="232" spans="1:120">
      <c r="A232">
        <v>90867818</v>
      </c>
      <c r="B232">
        <v>8057399</v>
      </c>
      <c r="C232" s="2">
        <v>43928</v>
      </c>
      <c r="D232" s="2">
        <v>43928.614583333336</v>
      </c>
      <c r="E232">
        <v>2</v>
      </c>
      <c r="F232">
        <v>54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7080</v>
      </c>
      <c r="O232" t="s">
        <v>2126</v>
      </c>
      <c r="P232">
        <v>1</v>
      </c>
      <c r="Q232">
        <v>0</v>
      </c>
      <c r="S232">
        <v>4</v>
      </c>
      <c r="T232">
        <v>2020</v>
      </c>
      <c r="U232">
        <v>0</v>
      </c>
      <c r="V232">
        <v>0</v>
      </c>
      <c r="W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</row>
    <row r="233" spans="1:120">
      <c r="A233">
        <v>90867827</v>
      </c>
      <c r="B233">
        <v>470224</v>
      </c>
      <c r="C233" s="2">
        <v>43928</v>
      </c>
      <c r="D233" s="2">
        <v>43928.621527777781</v>
      </c>
      <c r="E233">
        <v>2</v>
      </c>
      <c r="F233">
        <v>34</v>
      </c>
      <c r="G233">
        <v>1</v>
      </c>
      <c r="H233">
        <v>3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7080</v>
      </c>
      <c r="O233" t="s">
        <v>2126</v>
      </c>
      <c r="P233">
        <v>1</v>
      </c>
      <c r="Q233">
        <v>0</v>
      </c>
      <c r="S233">
        <v>4</v>
      </c>
      <c r="T233">
        <v>2020</v>
      </c>
      <c r="U233">
        <v>0</v>
      </c>
      <c r="V233">
        <v>0</v>
      </c>
      <c r="W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</row>
    <row r="234" spans="1:120">
      <c r="A234">
        <v>90867831</v>
      </c>
      <c r="B234">
        <v>8113892</v>
      </c>
      <c r="C234" s="2">
        <v>43928</v>
      </c>
      <c r="D234" s="2">
        <v>43928.629166666666</v>
      </c>
      <c r="E234">
        <v>2</v>
      </c>
      <c r="F234">
        <v>37</v>
      </c>
      <c r="G234">
        <v>1</v>
      </c>
      <c r="H234">
        <v>3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7062</v>
      </c>
      <c r="O234" t="s">
        <v>2126</v>
      </c>
      <c r="P234">
        <v>1</v>
      </c>
      <c r="Q234">
        <v>0</v>
      </c>
      <c r="S234">
        <v>4</v>
      </c>
      <c r="T234">
        <v>2020</v>
      </c>
      <c r="U234">
        <v>0</v>
      </c>
      <c r="V234">
        <v>0</v>
      </c>
      <c r="W234">
        <v>1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t="e">
        <v>#N/A</v>
      </c>
      <c r="BH234" t="e">
        <v>#N/A</v>
      </c>
      <c r="BI234" t="e">
        <v>#N/A</v>
      </c>
      <c r="BJ234" t="e">
        <v>#N/A</v>
      </c>
      <c r="BK234" t="e">
        <v>#N/A</v>
      </c>
      <c r="BL234" t="e">
        <v>#N/A</v>
      </c>
      <c r="BM234" t="e">
        <v>#N/A</v>
      </c>
      <c r="BN234" t="e">
        <v>#N/A</v>
      </c>
      <c r="BO234" t="e">
        <v>#N/A</v>
      </c>
      <c r="BP234" t="e">
        <v>#N/A</v>
      </c>
      <c r="BQ234" t="e">
        <v>#N/A</v>
      </c>
      <c r="BR234" t="e">
        <v>#N/A</v>
      </c>
      <c r="BS234" t="e">
        <v>#N/A</v>
      </c>
      <c r="BT234" t="e">
        <v>#N/A</v>
      </c>
      <c r="BU234" t="e">
        <v>#N/A</v>
      </c>
      <c r="BV234" t="e">
        <v>#N/A</v>
      </c>
      <c r="BW234" t="e">
        <v>#N/A</v>
      </c>
      <c r="BX234" t="e">
        <v>#N/A</v>
      </c>
      <c r="BY234" t="e">
        <v>#N/A</v>
      </c>
      <c r="BZ234" t="e">
        <v>#N/A</v>
      </c>
      <c r="CA234" t="e">
        <v>#N/A</v>
      </c>
      <c r="CB234" t="e">
        <v>#N/A</v>
      </c>
      <c r="CC234" t="e">
        <v>#N/A</v>
      </c>
      <c r="CD234" t="e">
        <v>#N/A</v>
      </c>
      <c r="CE234" t="e">
        <v>#N/A</v>
      </c>
      <c r="CF234" t="e">
        <v>#N/A</v>
      </c>
      <c r="CG234" t="e">
        <v>#N/A</v>
      </c>
      <c r="CH234" t="e">
        <v>#N/A</v>
      </c>
      <c r="CI234" t="e">
        <v>#N/A</v>
      </c>
      <c r="CK234" t="e">
        <v>#N/A</v>
      </c>
      <c r="CL234" t="e">
        <v>#N/A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</row>
    <row r="235" spans="1:120">
      <c r="A235">
        <v>90867880</v>
      </c>
      <c r="B235">
        <v>8026367</v>
      </c>
      <c r="C235" s="2">
        <v>43928</v>
      </c>
      <c r="D235" s="2">
        <v>43928.856249999997</v>
      </c>
      <c r="E235">
        <v>2</v>
      </c>
      <c r="F235">
        <v>48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8875</v>
      </c>
      <c r="O235" t="s">
        <v>2126</v>
      </c>
      <c r="P235">
        <v>1</v>
      </c>
      <c r="Q235">
        <v>0</v>
      </c>
      <c r="S235">
        <v>4</v>
      </c>
      <c r="T235">
        <v>2020</v>
      </c>
      <c r="U235">
        <v>0</v>
      </c>
      <c r="V235">
        <v>0</v>
      </c>
      <c r="W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</row>
    <row r="236" spans="1:120">
      <c r="A236">
        <v>90867882</v>
      </c>
      <c r="B236">
        <v>8113896</v>
      </c>
      <c r="C236" s="2">
        <v>43928</v>
      </c>
      <c r="D236" s="2">
        <v>43933.722916666666</v>
      </c>
      <c r="E236">
        <v>1</v>
      </c>
      <c r="F236">
        <v>71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7060</v>
      </c>
      <c r="O236" t="s">
        <v>2126</v>
      </c>
      <c r="P236">
        <v>1</v>
      </c>
      <c r="Q236">
        <v>0</v>
      </c>
      <c r="R236">
        <v>5</v>
      </c>
      <c r="S236">
        <v>4</v>
      </c>
      <c r="T236">
        <v>2020</v>
      </c>
      <c r="U236">
        <v>0</v>
      </c>
      <c r="V236">
        <v>0</v>
      </c>
      <c r="W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6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6</v>
      </c>
      <c r="BH236">
        <v>9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9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8</v>
      </c>
      <c r="BV236">
        <v>1</v>
      </c>
      <c r="BW236">
        <v>5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5</v>
      </c>
      <c r="CH236">
        <v>0</v>
      </c>
      <c r="CI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</row>
    <row r="237" spans="1:120">
      <c r="A237">
        <v>90867893</v>
      </c>
      <c r="B237">
        <v>324772</v>
      </c>
      <c r="C237" s="2">
        <v>43928</v>
      </c>
      <c r="D237" s="2">
        <v>43930.631249999999</v>
      </c>
      <c r="E237">
        <v>1</v>
      </c>
      <c r="F237">
        <v>67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8854</v>
      </c>
      <c r="O237" t="s">
        <v>2126</v>
      </c>
      <c r="P237">
        <v>1</v>
      </c>
      <c r="Q237">
        <v>0</v>
      </c>
      <c r="R237">
        <v>2</v>
      </c>
      <c r="S237">
        <v>4</v>
      </c>
      <c r="T237">
        <v>2020</v>
      </c>
      <c r="U237">
        <v>0</v>
      </c>
      <c r="V237">
        <v>0</v>
      </c>
      <c r="W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2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6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2</v>
      </c>
      <c r="CH237">
        <v>0</v>
      </c>
      <c r="CI237">
        <v>0</v>
      </c>
      <c r="CK237">
        <v>0</v>
      </c>
      <c r="CL237">
        <v>0</v>
      </c>
      <c r="CM237">
        <v>6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</row>
    <row r="238" spans="1:120">
      <c r="A238">
        <v>90867898</v>
      </c>
      <c r="B238">
        <v>542109</v>
      </c>
      <c r="C238" s="2">
        <v>43928</v>
      </c>
      <c r="D238" s="2">
        <v>43932.788194444445</v>
      </c>
      <c r="E238">
        <v>1</v>
      </c>
      <c r="F238">
        <v>41</v>
      </c>
      <c r="G238">
        <v>0</v>
      </c>
      <c r="H238">
        <v>3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8844</v>
      </c>
      <c r="O238" t="s">
        <v>2126</v>
      </c>
      <c r="P238">
        <v>1</v>
      </c>
      <c r="Q238">
        <v>0</v>
      </c>
      <c r="R238">
        <v>4</v>
      </c>
      <c r="S238">
        <v>4</v>
      </c>
      <c r="T238">
        <v>2020</v>
      </c>
      <c r="U238">
        <v>1</v>
      </c>
      <c r="V238">
        <v>2</v>
      </c>
      <c r="W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</v>
      </c>
      <c r="BW238">
        <v>6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4</v>
      </c>
      <c r="CH238">
        <v>0</v>
      </c>
      <c r="CI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</row>
    <row r="239" spans="1:120">
      <c r="A239">
        <v>90867912</v>
      </c>
      <c r="B239">
        <v>495921</v>
      </c>
      <c r="C239" s="2">
        <v>43928</v>
      </c>
      <c r="D239" s="2">
        <v>43928.981249999997</v>
      </c>
      <c r="E239">
        <v>2</v>
      </c>
      <c r="F239">
        <v>51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8846</v>
      </c>
      <c r="O239" t="s">
        <v>2126</v>
      </c>
      <c r="P239">
        <v>1</v>
      </c>
      <c r="Q239">
        <v>0</v>
      </c>
      <c r="S239">
        <v>4</v>
      </c>
      <c r="T239">
        <v>2020</v>
      </c>
      <c r="U239">
        <v>0</v>
      </c>
      <c r="V239">
        <v>0</v>
      </c>
      <c r="W239">
        <v>1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  <c r="BJ239" t="e">
        <v>#N/A</v>
      </c>
      <c r="BK239" t="e">
        <v>#N/A</v>
      </c>
      <c r="BL239" t="e">
        <v>#N/A</v>
      </c>
      <c r="BM239" t="e">
        <v>#N/A</v>
      </c>
      <c r="BN239" t="e">
        <v>#N/A</v>
      </c>
      <c r="BO239" t="e">
        <v>#N/A</v>
      </c>
      <c r="BP239" t="e">
        <v>#N/A</v>
      </c>
      <c r="BQ239" t="e">
        <v>#N/A</v>
      </c>
      <c r="BR239" t="e">
        <v>#N/A</v>
      </c>
      <c r="BS239" t="e">
        <v>#N/A</v>
      </c>
      <c r="BT239" t="e">
        <v>#N/A</v>
      </c>
      <c r="BU239" t="e">
        <v>#N/A</v>
      </c>
      <c r="BV239" t="e">
        <v>#N/A</v>
      </c>
      <c r="BW239" t="e">
        <v>#N/A</v>
      </c>
      <c r="BX239" t="e">
        <v>#N/A</v>
      </c>
      <c r="BY239" t="e">
        <v>#N/A</v>
      </c>
      <c r="BZ239" t="e">
        <v>#N/A</v>
      </c>
      <c r="CA239" t="e">
        <v>#N/A</v>
      </c>
      <c r="CB239" t="e">
        <v>#N/A</v>
      </c>
      <c r="CC239" t="e">
        <v>#N/A</v>
      </c>
      <c r="CD239" t="e">
        <v>#N/A</v>
      </c>
      <c r="CE239" t="e">
        <v>#N/A</v>
      </c>
      <c r="CF239" t="e">
        <v>#N/A</v>
      </c>
      <c r="CG239" t="e">
        <v>#N/A</v>
      </c>
      <c r="CH239" t="e">
        <v>#N/A</v>
      </c>
      <c r="CI239" t="e">
        <v>#N/A</v>
      </c>
      <c r="CK239" t="e">
        <v>#N/A</v>
      </c>
      <c r="CL239" t="e">
        <v>#N/A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</row>
    <row r="240" spans="1:120">
      <c r="A240">
        <v>90867919</v>
      </c>
      <c r="B240">
        <v>333168</v>
      </c>
      <c r="C240" s="2">
        <v>43929</v>
      </c>
      <c r="D240" s="2">
        <v>43942.909722222219</v>
      </c>
      <c r="E240">
        <v>1</v>
      </c>
      <c r="F240">
        <v>54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8869</v>
      </c>
      <c r="O240" t="s">
        <v>2126</v>
      </c>
      <c r="P240">
        <v>1</v>
      </c>
      <c r="Q240">
        <v>0</v>
      </c>
      <c r="R240">
        <v>13</v>
      </c>
      <c r="S240">
        <v>4</v>
      </c>
      <c r="T240">
        <v>2020</v>
      </c>
      <c r="U240">
        <v>0</v>
      </c>
      <c r="V240">
        <v>0</v>
      </c>
      <c r="W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11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12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17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8</v>
      </c>
      <c r="CI240">
        <v>0</v>
      </c>
      <c r="CK240">
        <v>0</v>
      </c>
      <c r="CL240">
        <v>0</v>
      </c>
      <c r="CM240">
        <v>4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1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0</v>
      </c>
      <c r="DJ240">
        <v>1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</row>
    <row r="241" spans="1:120">
      <c r="A241">
        <v>90867920</v>
      </c>
      <c r="B241">
        <v>200594</v>
      </c>
      <c r="C241" s="2">
        <v>43929</v>
      </c>
      <c r="D241" s="2">
        <v>43932.626388888886</v>
      </c>
      <c r="E241">
        <v>1</v>
      </c>
      <c r="F241">
        <v>51</v>
      </c>
      <c r="G241">
        <v>1</v>
      </c>
      <c r="H241">
        <v>2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8869</v>
      </c>
      <c r="O241" t="s">
        <v>2126</v>
      </c>
      <c r="P241">
        <v>1</v>
      </c>
      <c r="Q241">
        <v>0</v>
      </c>
      <c r="R241">
        <v>3</v>
      </c>
      <c r="S241">
        <v>4</v>
      </c>
      <c r="T241">
        <v>2020</v>
      </c>
      <c r="U241">
        <v>0</v>
      </c>
      <c r="V241">
        <v>0</v>
      </c>
      <c r="W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4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</row>
    <row r="242" spans="1:120">
      <c r="A242">
        <v>90867931</v>
      </c>
      <c r="B242">
        <v>96375</v>
      </c>
      <c r="C242" s="2">
        <v>43929</v>
      </c>
      <c r="D242" s="2">
        <v>43930.3125</v>
      </c>
      <c r="E242">
        <v>1</v>
      </c>
      <c r="F242">
        <v>96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8835</v>
      </c>
      <c r="O242" t="s">
        <v>26</v>
      </c>
      <c r="P242">
        <v>0</v>
      </c>
      <c r="Q242">
        <v>1</v>
      </c>
      <c r="R242">
        <v>1</v>
      </c>
      <c r="S242">
        <v>4</v>
      </c>
      <c r="T242">
        <v>2020</v>
      </c>
      <c r="U242">
        <v>0</v>
      </c>
      <c r="V242">
        <v>0</v>
      </c>
      <c r="W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2</v>
      </c>
      <c r="BI242">
        <v>0</v>
      </c>
      <c r="BJ242">
        <v>0</v>
      </c>
      <c r="BK242">
        <v>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2</v>
      </c>
      <c r="CH242">
        <v>0</v>
      </c>
      <c r="CI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</row>
    <row r="243" spans="1:120">
      <c r="A243">
        <v>90867944</v>
      </c>
      <c r="B243">
        <v>162746</v>
      </c>
      <c r="C243" s="2">
        <v>43929</v>
      </c>
      <c r="D243" s="2">
        <v>43940.541666666664</v>
      </c>
      <c r="E243">
        <v>1</v>
      </c>
      <c r="F243">
        <v>55</v>
      </c>
      <c r="G243">
        <v>0</v>
      </c>
      <c r="H243">
        <v>3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8835</v>
      </c>
      <c r="O243" t="s">
        <v>2126</v>
      </c>
      <c r="P243">
        <v>1</v>
      </c>
      <c r="Q243">
        <v>0</v>
      </c>
      <c r="R243">
        <v>11</v>
      </c>
      <c r="S243">
        <v>4</v>
      </c>
      <c r="T243">
        <v>2020</v>
      </c>
      <c r="U243">
        <v>0</v>
      </c>
      <c r="V243">
        <v>0</v>
      </c>
      <c r="W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16</v>
      </c>
      <c r="BV243">
        <v>11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12</v>
      </c>
      <c r="CH243">
        <v>0</v>
      </c>
      <c r="CI243">
        <v>4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</row>
    <row r="244" spans="1:120">
      <c r="A244">
        <v>90867945</v>
      </c>
      <c r="B244">
        <v>8113905</v>
      </c>
      <c r="C244" s="2">
        <v>43929</v>
      </c>
      <c r="D244" s="2">
        <v>43964.515277777777</v>
      </c>
      <c r="E244">
        <v>1</v>
      </c>
      <c r="F244">
        <v>69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8812</v>
      </c>
      <c r="O244" t="s">
        <v>26</v>
      </c>
      <c r="P244">
        <v>0</v>
      </c>
      <c r="Q244">
        <v>1</v>
      </c>
      <c r="R244">
        <v>35</v>
      </c>
      <c r="S244">
        <v>5</v>
      </c>
      <c r="T244">
        <v>2020</v>
      </c>
      <c r="U244">
        <v>1</v>
      </c>
      <c r="V244">
        <v>33</v>
      </c>
      <c r="W244">
        <v>1</v>
      </c>
      <c r="AU244">
        <v>0</v>
      </c>
      <c r="AV244">
        <v>0</v>
      </c>
      <c r="AW244">
        <v>0</v>
      </c>
      <c r="AX244">
        <v>0</v>
      </c>
      <c r="AY244">
        <v>3</v>
      </c>
      <c r="AZ244">
        <v>36</v>
      </c>
      <c r="BA244">
        <v>51</v>
      </c>
      <c r="BB244">
        <v>0</v>
      </c>
      <c r="BC244">
        <v>32</v>
      </c>
      <c r="BD244">
        <v>0</v>
      </c>
      <c r="BE244">
        <v>32</v>
      </c>
      <c r="BF244">
        <v>0</v>
      </c>
      <c r="BG244">
        <v>122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19</v>
      </c>
      <c r="BV244">
        <v>17</v>
      </c>
      <c r="BW244">
        <v>86</v>
      </c>
      <c r="BX244">
        <v>0</v>
      </c>
      <c r="BY244">
        <v>0</v>
      </c>
      <c r="BZ244">
        <v>1</v>
      </c>
      <c r="CA244">
        <v>0</v>
      </c>
      <c r="CB244">
        <v>0</v>
      </c>
      <c r="CC244">
        <v>0</v>
      </c>
      <c r="CD244">
        <v>1</v>
      </c>
      <c r="CE244">
        <v>1</v>
      </c>
      <c r="CF244">
        <v>0</v>
      </c>
      <c r="CG244">
        <v>1</v>
      </c>
      <c r="CH244">
        <v>0</v>
      </c>
      <c r="CI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</row>
    <row r="245" spans="1:120">
      <c r="A245">
        <v>90867986</v>
      </c>
      <c r="B245">
        <v>220570</v>
      </c>
      <c r="C245" s="2">
        <v>43929</v>
      </c>
      <c r="D245" s="2">
        <v>43934.663194444445</v>
      </c>
      <c r="E245">
        <v>1</v>
      </c>
      <c r="F245">
        <v>60</v>
      </c>
      <c r="G245">
        <v>1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8807</v>
      </c>
      <c r="O245" t="s">
        <v>2126</v>
      </c>
      <c r="P245">
        <v>1</v>
      </c>
      <c r="Q245">
        <v>0</v>
      </c>
      <c r="R245">
        <v>5</v>
      </c>
      <c r="S245">
        <v>4</v>
      </c>
      <c r="T245">
        <v>2020</v>
      </c>
      <c r="U245">
        <v>0</v>
      </c>
      <c r="V245">
        <v>0</v>
      </c>
      <c r="W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6</v>
      </c>
      <c r="BV245">
        <v>1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3</v>
      </c>
      <c r="CH245">
        <v>0</v>
      </c>
      <c r="CI245">
        <v>0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</row>
    <row r="246" spans="1:120">
      <c r="A246">
        <v>90867994</v>
      </c>
      <c r="B246">
        <v>86390</v>
      </c>
      <c r="C246" s="2">
        <v>43929</v>
      </c>
      <c r="D246" s="2">
        <v>43931.585416666669</v>
      </c>
      <c r="E246">
        <v>1</v>
      </c>
      <c r="F246">
        <v>72</v>
      </c>
      <c r="G246">
        <v>1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8853</v>
      </c>
      <c r="O246" t="s">
        <v>2125</v>
      </c>
      <c r="P246">
        <v>1</v>
      </c>
      <c r="Q246">
        <v>0</v>
      </c>
      <c r="R246">
        <v>2</v>
      </c>
      <c r="S246">
        <v>4</v>
      </c>
      <c r="T246">
        <v>2020</v>
      </c>
      <c r="U246">
        <v>0</v>
      </c>
      <c r="V246">
        <v>0</v>
      </c>
      <c r="W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2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2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2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2</v>
      </c>
      <c r="CH246">
        <v>0</v>
      </c>
      <c r="CI246">
        <v>0</v>
      </c>
      <c r="CK246">
        <v>0</v>
      </c>
      <c r="CL246">
        <v>0</v>
      </c>
      <c r="CM246">
        <v>3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1</v>
      </c>
      <c r="CU246">
        <v>0</v>
      </c>
      <c r="CV246">
        <v>0</v>
      </c>
      <c r="CW246">
        <v>1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</row>
    <row r="247" spans="1:120">
      <c r="A247">
        <v>90868000</v>
      </c>
      <c r="B247">
        <v>8113913</v>
      </c>
      <c r="C247" s="2">
        <v>43929</v>
      </c>
      <c r="D247" s="2">
        <v>43944.583333333336</v>
      </c>
      <c r="E247">
        <v>1</v>
      </c>
      <c r="F247">
        <v>57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7060</v>
      </c>
      <c r="O247" t="s">
        <v>2126</v>
      </c>
      <c r="P247">
        <v>1</v>
      </c>
      <c r="Q247">
        <v>0</v>
      </c>
      <c r="R247">
        <v>15</v>
      </c>
      <c r="S247">
        <v>4</v>
      </c>
      <c r="T247">
        <v>2020</v>
      </c>
      <c r="U247">
        <v>0</v>
      </c>
      <c r="V247">
        <v>0</v>
      </c>
      <c r="W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13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13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15</v>
      </c>
      <c r="BV247">
        <v>9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4</v>
      </c>
      <c r="CH247">
        <v>1</v>
      </c>
      <c r="CI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</row>
    <row r="248" spans="1:120">
      <c r="A248">
        <v>90868013</v>
      </c>
      <c r="B248">
        <v>8113915</v>
      </c>
      <c r="C248" s="2">
        <v>43929</v>
      </c>
      <c r="D248" s="2">
        <v>43929.68472222222</v>
      </c>
      <c r="E248">
        <v>2</v>
      </c>
      <c r="F248">
        <v>35</v>
      </c>
      <c r="G248">
        <v>1</v>
      </c>
      <c r="H248">
        <v>2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88762964</v>
      </c>
      <c r="O248" t="s">
        <v>2126</v>
      </c>
      <c r="P248">
        <v>1</v>
      </c>
      <c r="Q248">
        <v>0</v>
      </c>
      <c r="S248">
        <v>4</v>
      </c>
      <c r="T248">
        <v>2020</v>
      </c>
      <c r="U248">
        <v>0</v>
      </c>
      <c r="V248">
        <v>0</v>
      </c>
      <c r="W248">
        <v>1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  <c r="AZ248" t="e">
        <v>#N/A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e">
        <v>#N/A</v>
      </c>
      <c r="BG248" t="e">
        <v>#N/A</v>
      </c>
      <c r="BH248" t="e">
        <v>#N/A</v>
      </c>
      <c r="BI248" t="e">
        <v>#N/A</v>
      </c>
      <c r="BJ248" t="e">
        <v>#N/A</v>
      </c>
      <c r="BK248" t="e">
        <v>#N/A</v>
      </c>
      <c r="BL248" t="e">
        <v>#N/A</v>
      </c>
      <c r="BM248" t="e">
        <v>#N/A</v>
      </c>
      <c r="BN248" t="e">
        <v>#N/A</v>
      </c>
      <c r="BO248" t="e">
        <v>#N/A</v>
      </c>
      <c r="BP248" t="e">
        <v>#N/A</v>
      </c>
      <c r="BQ248" t="e">
        <v>#N/A</v>
      </c>
      <c r="BR248" t="e">
        <v>#N/A</v>
      </c>
      <c r="BS248" t="e">
        <v>#N/A</v>
      </c>
      <c r="BT248" t="e">
        <v>#N/A</v>
      </c>
      <c r="BU248" t="e">
        <v>#N/A</v>
      </c>
      <c r="BV248" t="e">
        <v>#N/A</v>
      </c>
      <c r="BW248" t="e">
        <v>#N/A</v>
      </c>
      <c r="BX248" t="e">
        <v>#N/A</v>
      </c>
      <c r="BY248" t="e">
        <v>#N/A</v>
      </c>
      <c r="BZ248" t="e">
        <v>#N/A</v>
      </c>
      <c r="CA248" t="e">
        <v>#N/A</v>
      </c>
      <c r="CB248" t="e">
        <v>#N/A</v>
      </c>
      <c r="CC248" t="e">
        <v>#N/A</v>
      </c>
      <c r="CD248" t="e">
        <v>#N/A</v>
      </c>
      <c r="CE248" t="e">
        <v>#N/A</v>
      </c>
      <c r="CF248" t="e">
        <v>#N/A</v>
      </c>
      <c r="CG248" t="e">
        <v>#N/A</v>
      </c>
      <c r="CH248" t="e">
        <v>#N/A</v>
      </c>
      <c r="CI248" t="e">
        <v>#N/A</v>
      </c>
      <c r="CK248" t="e">
        <v>#N/A</v>
      </c>
      <c r="CL248" t="e">
        <v>#N/A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</row>
    <row r="249" spans="1:120">
      <c r="A249">
        <v>90868030</v>
      </c>
      <c r="B249">
        <v>8113919</v>
      </c>
      <c r="C249" s="2">
        <v>43929</v>
      </c>
      <c r="D249" s="2">
        <v>43929.725694444445</v>
      </c>
      <c r="E249">
        <v>2</v>
      </c>
      <c r="F249">
        <v>37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8873</v>
      </c>
      <c r="O249" t="s">
        <v>2126</v>
      </c>
      <c r="P249">
        <v>1</v>
      </c>
      <c r="Q249">
        <v>0</v>
      </c>
      <c r="S249">
        <v>4</v>
      </c>
      <c r="T249">
        <v>2020</v>
      </c>
      <c r="U249">
        <v>0</v>
      </c>
      <c r="V249">
        <v>0</v>
      </c>
      <c r="W249">
        <v>1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  <c r="BH249" t="e">
        <v>#N/A</v>
      </c>
      <c r="BI249" t="e">
        <v>#N/A</v>
      </c>
      <c r="BJ249" t="e">
        <v>#N/A</v>
      </c>
      <c r="BK249" t="e">
        <v>#N/A</v>
      </c>
      <c r="BL249" t="e">
        <v>#N/A</v>
      </c>
      <c r="BM249" t="e">
        <v>#N/A</v>
      </c>
      <c r="BN249" t="e">
        <v>#N/A</v>
      </c>
      <c r="BO249" t="e">
        <v>#N/A</v>
      </c>
      <c r="BP249" t="e">
        <v>#N/A</v>
      </c>
      <c r="BQ249" t="e">
        <v>#N/A</v>
      </c>
      <c r="BR249" t="e">
        <v>#N/A</v>
      </c>
      <c r="BS249" t="e">
        <v>#N/A</v>
      </c>
      <c r="BT249" t="e">
        <v>#N/A</v>
      </c>
      <c r="BU249" t="e">
        <v>#N/A</v>
      </c>
      <c r="BV249" t="e">
        <v>#N/A</v>
      </c>
      <c r="BW249" t="e">
        <v>#N/A</v>
      </c>
      <c r="BX249" t="e">
        <v>#N/A</v>
      </c>
      <c r="BY249" t="e">
        <v>#N/A</v>
      </c>
      <c r="BZ249" t="e">
        <v>#N/A</v>
      </c>
      <c r="CA249" t="e">
        <v>#N/A</v>
      </c>
      <c r="CB249" t="e">
        <v>#N/A</v>
      </c>
      <c r="CC249" t="e">
        <v>#N/A</v>
      </c>
      <c r="CD249" t="e">
        <v>#N/A</v>
      </c>
      <c r="CE249" t="e">
        <v>#N/A</v>
      </c>
      <c r="CF249" t="e">
        <v>#N/A</v>
      </c>
      <c r="CG249" t="e">
        <v>#N/A</v>
      </c>
      <c r="CH249" t="e">
        <v>#N/A</v>
      </c>
      <c r="CI249" t="e">
        <v>#N/A</v>
      </c>
      <c r="CK249" t="e">
        <v>#N/A</v>
      </c>
      <c r="CL249" t="e">
        <v>#N/A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</row>
    <row r="250" spans="1:120">
      <c r="A250">
        <v>90868036</v>
      </c>
      <c r="B250">
        <v>8008791</v>
      </c>
      <c r="C250" s="2">
        <v>43930</v>
      </c>
      <c r="D250" s="2">
        <v>43941.760416666664</v>
      </c>
      <c r="E250">
        <v>1</v>
      </c>
      <c r="F250">
        <v>49</v>
      </c>
      <c r="G250">
        <v>0</v>
      </c>
      <c r="H250">
        <v>3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8807</v>
      </c>
      <c r="O250" t="s">
        <v>26</v>
      </c>
      <c r="P250">
        <v>0</v>
      </c>
      <c r="Q250">
        <v>1</v>
      </c>
      <c r="R250">
        <v>11</v>
      </c>
      <c r="S250">
        <v>4</v>
      </c>
      <c r="T250">
        <v>2020</v>
      </c>
      <c r="U250">
        <v>1</v>
      </c>
      <c r="V250">
        <v>5</v>
      </c>
      <c r="W250">
        <v>1</v>
      </c>
      <c r="AU250">
        <v>0</v>
      </c>
      <c r="AV250">
        <v>0</v>
      </c>
      <c r="AW250">
        <v>0</v>
      </c>
      <c r="AX250">
        <v>0</v>
      </c>
      <c r="AY250">
        <v>4</v>
      </c>
      <c r="AZ250">
        <v>0</v>
      </c>
      <c r="BA250">
        <v>6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20</v>
      </c>
      <c r="BV250">
        <v>11</v>
      </c>
      <c r="BW250">
        <v>16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K250">
        <v>17</v>
      </c>
      <c r="CL250">
        <v>0</v>
      </c>
      <c r="CM250">
        <v>2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</row>
    <row r="251" spans="1:120">
      <c r="A251">
        <v>90868037</v>
      </c>
      <c r="B251">
        <v>335472</v>
      </c>
      <c r="C251" s="2">
        <v>43929</v>
      </c>
      <c r="D251" s="2">
        <v>43939.597222222219</v>
      </c>
      <c r="E251">
        <v>1</v>
      </c>
      <c r="F251">
        <v>38</v>
      </c>
      <c r="G251">
        <v>0</v>
      </c>
      <c r="H251">
        <v>3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8869</v>
      </c>
      <c r="O251" t="s">
        <v>2126</v>
      </c>
      <c r="P251">
        <v>1</v>
      </c>
      <c r="Q251">
        <v>0</v>
      </c>
      <c r="R251">
        <v>10</v>
      </c>
      <c r="S251">
        <v>4</v>
      </c>
      <c r="T251">
        <v>2020</v>
      </c>
      <c r="U251">
        <v>0</v>
      </c>
      <c r="V251">
        <v>0</v>
      </c>
      <c r="W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6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6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6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15</v>
      </c>
      <c r="CH251">
        <v>0</v>
      </c>
      <c r="CI251">
        <v>4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</row>
    <row r="252" spans="1:120">
      <c r="A252">
        <v>90868041</v>
      </c>
      <c r="B252">
        <v>804320</v>
      </c>
      <c r="C252" s="2">
        <v>43929</v>
      </c>
      <c r="D252" s="2">
        <v>43930.703472222223</v>
      </c>
      <c r="E252">
        <v>1</v>
      </c>
      <c r="F252">
        <v>54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8807</v>
      </c>
      <c r="O252" t="s">
        <v>2126</v>
      </c>
      <c r="P252">
        <v>1</v>
      </c>
      <c r="Q252">
        <v>0</v>
      </c>
      <c r="R252">
        <v>1</v>
      </c>
      <c r="S252">
        <v>4</v>
      </c>
      <c r="T252">
        <v>2020</v>
      </c>
      <c r="U252">
        <v>0</v>
      </c>
      <c r="V252">
        <v>0</v>
      </c>
      <c r="W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2</v>
      </c>
      <c r="CH252">
        <v>0</v>
      </c>
      <c r="CI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</row>
    <row r="253" spans="1:120">
      <c r="A253">
        <v>90868045</v>
      </c>
      <c r="B253">
        <v>8113920</v>
      </c>
      <c r="C253" s="2">
        <v>43929</v>
      </c>
      <c r="D253" s="2">
        <v>43934.645833333336</v>
      </c>
      <c r="E253">
        <v>1</v>
      </c>
      <c r="F253">
        <v>89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8502</v>
      </c>
      <c r="O253" t="s">
        <v>2124</v>
      </c>
      <c r="P253">
        <v>0</v>
      </c>
      <c r="Q253">
        <v>0</v>
      </c>
      <c r="R253">
        <v>5</v>
      </c>
      <c r="S253">
        <v>4</v>
      </c>
      <c r="T253">
        <v>2020</v>
      </c>
      <c r="U253">
        <v>0</v>
      </c>
      <c r="V253">
        <v>0</v>
      </c>
      <c r="W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5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5</v>
      </c>
      <c r="BH253">
        <v>2</v>
      </c>
      <c r="BI253">
        <v>0</v>
      </c>
      <c r="BJ253">
        <v>0</v>
      </c>
      <c r="BK253">
        <v>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2</v>
      </c>
      <c r="CH253">
        <v>0</v>
      </c>
      <c r="CI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</row>
    <row r="254" spans="1:120">
      <c r="A254">
        <v>90868050</v>
      </c>
      <c r="B254">
        <v>8113921</v>
      </c>
      <c r="C254" s="2">
        <v>43930</v>
      </c>
      <c r="D254" s="2">
        <v>43935.680555555555</v>
      </c>
      <c r="E254">
        <v>1</v>
      </c>
      <c r="F254">
        <v>21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8873</v>
      </c>
      <c r="O254" t="s">
        <v>2126</v>
      </c>
      <c r="P254">
        <v>1</v>
      </c>
      <c r="Q254">
        <v>0</v>
      </c>
      <c r="R254">
        <v>5</v>
      </c>
      <c r="S254">
        <v>4</v>
      </c>
      <c r="T254">
        <v>2020</v>
      </c>
      <c r="U254">
        <v>0</v>
      </c>
      <c r="V254">
        <v>0</v>
      </c>
      <c r="W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2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8</v>
      </c>
      <c r="BV254">
        <v>1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6</v>
      </c>
      <c r="CH254">
        <v>0</v>
      </c>
      <c r="CI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</row>
    <row r="255" spans="1:120">
      <c r="A255">
        <v>90868052</v>
      </c>
      <c r="B255">
        <v>631651</v>
      </c>
      <c r="C255" s="2">
        <v>43929</v>
      </c>
      <c r="D255" s="2">
        <v>43929.779861111114</v>
      </c>
      <c r="E255">
        <v>2</v>
      </c>
      <c r="F255">
        <v>62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7059</v>
      </c>
      <c r="O255" t="s">
        <v>2126</v>
      </c>
      <c r="P255">
        <v>1</v>
      </c>
      <c r="Q255">
        <v>0</v>
      </c>
      <c r="S255">
        <v>4</v>
      </c>
      <c r="T255">
        <v>2020</v>
      </c>
      <c r="U255">
        <v>0</v>
      </c>
      <c r="V255">
        <v>0</v>
      </c>
      <c r="W255">
        <v>1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  <c r="AZ255" t="e">
        <v>#N/A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e">
        <v>#N/A</v>
      </c>
      <c r="BG255" t="e">
        <v>#N/A</v>
      </c>
      <c r="BH255" t="e">
        <v>#N/A</v>
      </c>
      <c r="BI255" t="e">
        <v>#N/A</v>
      </c>
      <c r="BJ255" t="e">
        <v>#N/A</v>
      </c>
      <c r="BK255" t="e">
        <v>#N/A</v>
      </c>
      <c r="BL255" t="e">
        <v>#N/A</v>
      </c>
      <c r="BM255" t="e">
        <v>#N/A</v>
      </c>
      <c r="BN255" t="e">
        <v>#N/A</v>
      </c>
      <c r="BO255" t="e">
        <v>#N/A</v>
      </c>
      <c r="BP255" t="e">
        <v>#N/A</v>
      </c>
      <c r="BQ255" t="e">
        <v>#N/A</v>
      </c>
      <c r="BR255" t="e">
        <v>#N/A</v>
      </c>
      <c r="BS255" t="e">
        <v>#N/A</v>
      </c>
      <c r="BT255" t="e">
        <v>#N/A</v>
      </c>
      <c r="BU255" t="e">
        <v>#N/A</v>
      </c>
      <c r="BV255" t="e">
        <v>#N/A</v>
      </c>
      <c r="BW255" t="e">
        <v>#N/A</v>
      </c>
      <c r="BX255" t="e">
        <v>#N/A</v>
      </c>
      <c r="BY255" t="e">
        <v>#N/A</v>
      </c>
      <c r="BZ255" t="e">
        <v>#N/A</v>
      </c>
      <c r="CA255" t="e">
        <v>#N/A</v>
      </c>
      <c r="CB255" t="e">
        <v>#N/A</v>
      </c>
      <c r="CC255" t="e">
        <v>#N/A</v>
      </c>
      <c r="CD255" t="e">
        <v>#N/A</v>
      </c>
      <c r="CE255" t="e">
        <v>#N/A</v>
      </c>
      <c r="CF255" t="e">
        <v>#N/A</v>
      </c>
      <c r="CG255" t="e">
        <v>#N/A</v>
      </c>
      <c r="CH255" t="e">
        <v>#N/A</v>
      </c>
      <c r="CI255" t="e">
        <v>#N/A</v>
      </c>
      <c r="CK255" t="e">
        <v>#N/A</v>
      </c>
      <c r="CL255" t="e">
        <v>#N/A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</row>
    <row r="256" spans="1:120">
      <c r="A256">
        <v>90868053</v>
      </c>
      <c r="B256">
        <v>555966</v>
      </c>
      <c r="C256" s="2">
        <v>43929</v>
      </c>
      <c r="D256" s="2">
        <v>43929.809027777781</v>
      </c>
      <c r="E256">
        <v>2</v>
      </c>
      <c r="F256">
        <v>56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8812</v>
      </c>
      <c r="O256" t="s">
        <v>2126</v>
      </c>
      <c r="P256">
        <v>1</v>
      </c>
      <c r="Q256">
        <v>0</v>
      </c>
      <c r="S256">
        <v>4</v>
      </c>
      <c r="T256">
        <v>2020</v>
      </c>
      <c r="U256">
        <v>0</v>
      </c>
      <c r="V256">
        <v>0</v>
      </c>
      <c r="W256">
        <v>1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  <c r="AZ256" t="e">
        <v>#N/A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t="e">
        <v>#N/A</v>
      </c>
      <c r="BH256" t="e">
        <v>#N/A</v>
      </c>
      <c r="BI256" t="e">
        <v>#N/A</v>
      </c>
      <c r="BJ256" t="e">
        <v>#N/A</v>
      </c>
      <c r="BK256" t="e">
        <v>#N/A</v>
      </c>
      <c r="BL256" t="e">
        <v>#N/A</v>
      </c>
      <c r="BM256" t="e">
        <v>#N/A</v>
      </c>
      <c r="BN256" t="e">
        <v>#N/A</v>
      </c>
      <c r="BO256" t="e">
        <v>#N/A</v>
      </c>
      <c r="BP256" t="e">
        <v>#N/A</v>
      </c>
      <c r="BQ256" t="e">
        <v>#N/A</v>
      </c>
      <c r="BR256" t="e">
        <v>#N/A</v>
      </c>
      <c r="BS256" t="e">
        <v>#N/A</v>
      </c>
      <c r="BT256" t="e">
        <v>#N/A</v>
      </c>
      <c r="BU256" t="e">
        <v>#N/A</v>
      </c>
      <c r="BV256" t="e">
        <v>#N/A</v>
      </c>
      <c r="BW256" t="e">
        <v>#N/A</v>
      </c>
      <c r="BX256" t="e">
        <v>#N/A</v>
      </c>
      <c r="BY256" t="e">
        <v>#N/A</v>
      </c>
      <c r="BZ256" t="e">
        <v>#N/A</v>
      </c>
      <c r="CA256" t="e">
        <v>#N/A</v>
      </c>
      <c r="CB256" t="e">
        <v>#N/A</v>
      </c>
      <c r="CC256" t="e">
        <v>#N/A</v>
      </c>
      <c r="CD256" t="e">
        <v>#N/A</v>
      </c>
      <c r="CE256" t="e">
        <v>#N/A</v>
      </c>
      <c r="CF256" t="e">
        <v>#N/A</v>
      </c>
      <c r="CG256" t="e">
        <v>#N/A</v>
      </c>
      <c r="CH256" t="e">
        <v>#N/A</v>
      </c>
      <c r="CI256" t="e">
        <v>#N/A</v>
      </c>
      <c r="CK256" t="e">
        <v>#N/A</v>
      </c>
      <c r="CL256" t="e">
        <v>#N/A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</row>
    <row r="257" spans="1:121">
      <c r="A257">
        <v>90868054</v>
      </c>
      <c r="B257">
        <v>8026214</v>
      </c>
      <c r="C257" s="2">
        <v>43929</v>
      </c>
      <c r="D257" s="2">
        <v>43929.851388888892</v>
      </c>
      <c r="E257">
        <v>2</v>
      </c>
      <c r="F257">
        <v>20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8812</v>
      </c>
      <c r="O257" t="s">
        <v>2126</v>
      </c>
      <c r="P257">
        <v>1</v>
      </c>
      <c r="Q257">
        <v>0</v>
      </c>
      <c r="S257">
        <v>4</v>
      </c>
      <c r="T257">
        <v>2020</v>
      </c>
      <c r="U257">
        <v>0</v>
      </c>
      <c r="V257">
        <v>0</v>
      </c>
      <c r="W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</row>
    <row r="258" spans="1:121">
      <c r="A258">
        <v>90868058</v>
      </c>
      <c r="B258">
        <v>497171</v>
      </c>
      <c r="C258" s="2">
        <v>43929</v>
      </c>
      <c r="D258" s="2">
        <v>43933.875</v>
      </c>
      <c r="E258">
        <v>1</v>
      </c>
      <c r="F258">
        <v>81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8805</v>
      </c>
      <c r="O258" t="s">
        <v>2128</v>
      </c>
      <c r="P258">
        <v>0</v>
      </c>
      <c r="Q258">
        <v>0</v>
      </c>
      <c r="R258">
        <v>4</v>
      </c>
      <c r="S258">
        <v>4</v>
      </c>
      <c r="T258">
        <v>2020</v>
      </c>
      <c r="U258">
        <v>0</v>
      </c>
      <c r="V258">
        <v>0</v>
      </c>
      <c r="W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4</v>
      </c>
      <c r="BA258">
        <v>2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6</v>
      </c>
      <c r="BH258">
        <v>4</v>
      </c>
      <c r="BI258">
        <v>0</v>
      </c>
      <c r="BJ258">
        <v>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4</v>
      </c>
      <c r="BV258">
        <v>4</v>
      </c>
      <c r="BW258">
        <v>3</v>
      </c>
      <c r="BX258">
        <v>0</v>
      </c>
      <c r="BY258">
        <v>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5</v>
      </c>
      <c r="CH258">
        <v>0</v>
      </c>
      <c r="CI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</row>
    <row r="259" spans="1:121">
      <c r="A259">
        <v>90868061</v>
      </c>
      <c r="B259">
        <v>809979</v>
      </c>
      <c r="C259" s="2">
        <v>43929</v>
      </c>
      <c r="D259" s="2">
        <v>43929.84375</v>
      </c>
      <c r="E259">
        <v>2</v>
      </c>
      <c r="F259">
        <v>58</v>
      </c>
      <c r="G259">
        <v>1</v>
      </c>
      <c r="H259">
        <v>3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7060</v>
      </c>
      <c r="O259" t="s">
        <v>2126</v>
      </c>
      <c r="P259">
        <v>1</v>
      </c>
      <c r="Q259">
        <v>0</v>
      </c>
      <c r="S259">
        <v>4</v>
      </c>
      <c r="T259">
        <v>2020</v>
      </c>
      <c r="U259">
        <v>0</v>
      </c>
      <c r="V259">
        <v>0</v>
      </c>
      <c r="W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</row>
    <row r="260" spans="1:121">
      <c r="A260">
        <v>90868065</v>
      </c>
      <c r="B260">
        <v>793297</v>
      </c>
      <c r="C260" s="2">
        <v>43929</v>
      </c>
      <c r="D260" s="2">
        <v>43933.678472222222</v>
      </c>
      <c r="E260">
        <v>1</v>
      </c>
      <c r="F260">
        <v>88</v>
      </c>
      <c r="G260">
        <v>1</v>
      </c>
      <c r="H260">
        <v>3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7063</v>
      </c>
      <c r="O260" t="s">
        <v>2125</v>
      </c>
      <c r="P260">
        <v>1</v>
      </c>
      <c r="Q260">
        <v>0</v>
      </c>
      <c r="R260">
        <v>4</v>
      </c>
      <c r="S260">
        <v>4</v>
      </c>
      <c r="T260">
        <v>2020</v>
      </c>
      <c r="U260">
        <v>0</v>
      </c>
      <c r="V260">
        <v>0</v>
      </c>
      <c r="W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4</v>
      </c>
      <c r="BA260">
        <v>4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8</v>
      </c>
      <c r="BH260">
        <v>1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5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10</v>
      </c>
      <c r="CH260">
        <v>0</v>
      </c>
      <c r="CI260">
        <v>0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</row>
    <row r="261" spans="1:121">
      <c r="A261">
        <v>90868075</v>
      </c>
      <c r="B261">
        <v>993098</v>
      </c>
      <c r="C261" s="2">
        <v>43930</v>
      </c>
      <c r="D261" s="2">
        <v>43930.663194444445</v>
      </c>
      <c r="E261">
        <v>1</v>
      </c>
      <c r="F261">
        <v>63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8876</v>
      </c>
      <c r="O261" t="s">
        <v>2126</v>
      </c>
      <c r="P261">
        <v>1</v>
      </c>
      <c r="Q261">
        <v>0</v>
      </c>
      <c r="R261">
        <v>1</v>
      </c>
      <c r="S261">
        <v>4</v>
      </c>
      <c r="T261">
        <v>2020</v>
      </c>
      <c r="U261">
        <v>0</v>
      </c>
      <c r="V261">
        <v>0</v>
      </c>
      <c r="W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2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2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</row>
    <row r="262" spans="1:121">
      <c r="A262">
        <v>90868077</v>
      </c>
      <c r="B262">
        <v>8113924</v>
      </c>
      <c r="C262" s="2">
        <v>43930</v>
      </c>
      <c r="D262" s="2">
        <v>43936.784722222219</v>
      </c>
      <c r="E262">
        <v>1</v>
      </c>
      <c r="F262">
        <v>35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8872</v>
      </c>
      <c r="O262" t="s">
        <v>2126</v>
      </c>
      <c r="P262">
        <v>1</v>
      </c>
      <c r="Q262">
        <v>0</v>
      </c>
      <c r="R262">
        <v>6</v>
      </c>
      <c r="S262">
        <v>4</v>
      </c>
      <c r="T262">
        <v>2020</v>
      </c>
      <c r="U262">
        <v>0</v>
      </c>
      <c r="V262">
        <v>0</v>
      </c>
      <c r="W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6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6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4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3</v>
      </c>
      <c r="CH262">
        <v>0</v>
      </c>
      <c r="CI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</row>
    <row r="263" spans="1:121">
      <c r="A263">
        <v>90868078</v>
      </c>
      <c r="B263">
        <v>102448</v>
      </c>
      <c r="C263" s="2">
        <v>43930</v>
      </c>
      <c r="D263" s="2">
        <v>43931.584027777775</v>
      </c>
      <c r="E263">
        <v>1</v>
      </c>
      <c r="F263">
        <v>65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8853</v>
      </c>
      <c r="O263" t="s">
        <v>2126</v>
      </c>
      <c r="P263">
        <v>1</v>
      </c>
      <c r="Q263">
        <v>0</v>
      </c>
      <c r="R263">
        <v>1</v>
      </c>
      <c r="S263">
        <v>4</v>
      </c>
      <c r="T263">
        <v>2020</v>
      </c>
      <c r="U263">
        <v>0</v>
      </c>
      <c r="V263">
        <v>0</v>
      </c>
      <c r="W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</row>
    <row r="264" spans="1:121">
      <c r="A264">
        <v>90868086</v>
      </c>
      <c r="B264">
        <v>8113925</v>
      </c>
      <c r="C264" s="2">
        <v>43930</v>
      </c>
      <c r="D264" s="2">
        <v>43935.79791666667</v>
      </c>
      <c r="E264">
        <v>1</v>
      </c>
      <c r="F264">
        <v>49</v>
      </c>
      <c r="G264">
        <v>1</v>
      </c>
      <c r="H264">
        <v>3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8876</v>
      </c>
      <c r="O264" t="s">
        <v>2130</v>
      </c>
      <c r="P264">
        <v>0</v>
      </c>
      <c r="Q264">
        <v>0</v>
      </c>
      <c r="R264">
        <v>5</v>
      </c>
      <c r="S264">
        <v>4</v>
      </c>
      <c r="T264">
        <v>2020</v>
      </c>
      <c r="U264">
        <v>0</v>
      </c>
      <c r="V264">
        <v>0</v>
      </c>
      <c r="W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4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4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</row>
    <row r="265" spans="1:121">
      <c r="A265">
        <v>90868113</v>
      </c>
      <c r="B265">
        <v>639785</v>
      </c>
      <c r="C265" s="2">
        <v>43930</v>
      </c>
      <c r="D265" s="2">
        <v>43930.450694444444</v>
      </c>
      <c r="E265">
        <v>2</v>
      </c>
      <c r="F265">
        <v>26</v>
      </c>
      <c r="G265">
        <v>1</v>
      </c>
      <c r="H265">
        <v>3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88445543</v>
      </c>
      <c r="O265" t="s">
        <v>2126</v>
      </c>
      <c r="P265">
        <v>1</v>
      </c>
      <c r="Q265">
        <v>0</v>
      </c>
      <c r="S265">
        <v>4</v>
      </c>
      <c r="T265">
        <v>2020</v>
      </c>
      <c r="U265">
        <v>0</v>
      </c>
      <c r="V265">
        <v>0</v>
      </c>
      <c r="W265">
        <v>1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  <c r="BI265" t="e">
        <v>#N/A</v>
      </c>
      <c r="BJ265" t="e">
        <v>#N/A</v>
      </c>
      <c r="BK265" t="e">
        <v>#N/A</v>
      </c>
      <c r="BL265" t="e">
        <v>#N/A</v>
      </c>
      <c r="BM265" t="e">
        <v>#N/A</v>
      </c>
      <c r="BN265" t="e">
        <v>#N/A</v>
      </c>
      <c r="BO265" t="e">
        <v>#N/A</v>
      </c>
      <c r="BP265" t="e">
        <v>#N/A</v>
      </c>
      <c r="BQ265" t="e">
        <v>#N/A</v>
      </c>
      <c r="BR265" t="e">
        <v>#N/A</v>
      </c>
      <c r="BS265" t="e">
        <v>#N/A</v>
      </c>
      <c r="BT265" t="e">
        <v>#N/A</v>
      </c>
      <c r="BU265" t="e">
        <v>#N/A</v>
      </c>
      <c r="BV265" t="e">
        <v>#N/A</v>
      </c>
      <c r="BW265" t="e">
        <v>#N/A</v>
      </c>
      <c r="BX265" t="e">
        <v>#N/A</v>
      </c>
      <c r="BY265" t="e">
        <v>#N/A</v>
      </c>
      <c r="BZ265" t="e">
        <v>#N/A</v>
      </c>
      <c r="CA265" t="e">
        <v>#N/A</v>
      </c>
      <c r="CB265" t="e">
        <v>#N/A</v>
      </c>
      <c r="CC265" t="e">
        <v>#N/A</v>
      </c>
      <c r="CD265" t="e">
        <v>#N/A</v>
      </c>
      <c r="CE265" t="e">
        <v>#N/A</v>
      </c>
      <c r="CF265" t="e">
        <v>#N/A</v>
      </c>
      <c r="CG265" t="e">
        <v>#N/A</v>
      </c>
      <c r="CH265" t="e">
        <v>#N/A</v>
      </c>
      <c r="CI265" t="e">
        <v>#N/A</v>
      </c>
      <c r="CK265" t="e">
        <v>#N/A</v>
      </c>
      <c r="CL265" t="e">
        <v>#N/A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</row>
    <row r="266" spans="1:121">
      <c r="A266">
        <v>90868122</v>
      </c>
      <c r="B266">
        <v>8113932</v>
      </c>
      <c r="C266" s="2">
        <v>43930</v>
      </c>
      <c r="D266" s="2">
        <v>43935.847222222219</v>
      </c>
      <c r="E266">
        <v>1</v>
      </c>
      <c r="F266">
        <v>38</v>
      </c>
      <c r="G266">
        <v>0</v>
      </c>
      <c r="H266">
        <v>3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7060</v>
      </c>
      <c r="O266" t="s">
        <v>26</v>
      </c>
      <c r="P266">
        <v>0</v>
      </c>
      <c r="Q266">
        <v>1</v>
      </c>
      <c r="R266">
        <v>5</v>
      </c>
      <c r="S266">
        <v>4</v>
      </c>
      <c r="T266">
        <v>2020</v>
      </c>
      <c r="U266">
        <v>1</v>
      </c>
      <c r="V266">
        <v>5</v>
      </c>
      <c r="W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4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4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2</v>
      </c>
      <c r="CH266">
        <v>0</v>
      </c>
      <c r="CI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</row>
    <row r="267" spans="1:121">
      <c r="A267">
        <v>90868167</v>
      </c>
      <c r="B267">
        <v>8113940</v>
      </c>
      <c r="C267" s="2">
        <v>43930</v>
      </c>
      <c r="D267" s="2">
        <v>43930.763194444444</v>
      </c>
      <c r="E267">
        <v>2</v>
      </c>
      <c r="F267">
        <v>56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7060</v>
      </c>
      <c r="O267" t="s">
        <v>2126</v>
      </c>
      <c r="P267">
        <v>1</v>
      </c>
      <c r="Q267">
        <v>0</v>
      </c>
      <c r="S267">
        <v>4</v>
      </c>
      <c r="T267">
        <v>2020</v>
      </c>
      <c r="U267">
        <v>0</v>
      </c>
      <c r="V267">
        <v>0</v>
      </c>
      <c r="W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</row>
    <row r="268" spans="1:121">
      <c r="A268">
        <v>90868172</v>
      </c>
      <c r="B268">
        <v>8002818</v>
      </c>
      <c r="C268" s="2">
        <v>43931</v>
      </c>
      <c r="D268" s="2">
        <v>43937.697222222225</v>
      </c>
      <c r="E268">
        <v>1</v>
      </c>
      <c r="F268">
        <v>79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8807</v>
      </c>
      <c r="O268" t="s">
        <v>2124</v>
      </c>
      <c r="P268">
        <v>0</v>
      </c>
      <c r="Q268">
        <v>0</v>
      </c>
      <c r="R268">
        <v>6</v>
      </c>
      <c r="S268">
        <v>4</v>
      </c>
      <c r="T268">
        <v>2020</v>
      </c>
      <c r="U268">
        <v>0</v>
      </c>
      <c r="V268">
        <v>0</v>
      </c>
      <c r="W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7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7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2</v>
      </c>
      <c r="BV268">
        <v>0</v>
      </c>
      <c r="BW268">
        <v>0</v>
      </c>
      <c r="BX268">
        <v>0</v>
      </c>
      <c r="BY268">
        <v>3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20</v>
      </c>
      <c r="CH268">
        <v>0</v>
      </c>
      <c r="CI268">
        <v>0</v>
      </c>
      <c r="CK268">
        <v>0</v>
      </c>
      <c r="CL268">
        <v>0</v>
      </c>
      <c r="CM268">
        <v>2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</row>
    <row r="269" spans="1:121">
      <c r="A269">
        <v>90868175</v>
      </c>
      <c r="B269">
        <v>175583</v>
      </c>
      <c r="C269" s="2">
        <v>43932</v>
      </c>
      <c r="D269" s="2">
        <v>43941.88958333333</v>
      </c>
      <c r="E269">
        <v>1</v>
      </c>
      <c r="F269">
        <v>72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8835</v>
      </c>
      <c r="O269" t="s">
        <v>2124</v>
      </c>
      <c r="P269">
        <v>0</v>
      </c>
      <c r="Q269">
        <v>0</v>
      </c>
      <c r="R269">
        <v>9</v>
      </c>
      <c r="S269">
        <v>4</v>
      </c>
      <c r="T269">
        <v>2020</v>
      </c>
      <c r="U269">
        <v>0</v>
      </c>
      <c r="V269">
        <v>0</v>
      </c>
      <c r="W269">
        <v>1</v>
      </c>
      <c r="AH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16</v>
      </c>
      <c r="BA269">
        <v>10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26</v>
      </c>
      <c r="BH269">
        <v>17</v>
      </c>
      <c r="BI269">
        <v>0</v>
      </c>
      <c r="BJ269">
        <v>0</v>
      </c>
      <c r="BK269">
        <v>6</v>
      </c>
      <c r="BL269">
        <v>0</v>
      </c>
      <c r="BM269">
        <v>0</v>
      </c>
      <c r="BN269">
        <v>11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2</v>
      </c>
      <c r="CH269">
        <v>0</v>
      </c>
      <c r="CI269">
        <v>0</v>
      </c>
      <c r="CK269">
        <v>0</v>
      </c>
      <c r="CL269">
        <v>0</v>
      </c>
      <c r="CM269">
        <v>4</v>
      </c>
      <c r="CN269">
        <v>0</v>
      </c>
      <c r="CO269">
        <v>1</v>
      </c>
      <c r="CP269">
        <v>0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1</v>
      </c>
    </row>
    <row r="270" spans="1:121">
      <c r="A270">
        <v>90868182</v>
      </c>
      <c r="B270">
        <v>759799</v>
      </c>
      <c r="C270" s="2">
        <v>43930</v>
      </c>
      <c r="D270" s="2">
        <v>43935.634027777778</v>
      </c>
      <c r="E270">
        <v>1</v>
      </c>
      <c r="F270">
        <v>60</v>
      </c>
      <c r="G270">
        <v>1</v>
      </c>
      <c r="H270">
        <v>1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8873</v>
      </c>
      <c r="O270" t="s">
        <v>2126</v>
      </c>
      <c r="P270">
        <v>1</v>
      </c>
      <c r="Q270">
        <v>0</v>
      </c>
      <c r="R270">
        <v>5</v>
      </c>
      <c r="S270">
        <v>4</v>
      </c>
      <c r="T270">
        <v>2020</v>
      </c>
      <c r="U270">
        <v>0</v>
      </c>
      <c r="V270">
        <v>0</v>
      </c>
      <c r="W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4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4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5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5</v>
      </c>
      <c r="CH270">
        <v>0</v>
      </c>
      <c r="CI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</row>
    <row r="271" spans="1:121">
      <c r="A271">
        <v>90868189</v>
      </c>
      <c r="B271">
        <v>579916</v>
      </c>
      <c r="C271" s="2">
        <v>43930</v>
      </c>
      <c r="D271" s="2">
        <v>43936.03125</v>
      </c>
      <c r="E271">
        <v>1</v>
      </c>
      <c r="F271">
        <v>75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7060</v>
      </c>
      <c r="O271" t="s">
        <v>26</v>
      </c>
      <c r="P271">
        <v>0</v>
      </c>
      <c r="Q271">
        <v>1</v>
      </c>
      <c r="R271">
        <v>6</v>
      </c>
      <c r="S271">
        <v>4</v>
      </c>
      <c r="T271">
        <v>2020</v>
      </c>
      <c r="U271">
        <v>0</v>
      </c>
      <c r="V271">
        <v>0</v>
      </c>
      <c r="W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2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2</v>
      </c>
      <c r="BH271">
        <v>1</v>
      </c>
      <c r="BI271">
        <v>0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5</v>
      </c>
      <c r="BV271">
        <v>0</v>
      </c>
      <c r="BW271">
        <v>0</v>
      </c>
      <c r="BX271">
        <v>2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8</v>
      </c>
      <c r="CH271">
        <v>0</v>
      </c>
      <c r="CI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</row>
    <row r="272" spans="1:121">
      <c r="A272">
        <v>90868198</v>
      </c>
      <c r="B272">
        <v>561870</v>
      </c>
      <c r="C272" s="2">
        <v>43930</v>
      </c>
      <c r="D272" s="2">
        <v>43930.76666666667</v>
      </c>
      <c r="E272">
        <v>2</v>
      </c>
      <c r="F272">
        <v>45</v>
      </c>
      <c r="G272">
        <v>1</v>
      </c>
      <c r="H272">
        <v>3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7063</v>
      </c>
      <c r="O272" t="s">
        <v>2126</v>
      </c>
      <c r="P272">
        <v>1</v>
      </c>
      <c r="Q272">
        <v>0</v>
      </c>
      <c r="S272">
        <v>4</v>
      </c>
      <c r="T272">
        <v>2020</v>
      </c>
      <c r="U272">
        <v>0</v>
      </c>
      <c r="V272">
        <v>0</v>
      </c>
      <c r="W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</row>
    <row r="273" spans="1:120">
      <c r="A273">
        <v>90868204</v>
      </c>
      <c r="B273">
        <v>8113950</v>
      </c>
      <c r="C273" s="2">
        <v>43930</v>
      </c>
      <c r="D273" s="2">
        <v>43930.884722222225</v>
      </c>
      <c r="E273">
        <v>2</v>
      </c>
      <c r="F273">
        <v>73</v>
      </c>
      <c r="G273">
        <v>1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7201</v>
      </c>
      <c r="O273" t="s">
        <v>2126</v>
      </c>
      <c r="P273">
        <v>1</v>
      </c>
      <c r="Q273">
        <v>0</v>
      </c>
      <c r="S273">
        <v>4</v>
      </c>
      <c r="T273">
        <v>2020</v>
      </c>
      <c r="U273">
        <v>0</v>
      </c>
      <c r="V273">
        <v>0</v>
      </c>
      <c r="W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K273">
        <v>0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</row>
    <row r="274" spans="1:120">
      <c r="A274">
        <v>90868211</v>
      </c>
      <c r="B274">
        <v>175249</v>
      </c>
      <c r="C274" s="2">
        <v>43930</v>
      </c>
      <c r="D274" s="2">
        <v>43936.645833333336</v>
      </c>
      <c r="E274">
        <v>1</v>
      </c>
      <c r="F274">
        <v>74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8876</v>
      </c>
      <c r="O274" t="s">
        <v>2126</v>
      </c>
      <c r="P274">
        <v>1</v>
      </c>
      <c r="Q274">
        <v>0</v>
      </c>
      <c r="R274">
        <v>6</v>
      </c>
      <c r="S274">
        <v>4</v>
      </c>
      <c r="T274">
        <v>2020</v>
      </c>
      <c r="U274">
        <v>0</v>
      </c>
      <c r="V274">
        <v>0</v>
      </c>
      <c r="W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6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6</v>
      </c>
      <c r="BH274">
        <v>6</v>
      </c>
      <c r="BI274">
        <v>0</v>
      </c>
      <c r="BJ274">
        <v>0</v>
      </c>
      <c r="BK274">
        <v>6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5</v>
      </c>
      <c r="BV274">
        <v>6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6</v>
      </c>
      <c r="CH274">
        <v>0</v>
      </c>
      <c r="CI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</row>
    <row r="275" spans="1:120">
      <c r="A275">
        <v>90868218</v>
      </c>
      <c r="B275">
        <v>586022</v>
      </c>
      <c r="C275" s="2">
        <v>43930</v>
      </c>
      <c r="D275" s="2">
        <v>43956.302083333336</v>
      </c>
      <c r="E275">
        <v>1</v>
      </c>
      <c r="F275">
        <v>58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7060</v>
      </c>
      <c r="O275" t="s">
        <v>26</v>
      </c>
      <c r="P275">
        <v>0</v>
      </c>
      <c r="Q275">
        <v>1</v>
      </c>
      <c r="R275">
        <v>26</v>
      </c>
      <c r="S275">
        <v>5</v>
      </c>
      <c r="T275">
        <v>2020</v>
      </c>
      <c r="U275">
        <v>1</v>
      </c>
      <c r="V275">
        <v>17</v>
      </c>
      <c r="W275">
        <v>1</v>
      </c>
      <c r="AU275">
        <v>0</v>
      </c>
      <c r="AV275">
        <v>0</v>
      </c>
      <c r="AW275">
        <v>0</v>
      </c>
      <c r="AX275">
        <v>0</v>
      </c>
      <c r="AY275">
        <v>2</v>
      </c>
      <c r="AZ275">
        <v>15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18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4</v>
      </c>
      <c r="BX275">
        <v>0</v>
      </c>
      <c r="BY275">
        <v>10</v>
      </c>
      <c r="BZ275">
        <v>1</v>
      </c>
      <c r="CA275">
        <v>0</v>
      </c>
      <c r="CB275">
        <v>0</v>
      </c>
      <c r="CC275">
        <v>0</v>
      </c>
      <c r="CD275">
        <v>1</v>
      </c>
      <c r="CE275">
        <v>1</v>
      </c>
      <c r="CF275">
        <v>0</v>
      </c>
      <c r="CG275">
        <v>21</v>
      </c>
      <c r="CH275">
        <v>0</v>
      </c>
      <c r="CI275">
        <v>4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</row>
    <row r="276" spans="1:120">
      <c r="A276">
        <v>90868219</v>
      </c>
      <c r="B276">
        <v>150433</v>
      </c>
      <c r="C276" s="2">
        <v>43930</v>
      </c>
      <c r="D276" s="2">
        <v>43952.993055555555</v>
      </c>
      <c r="E276">
        <v>1</v>
      </c>
      <c r="F276">
        <v>63</v>
      </c>
      <c r="G276">
        <v>1</v>
      </c>
      <c r="H276">
        <v>3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8812</v>
      </c>
      <c r="O276" t="s">
        <v>2124</v>
      </c>
      <c r="P276">
        <v>0</v>
      </c>
      <c r="Q276">
        <v>0</v>
      </c>
      <c r="R276">
        <v>22</v>
      </c>
      <c r="S276">
        <v>5</v>
      </c>
      <c r="T276">
        <v>2020</v>
      </c>
      <c r="U276">
        <v>1</v>
      </c>
      <c r="V276">
        <v>16</v>
      </c>
      <c r="W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43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43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21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1</v>
      </c>
      <c r="CE276">
        <v>1</v>
      </c>
      <c r="CF276">
        <v>21</v>
      </c>
      <c r="CG276">
        <v>5</v>
      </c>
      <c r="CH276">
        <v>0</v>
      </c>
      <c r="CI276">
        <v>0</v>
      </c>
      <c r="CK276">
        <v>0</v>
      </c>
      <c r="CL276">
        <v>0</v>
      </c>
      <c r="CM276">
        <v>5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1</v>
      </c>
      <c r="CX276">
        <v>1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0</v>
      </c>
      <c r="DI276">
        <v>0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</row>
    <row r="277" spans="1:120">
      <c r="A277">
        <v>90868232</v>
      </c>
      <c r="B277">
        <v>89293</v>
      </c>
      <c r="C277" s="2">
        <v>43930</v>
      </c>
      <c r="D277" s="2">
        <v>43934.569444444445</v>
      </c>
      <c r="E277">
        <v>1</v>
      </c>
      <c r="F277">
        <v>89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8807</v>
      </c>
      <c r="O277" t="s">
        <v>26</v>
      </c>
      <c r="P277">
        <v>0</v>
      </c>
      <c r="Q277">
        <v>1</v>
      </c>
      <c r="R277">
        <v>4</v>
      </c>
      <c r="S277">
        <v>4</v>
      </c>
      <c r="T277">
        <v>2020</v>
      </c>
      <c r="U277">
        <v>0</v>
      </c>
      <c r="V277">
        <v>0</v>
      </c>
      <c r="W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2</v>
      </c>
      <c r="CD277">
        <v>0</v>
      </c>
      <c r="CE277">
        <v>2</v>
      </c>
      <c r="CF277">
        <v>0</v>
      </c>
      <c r="CG277">
        <v>4</v>
      </c>
      <c r="CH277">
        <v>0</v>
      </c>
      <c r="CI277">
        <v>0</v>
      </c>
      <c r="CK277">
        <v>0</v>
      </c>
      <c r="CL277">
        <v>0</v>
      </c>
      <c r="CM277">
        <v>7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1</v>
      </c>
      <c r="CT277">
        <v>1</v>
      </c>
      <c r="CU277">
        <v>0</v>
      </c>
      <c r="CV277">
        <v>0</v>
      </c>
      <c r="CW277">
        <v>0</v>
      </c>
      <c r="CX277">
        <v>1</v>
      </c>
      <c r="CY277">
        <v>1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1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</row>
    <row r="278" spans="1:120">
      <c r="A278">
        <v>90868253</v>
      </c>
      <c r="B278">
        <v>590369</v>
      </c>
      <c r="C278" s="2">
        <v>43931</v>
      </c>
      <c r="D278" s="2">
        <v>43941.638888888891</v>
      </c>
      <c r="E278">
        <v>1</v>
      </c>
      <c r="F278">
        <v>70</v>
      </c>
      <c r="G278">
        <v>1</v>
      </c>
      <c r="H278">
        <v>2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8869</v>
      </c>
      <c r="O278" t="s">
        <v>2126</v>
      </c>
      <c r="P278">
        <v>1</v>
      </c>
      <c r="Q278">
        <v>0</v>
      </c>
      <c r="R278">
        <v>10</v>
      </c>
      <c r="S278">
        <v>4</v>
      </c>
      <c r="T278">
        <v>2020</v>
      </c>
      <c r="U278">
        <v>1</v>
      </c>
      <c r="V278">
        <v>3</v>
      </c>
      <c r="W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13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13</v>
      </c>
      <c r="BH278">
        <v>11</v>
      </c>
      <c r="BI278">
        <v>0</v>
      </c>
      <c r="BJ278">
        <v>0</v>
      </c>
      <c r="BK278">
        <v>11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11</v>
      </c>
      <c r="BV278">
        <v>2</v>
      </c>
      <c r="BW278">
        <v>3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3</v>
      </c>
      <c r="CH278">
        <v>0</v>
      </c>
      <c r="CI278">
        <v>4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</row>
    <row r="279" spans="1:120">
      <c r="A279">
        <v>90868258</v>
      </c>
      <c r="B279">
        <v>8048172</v>
      </c>
      <c r="C279" s="2">
        <v>43931</v>
      </c>
      <c r="D279" s="2">
        <v>43931.20208333333</v>
      </c>
      <c r="E279">
        <v>2</v>
      </c>
      <c r="F279">
        <v>59</v>
      </c>
      <c r="G279">
        <v>1</v>
      </c>
      <c r="H279">
        <v>3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8805</v>
      </c>
      <c r="O279" t="s">
        <v>2126</v>
      </c>
      <c r="P279">
        <v>1</v>
      </c>
      <c r="Q279">
        <v>0</v>
      </c>
      <c r="S279">
        <v>4</v>
      </c>
      <c r="T279">
        <v>2020</v>
      </c>
      <c r="U279">
        <v>0</v>
      </c>
      <c r="V279">
        <v>0</v>
      </c>
      <c r="W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</row>
    <row r="280" spans="1:120">
      <c r="A280">
        <v>90868260</v>
      </c>
      <c r="B280">
        <v>8113358</v>
      </c>
      <c r="C280" s="2">
        <v>43931</v>
      </c>
      <c r="D280" s="2">
        <v>43951.576388888891</v>
      </c>
      <c r="E280">
        <v>1</v>
      </c>
      <c r="F280">
        <v>48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8807</v>
      </c>
      <c r="O280" t="s">
        <v>2124</v>
      </c>
      <c r="P280">
        <v>0</v>
      </c>
      <c r="Q280">
        <v>0</v>
      </c>
      <c r="R280">
        <v>20</v>
      </c>
      <c r="S280">
        <v>4</v>
      </c>
      <c r="T280">
        <v>2020</v>
      </c>
      <c r="U280">
        <v>1</v>
      </c>
      <c r="V280">
        <v>10</v>
      </c>
      <c r="W280">
        <v>1</v>
      </c>
      <c r="AU280">
        <v>0</v>
      </c>
      <c r="AV280">
        <v>0</v>
      </c>
      <c r="AW280">
        <v>0</v>
      </c>
      <c r="AX280">
        <v>0</v>
      </c>
      <c r="AY280">
        <v>6</v>
      </c>
      <c r="AZ280">
        <v>7</v>
      </c>
      <c r="BA280">
        <v>16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29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20</v>
      </c>
      <c r="BV280">
        <v>3</v>
      </c>
      <c r="BW280">
        <v>3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1</v>
      </c>
      <c r="CI280">
        <v>0</v>
      </c>
      <c r="CK280">
        <v>18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</row>
    <row r="281" spans="1:120">
      <c r="A281">
        <v>90868264</v>
      </c>
      <c r="B281">
        <v>8113962</v>
      </c>
      <c r="C281" s="2">
        <v>43931</v>
      </c>
      <c r="D281" s="2">
        <v>43944.911111111112</v>
      </c>
      <c r="E281">
        <v>1</v>
      </c>
      <c r="F281">
        <v>56</v>
      </c>
      <c r="G281">
        <v>0</v>
      </c>
      <c r="H281">
        <v>3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7060</v>
      </c>
      <c r="O281" t="s">
        <v>26</v>
      </c>
      <c r="P281">
        <v>0</v>
      </c>
      <c r="Q281">
        <v>1</v>
      </c>
      <c r="R281">
        <v>13</v>
      </c>
      <c r="S281">
        <v>4</v>
      </c>
      <c r="T281">
        <v>2020</v>
      </c>
      <c r="U281">
        <v>1</v>
      </c>
      <c r="V281">
        <v>13</v>
      </c>
      <c r="W281">
        <v>1</v>
      </c>
      <c r="AU281">
        <v>0</v>
      </c>
      <c r="AV281">
        <v>0</v>
      </c>
      <c r="AW281">
        <v>0</v>
      </c>
      <c r="AX281">
        <v>0</v>
      </c>
      <c r="AY281">
        <v>3</v>
      </c>
      <c r="AZ281">
        <v>8</v>
      </c>
      <c r="BA281">
        <v>10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21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6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6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</row>
    <row r="282" spans="1:120">
      <c r="A282">
        <v>90868277</v>
      </c>
      <c r="B282">
        <v>740749</v>
      </c>
      <c r="C282" s="2">
        <v>43931</v>
      </c>
      <c r="D282" s="2">
        <v>43940.720833333333</v>
      </c>
      <c r="E282">
        <v>1</v>
      </c>
      <c r="F282">
        <v>75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7060</v>
      </c>
      <c r="O282" t="s">
        <v>26</v>
      </c>
      <c r="P282">
        <v>0</v>
      </c>
      <c r="Q282">
        <v>1</v>
      </c>
      <c r="R282">
        <v>9</v>
      </c>
      <c r="S282">
        <v>4</v>
      </c>
      <c r="T282">
        <v>2020</v>
      </c>
      <c r="U282">
        <v>1</v>
      </c>
      <c r="V282">
        <v>9</v>
      </c>
      <c r="W282">
        <v>1</v>
      </c>
      <c r="AU282">
        <v>0</v>
      </c>
      <c r="AV282">
        <v>0</v>
      </c>
      <c r="AW282">
        <v>0</v>
      </c>
      <c r="AX282">
        <v>0</v>
      </c>
      <c r="AY282">
        <v>5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6</v>
      </c>
      <c r="BH282">
        <v>2</v>
      </c>
      <c r="BI282">
        <v>0</v>
      </c>
      <c r="BJ282">
        <v>0</v>
      </c>
      <c r="BK282">
        <v>2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8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1</v>
      </c>
      <c r="CI282">
        <v>0</v>
      </c>
      <c r="CK282">
        <v>0</v>
      </c>
      <c r="CL282">
        <v>0</v>
      </c>
      <c r="CM282">
        <v>2</v>
      </c>
      <c r="CN282">
        <v>1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0</v>
      </c>
      <c r="DK282">
        <v>0</v>
      </c>
      <c r="DL282">
        <v>1</v>
      </c>
      <c r="DM282">
        <v>0</v>
      </c>
      <c r="DN282">
        <v>0</v>
      </c>
      <c r="DO282">
        <v>0</v>
      </c>
      <c r="DP282">
        <v>0</v>
      </c>
    </row>
    <row r="283" spans="1:120">
      <c r="A283">
        <v>90868301</v>
      </c>
      <c r="B283">
        <v>346397</v>
      </c>
      <c r="C283" s="2">
        <v>43931</v>
      </c>
      <c r="D283" s="2">
        <v>43948.90625</v>
      </c>
      <c r="E283">
        <v>1</v>
      </c>
      <c r="F283">
        <v>89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8844</v>
      </c>
      <c r="O283" t="s">
        <v>2124</v>
      </c>
      <c r="P283">
        <v>0</v>
      </c>
      <c r="Q283">
        <v>0</v>
      </c>
      <c r="R283">
        <v>17</v>
      </c>
      <c r="S283">
        <v>4</v>
      </c>
      <c r="T283">
        <v>2020</v>
      </c>
      <c r="U283">
        <v>0</v>
      </c>
      <c r="V283">
        <v>0</v>
      </c>
      <c r="W283">
        <v>1</v>
      </c>
      <c r="AU283">
        <v>0</v>
      </c>
      <c r="AV283">
        <v>0</v>
      </c>
      <c r="AW283">
        <v>2</v>
      </c>
      <c r="AX283">
        <v>0</v>
      </c>
      <c r="AY283">
        <v>0</v>
      </c>
      <c r="AZ283">
        <v>0</v>
      </c>
      <c r="BA283">
        <v>5</v>
      </c>
      <c r="BB283">
        <v>0</v>
      </c>
      <c r="BC283">
        <v>0</v>
      </c>
      <c r="BD283">
        <v>0</v>
      </c>
      <c r="BE283">
        <v>2</v>
      </c>
      <c r="BF283">
        <v>2</v>
      </c>
      <c r="BG283">
        <v>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33</v>
      </c>
      <c r="CH283">
        <v>0</v>
      </c>
      <c r="CI283">
        <v>0</v>
      </c>
      <c r="CK283">
        <v>0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</row>
    <row r="284" spans="1:120">
      <c r="A284">
        <v>90868304</v>
      </c>
      <c r="B284">
        <v>8106121</v>
      </c>
      <c r="C284" s="2">
        <v>43931</v>
      </c>
      <c r="D284" s="2">
        <v>43939.927777777775</v>
      </c>
      <c r="E284">
        <v>1</v>
      </c>
      <c r="F284">
        <v>83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8844</v>
      </c>
      <c r="O284" t="s">
        <v>2124</v>
      </c>
      <c r="P284">
        <v>0</v>
      </c>
      <c r="Q284">
        <v>0</v>
      </c>
      <c r="R284">
        <v>8</v>
      </c>
      <c r="S284">
        <v>4</v>
      </c>
      <c r="T284">
        <v>2020</v>
      </c>
      <c r="U284">
        <v>0</v>
      </c>
      <c r="V284">
        <v>0</v>
      </c>
      <c r="W284">
        <v>1</v>
      </c>
      <c r="AQ284">
        <v>90881334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9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9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2</v>
      </c>
      <c r="CG284">
        <v>8</v>
      </c>
      <c r="CH284">
        <v>0</v>
      </c>
      <c r="CI284">
        <v>0</v>
      </c>
      <c r="CK284">
        <v>0</v>
      </c>
      <c r="CL284">
        <v>0</v>
      </c>
      <c r="CM284">
        <v>2</v>
      </c>
      <c r="CN284">
        <v>0</v>
      </c>
      <c r="CO284">
        <v>0</v>
      </c>
      <c r="CP284">
        <v>0</v>
      </c>
      <c r="CQ284">
        <v>1</v>
      </c>
      <c r="CR284">
        <v>1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</v>
      </c>
      <c r="DL284">
        <v>0</v>
      </c>
      <c r="DM284">
        <v>0</v>
      </c>
      <c r="DN284">
        <v>0</v>
      </c>
      <c r="DO284">
        <v>0</v>
      </c>
      <c r="DP284">
        <v>0</v>
      </c>
    </row>
    <row r="285" spans="1:120">
      <c r="A285">
        <v>90868309</v>
      </c>
      <c r="B285">
        <v>8113970</v>
      </c>
      <c r="C285" s="2">
        <v>43931</v>
      </c>
      <c r="D285" s="2">
        <v>43932.570138888892</v>
      </c>
      <c r="E285">
        <v>1</v>
      </c>
      <c r="F285">
        <v>28</v>
      </c>
      <c r="G285">
        <v>1</v>
      </c>
      <c r="H285">
        <v>3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8854</v>
      </c>
      <c r="O285" t="s">
        <v>2126</v>
      </c>
      <c r="P285">
        <v>1</v>
      </c>
      <c r="Q285">
        <v>0</v>
      </c>
      <c r="R285">
        <v>1</v>
      </c>
      <c r="S285">
        <v>4</v>
      </c>
      <c r="T285">
        <v>2020</v>
      </c>
      <c r="U285">
        <v>0</v>
      </c>
      <c r="V285">
        <v>0</v>
      </c>
      <c r="W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2</v>
      </c>
      <c r="BV285">
        <v>1</v>
      </c>
      <c r="BW285">
        <v>4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</row>
    <row r="286" spans="1:120">
      <c r="A286">
        <v>90868311</v>
      </c>
      <c r="B286">
        <v>8113971</v>
      </c>
      <c r="C286" s="2">
        <v>43932</v>
      </c>
      <c r="D286" s="2">
        <v>43935.668055555558</v>
      </c>
      <c r="E286">
        <v>1</v>
      </c>
      <c r="F286">
        <v>61</v>
      </c>
      <c r="G286">
        <v>1</v>
      </c>
      <c r="H286">
        <v>3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7060</v>
      </c>
      <c r="O286" t="s">
        <v>2126</v>
      </c>
      <c r="P286">
        <v>1</v>
      </c>
      <c r="Q286">
        <v>0</v>
      </c>
      <c r="R286">
        <v>3</v>
      </c>
      <c r="S286">
        <v>4</v>
      </c>
      <c r="T286">
        <v>2020</v>
      </c>
      <c r="U286">
        <v>0</v>
      </c>
      <c r="V286">
        <v>0</v>
      </c>
      <c r="W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9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5</v>
      </c>
      <c r="CH286">
        <v>0</v>
      </c>
      <c r="CI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</row>
    <row r="287" spans="1:120">
      <c r="A287">
        <v>90868314</v>
      </c>
      <c r="B287">
        <v>8113972</v>
      </c>
      <c r="C287" s="2">
        <v>43931</v>
      </c>
      <c r="D287" s="2">
        <v>43936.662499999999</v>
      </c>
      <c r="E287">
        <v>1</v>
      </c>
      <c r="F287">
        <v>54</v>
      </c>
      <c r="G287">
        <v>1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7060</v>
      </c>
      <c r="O287" t="s">
        <v>2125</v>
      </c>
      <c r="P287">
        <v>1</v>
      </c>
      <c r="Q287">
        <v>0</v>
      </c>
      <c r="R287">
        <v>5</v>
      </c>
      <c r="S287">
        <v>4</v>
      </c>
      <c r="T287">
        <v>2020</v>
      </c>
      <c r="U287">
        <v>1</v>
      </c>
      <c r="V287">
        <v>3</v>
      </c>
      <c r="W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9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9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7</v>
      </c>
      <c r="BV287">
        <v>5</v>
      </c>
      <c r="BW287">
        <v>4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4</v>
      </c>
      <c r="CH287">
        <v>1</v>
      </c>
      <c r="CI287">
        <v>0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</row>
    <row r="288" spans="1:120">
      <c r="A288">
        <v>90868323</v>
      </c>
      <c r="B288">
        <v>8098676</v>
      </c>
      <c r="C288" s="2">
        <v>43933</v>
      </c>
      <c r="D288" s="2">
        <v>43945.711111111108</v>
      </c>
      <c r="E288">
        <v>1</v>
      </c>
      <c r="F288">
        <v>29</v>
      </c>
      <c r="G288">
        <v>0</v>
      </c>
      <c r="H288">
        <v>2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8873</v>
      </c>
      <c r="O288" t="s">
        <v>2125</v>
      </c>
      <c r="P288">
        <v>1</v>
      </c>
      <c r="Q288">
        <v>0</v>
      </c>
      <c r="R288">
        <v>12</v>
      </c>
      <c r="S288">
        <v>4</v>
      </c>
      <c r="T288">
        <v>2020</v>
      </c>
      <c r="U288">
        <v>0</v>
      </c>
      <c r="V288">
        <v>0</v>
      </c>
      <c r="W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23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23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27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3</v>
      </c>
      <c r="CH288">
        <v>15</v>
      </c>
      <c r="CI288">
        <v>0</v>
      </c>
      <c r="CK288">
        <v>0</v>
      </c>
      <c r="CL288">
        <v>0</v>
      </c>
      <c r="CM288">
        <v>2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</row>
    <row r="289" spans="1:120">
      <c r="A289">
        <v>90868334</v>
      </c>
      <c r="B289">
        <v>112515</v>
      </c>
      <c r="C289" s="2">
        <v>43932</v>
      </c>
      <c r="D289" s="2">
        <v>43935.638888888891</v>
      </c>
      <c r="E289">
        <v>1</v>
      </c>
      <c r="F289">
        <v>59</v>
      </c>
      <c r="G289">
        <v>0</v>
      </c>
      <c r="H289">
        <v>3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8844</v>
      </c>
      <c r="O289" t="s">
        <v>2126</v>
      </c>
      <c r="P289">
        <v>1</v>
      </c>
      <c r="Q289">
        <v>0</v>
      </c>
      <c r="R289">
        <v>3</v>
      </c>
      <c r="S289">
        <v>4</v>
      </c>
      <c r="T289">
        <v>2020</v>
      </c>
      <c r="U289">
        <v>0</v>
      </c>
      <c r="V289">
        <v>0</v>
      </c>
      <c r="W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5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8</v>
      </c>
      <c r="CH289">
        <v>0</v>
      </c>
      <c r="CI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</row>
    <row r="290" spans="1:120">
      <c r="A290">
        <v>90868355</v>
      </c>
      <c r="B290">
        <v>8113979</v>
      </c>
      <c r="C290" s="2">
        <v>43932</v>
      </c>
      <c r="D290" s="2">
        <v>43942.673611111109</v>
      </c>
      <c r="E290">
        <v>1</v>
      </c>
      <c r="F290">
        <v>56</v>
      </c>
      <c r="G290">
        <v>0</v>
      </c>
      <c r="H290">
        <v>3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8805</v>
      </c>
      <c r="O290" t="s">
        <v>2126</v>
      </c>
      <c r="P290">
        <v>1</v>
      </c>
      <c r="Q290">
        <v>0</v>
      </c>
      <c r="R290">
        <v>10</v>
      </c>
      <c r="S290">
        <v>4</v>
      </c>
      <c r="T290">
        <v>2020</v>
      </c>
      <c r="U290">
        <v>0</v>
      </c>
      <c r="V290">
        <v>0</v>
      </c>
      <c r="W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6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6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11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11</v>
      </c>
      <c r="CH290">
        <v>0</v>
      </c>
      <c r="CI290">
        <v>4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</row>
    <row r="291" spans="1:120">
      <c r="A291">
        <v>90868363</v>
      </c>
      <c r="B291">
        <v>590619</v>
      </c>
      <c r="C291" s="2">
        <v>43931</v>
      </c>
      <c r="D291" s="2">
        <v>43931.750694444447</v>
      </c>
      <c r="E291">
        <v>2</v>
      </c>
      <c r="F291">
        <v>49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70631665</v>
      </c>
      <c r="O291" t="s">
        <v>2126</v>
      </c>
      <c r="P291">
        <v>1</v>
      </c>
      <c r="Q291">
        <v>0</v>
      </c>
      <c r="S291">
        <v>4</v>
      </c>
      <c r="T291">
        <v>2020</v>
      </c>
      <c r="U291">
        <v>0</v>
      </c>
      <c r="V291">
        <v>0</v>
      </c>
      <c r="W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</row>
    <row r="292" spans="1:120">
      <c r="A292">
        <v>90868377</v>
      </c>
      <c r="B292">
        <v>736150</v>
      </c>
      <c r="C292" s="2">
        <v>43931</v>
      </c>
      <c r="D292" s="2">
        <v>43944.13958333333</v>
      </c>
      <c r="E292">
        <v>1</v>
      </c>
      <c r="F292">
        <v>25</v>
      </c>
      <c r="G292">
        <v>1</v>
      </c>
      <c r="H292">
        <v>3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7060</v>
      </c>
      <c r="O292" t="s">
        <v>26</v>
      </c>
      <c r="P292">
        <v>0</v>
      </c>
      <c r="Q292">
        <v>1</v>
      </c>
      <c r="R292">
        <v>13</v>
      </c>
      <c r="S292">
        <v>4</v>
      </c>
      <c r="T292">
        <v>2020</v>
      </c>
      <c r="U292">
        <v>1</v>
      </c>
      <c r="V292">
        <v>11</v>
      </c>
      <c r="W292">
        <v>1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10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32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11</v>
      </c>
      <c r="CB292">
        <v>0</v>
      </c>
      <c r="CC292">
        <v>0</v>
      </c>
      <c r="CD292">
        <v>11</v>
      </c>
      <c r="CE292">
        <v>11</v>
      </c>
      <c r="CF292">
        <v>1</v>
      </c>
      <c r="CG292">
        <v>5</v>
      </c>
      <c r="CH292">
        <v>1</v>
      </c>
      <c r="CI292">
        <v>0</v>
      </c>
      <c r="CK292">
        <v>0</v>
      </c>
      <c r="CL292">
        <v>0</v>
      </c>
      <c r="CM292">
        <v>2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</row>
    <row r="293" spans="1:120">
      <c r="A293">
        <v>90868383</v>
      </c>
      <c r="B293">
        <v>103279</v>
      </c>
      <c r="C293" s="2">
        <v>43931</v>
      </c>
      <c r="D293" s="2">
        <v>43937.794444444444</v>
      </c>
      <c r="E293">
        <v>1</v>
      </c>
      <c r="F293">
        <v>74</v>
      </c>
      <c r="G293">
        <v>0</v>
      </c>
      <c r="H293">
        <v>3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8854</v>
      </c>
      <c r="O293" t="s">
        <v>2126</v>
      </c>
      <c r="P293">
        <v>1</v>
      </c>
      <c r="Q293">
        <v>0</v>
      </c>
      <c r="R293">
        <v>6</v>
      </c>
      <c r="S293">
        <v>4</v>
      </c>
      <c r="T293">
        <v>2020</v>
      </c>
      <c r="U293">
        <v>0</v>
      </c>
      <c r="V293">
        <v>0</v>
      </c>
      <c r="W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2</v>
      </c>
      <c r="CI293">
        <v>0</v>
      </c>
      <c r="CK293">
        <v>4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</row>
    <row r="294" spans="1:120">
      <c r="A294">
        <v>90868387</v>
      </c>
      <c r="B294">
        <v>8113988</v>
      </c>
      <c r="C294" s="2">
        <v>43931</v>
      </c>
      <c r="D294" s="2">
        <v>43942.736805555556</v>
      </c>
      <c r="E294">
        <v>1</v>
      </c>
      <c r="F294">
        <v>71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7063</v>
      </c>
      <c r="O294" t="s">
        <v>2125</v>
      </c>
      <c r="P294">
        <v>1</v>
      </c>
      <c r="Q294">
        <v>0</v>
      </c>
      <c r="R294">
        <v>11</v>
      </c>
      <c r="S294">
        <v>4</v>
      </c>
      <c r="T294">
        <v>2020</v>
      </c>
      <c r="U294">
        <v>0</v>
      </c>
      <c r="V294">
        <v>0</v>
      </c>
      <c r="W294">
        <v>1</v>
      </c>
      <c r="AU294">
        <v>3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3</v>
      </c>
      <c r="BF294">
        <v>0</v>
      </c>
      <c r="BG294">
        <v>3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10</v>
      </c>
      <c r="CH294">
        <v>1</v>
      </c>
      <c r="CI294">
        <v>0</v>
      </c>
      <c r="CK294">
        <v>0</v>
      </c>
      <c r="CL294">
        <v>0</v>
      </c>
      <c r="CM294">
        <v>2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</row>
    <row r="295" spans="1:120">
      <c r="A295">
        <v>90868396</v>
      </c>
      <c r="B295">
        <v>8003573</v>
      </c>
      <c r="C295" s="2">
        <v>43931</v>
      </c>
      <c r="D295" s="2">
        <v>43932.019444444442</v>
      </c>
      <c r="E295">
        <v>2</v>
      </c>
      <c r="F295">
        <v>51</v>
      </c>
      <c r="G295">
        <v>1</v>
      </c>
      <c r="H295">
        <v>3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7060</v>
      </c>
      <c r="O295" t="s">
        <v>2126</v>
      </c>
      <c r="P295">
        <v>1</v>
      </c>
      <c r="Q295">
        <v>0</v>
      </c>
      <c r="S295">
        <v>4</v>
      </c>
      <c r="T295">
        <v>2020</v>
      </c>
      <c r="U295">
        <v>0</v>
      </c>
      <c r="V295">
        <v>0</v>
      </c>
      <c r="W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</row>
    <row r="296" spans="1:120">
      <c r="A296">
        <v>90868399</v>
      </c>
      <c r="B296">
        <v>8113990</v>
      </c>
      <c r="C296" s="2">
        <v>43932</v>
      </c>
      <c r="D296" s="2">
        <v>43934.913194444445</v>
      </c>
      <c r="E296">
        <v>1</v>
      </c>
      <c r="F296">
        <v>82</v>
      </c>
      <c r="G296">
        <v>1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8873</v>
      </c>
      <c r="O296" t="s">
        <v>26</v>
      </c>
      <c r="P296">
        <v>0</v>
      </c>
      <c r="Q296">
        <v>1</v>
      </c>
      <c r="R296">
        <v>2</v>
      </c>
      <c r="S296">
        <v>4</v>
      </c>
      <c r="T296">
        <v>2020</v>
      </c>
      <c r="U296">
        <v>0</v>
      </c>
      <c r="V296">
        <v>0</v>
      </c>
      <c r="W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2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2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</row>
    <row r="297" spans="1:120">
      <c r="A297">
        <v>90868409</v>
      </c>
      <c r="B297">
        <v>8105916</v>
      </c>
      <c r="C297" s="2">
        <v>43932</v>
      </c>
      <c r="D297" s="2">
        <v>43936.875</v>
      </c>
      <c r="E297">
        <v>1</v>
      </c>
      <c r="F297">
        <v>39</v>
      </c>
      <c r="G297">
        <v>0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7060</v>
      </c>
      <c r="O297" t="s">
        <v>2129</v>
      </c>
      <c r="P297">
        <v>0</v>
      </c>
      <c r="Q297">
        <v>0</v>
      </c>
      <c r="R297">
        <v>4</v>
      </c>
      <c r="S297">
        <v>4</v>
      </c>
      <c r="T297">
        <v>2020</v>
      </c>
      <c r="U297">
        <v>0</v>
      </c>
      <c r="V297">
        <v>0</v>
      </c>
      <c r="W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5</v>
      </c>
      <c r="BI297">
        <v>0</v>
      </c>
      <c r="BJ297">
        <v>0</v>
      </c>
      <c r="BK297">
        <v>5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5</v>
      </c>
      <c r="BV297">
        <v>6</v>
      </c>
      <c r="BW297">
        <v>2</v>
      </c>
      <c r="BX297">
        <v>0</v>
      </c>
      <c r="BY297">
        <v>4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2</v>
      </c>
      <c r="CH297">
        <v>0</v>
      </c>
      <c r="CI297">
        <v>0</v>
      </c>
      <c r="CK297">
        <v>0</v>
      </c>
      <c r="CL297">
        <v>0</v>
      </c>
      <c r="CM297">
        <v>2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</row>
    <row r="298" spans="1:120">
      <c r="A298">
        <v>90868416</v>
      </c>
      <c r="B298">
        <v>557165</v>
      </c>
      <c r="C298" s="2">
        <v>43931</v>
      </c>
      <c r="D298" s="2">
        <v>43932.137499999997</v>
      </c>
      <c r="E298">
        <v>2</v>
      </c>
      <c r="F298">
        <v>23</v>
      </c>
      <c r="G298">
        <v>1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88444359</v>
      </c>
      <c r="O298" t="s">
        <v>2126</v>
      </c>
      <c r="P298">
        <v>1</v>
      </c>
      <c r="Q298">
        <v>0</v>
      </c>
      <c r="S298">
        <v>4</v>
      </c>
      <c r="T298">
        <v>2020</v>
      </c>
      <c r="U298">
        <v>0</v>
      </c>
      <c r="V298">
        <v>0</v>
      </c>
      <c r="W298">
        <v>1</v>
      </c>
      <c r="AU298" t="e">
        <v>#N/A</v>
      </c>
      <c r="AV298" t="e">
        <v>#N/A</v>
      </c>
      <c r="AW298" t="e">
        <v>#N/A</v>
      </c>
      <c r="AX298" t="e">
        <v>#N/A</v>
      </c>
      <c r="AY298" t="e">
        <v>#N/A</v>
      </c>
      <c r="AZ298" t="e">
        <v>#N/A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e">
        <v>#N/A</v>
      </c>
      <c r="BG298" t="e">
        <v>#N/A</v>
      </c>
      <c r="BH298" t="e">
        <v>#N/A</v>
      </c>
      <c r="BI298" t="e">
        <v>#N/A</v>
      </c>
      <c r="BJ298" t="e">
        <v>#N/A</v>
      </c>
      <c r="BK298" t="e">
        <v>#N/A</v>
      </c>
      <c r="BL298" t="e">
        <v>#N/A</v>
      </c>
      <c r="BM298" t="e">
        <v>#N/A</v>
      </c>
      <c r="BN298" t="e">
        <v>#N/A</v>
      </c>
      <c r="BO298" t="e">
        <v>#N/A</v>
      </c>
      <c r="BP298" t="e">
        <v>#N/A</v>
      </c>
      <c r="BQ298" t="e">
        <v>#N/A</v>
      </c>
      <c r="BR298" t="e">
        <v>#N/A</v>
      </c>
      <c r="BS298" t="e">
        <v>#N/A</v>
      </c>
      <c r="BT298" t="e">
        <v>#N/A</v>
      </c>
      <c r="BU298" t="e">
        <v>#N/A</v>
      </c>
      <c r="BV298" t="e">
        <v>#N/A</v>
      </c>
      <c r="BW298" t="e">
        <v>#N/A</v>
      </c>
      <c r="BX298" t="e">
        <v>#N/A</v>
      </c>
      <c r="BY298" t="e">
        <v>#N/A</v>
      </c>
      <c r="BZ298" t="e">
        <v>#N/A</v>
      </c>
      <c r="CA298" t="e">
        <v>#N/A</v>
      </c>
      <c r="CB298" t="e">
        <v>#N/A</v>
      </c>
      <c r="CC298" t="e">
        <v>#N/A</v>
      </c>
      <c r="CD298" t="e">
        <v>#N/A</v>
      </c>
      <c r="CE298" t="e">
        <v>#N/A</v>
      </c>
      <c r="CF298" t="e">
        <v>#N/A</v>
      </c>
      <c r="CG298" t="e">
        <v>#N/A</v>
      </c>
      <c r="CH298" t="e">
        <v>#N/A</v>
      </c>
      <c r="CI298" t="e">
        <v>#N/A</v>
      </c>
      <c r="CK298" t="e">
        <v>#N/A</v>
      </c>
      <c r="CL298" t="e">
        <v>#N/A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</row>
    <row r="299" spans="1:120">
      <c r="A299">
        <v>90868417</v>
      </c>
      <c r="B299">
        <v>102448</v>
      </c>
      <c r="C299" s="2">
        <v>43932</v>
      </c>
      <c r="D299" s="2">
        <v>43933.708333333336</v>
      </c>
      <c r="E299">
        <v>1</v>
      </c>
      <c r="F299">
        <v>65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8844</v>
      </c>
      <c r="O299" t="s">
        <v>2125</v>
      </c>
      <c r="P299">
        <v>1</v>
      </c>
      <c r="Q299">
        <v>0</v>
      </c>
      <c r="R299">
        <v>1</v>
      </c>
      <c r="S299">
        <v>4</v>
      </c>
      <c r="T299">
        <v>2020</v>
      </c>
      <c r="U299">
        <v>0</v>
      </c>
      <c r="V299">
        <v>0</v>
      </c>
      <c r="W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2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2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2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2</v>
      </c>
      <c r="CH299">
        <v>0</v>
      </c>
      <c r="CI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</row>
    <row r="300" spans="1:120">
      <c r="A300">
        <v>90868421</v>
      </c>
      <c r="B300">
        <v>8113996</v>
      </c>
      <c r="C300" s="2">
        <v>43932</v>
      </c>
      <c r="D300" s="2">
        <v>43955.673611111109</v>
      </c>
      <c r="E300">
        <v>1</v>
      </c>
      <c r="F300">
        <v>67</v>
      </c>
      <c r="G300">
        <v>1</v>
      </c>
      <c r="H300">
        <v>2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8879</v>
      </c>
      <c r="O300" t="s">
        <v>2125</v>
      </c>
      <c r="P300">
        <v>1</v>
      </c>
      <c r="Q300">
        <v>0</v>
      </c>
      <c r="R300">
        <v>23</v>
      </c>
      <c r="S300">
        <v>5</v>
      </c>
      <c r="T300">
        <v>2020</v>
      </c>
      <c r="U300">
        <v>1</v>
      </c>
      <c r="V300">
        <v>13</v>
      </c>
      <c r="W300">
        <v>1</v>
      </c>
      <c r="AU300">
        <v>0</v>
      </c>
      <c r="AV300">
        <v>0</v>
      </c>
      <c r="AW300">
        <v>13</v>
      </c>
      <c r="AX300">
        <v>0</v>
      </c>
      <c r="AY300">
        <v>0</v>
      </c>
      <c r="AZ300">
        <v>0</v>
      </c>
      <c r="BA300">
        <v>17</v>
      </c>
      <c r="BB300">
        <v>0</v>
      </c>
      <c r="BC300">
        <v>0</v>
      </c>
      <c r="BD300">
        <v>0</v>
      </c>
      <c r="BE300">
        <v>13</v>
      </c>
      <c r="BF300">
        <v>13</v>
      </c>
      <c r="BG300">
        <v>30</v>
      </c>
      <c r="BH300">
        <v>32</v>
      </c>
      <c r="BI300">
        <v>0</v>
      </c>
      <c r="BJ300">
        <v>0</v>
      </c>
      <c r="BK300">
        <v>32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1</v>
      </c>
      <c r="BX300">
        <v>1</v>
      </c>
      <c r="BY300">
        <v>0</v>
      </c>
      <c r="BZ300">
        <v>0</v>
      </c>
      <c r="CA300">
        <v>0</v>
      </c>
      <c r="CB300">
        <v>2</v>
      </c>
      <c r="CC300">
        <v>0</v>
      </c>
      <c r="CD300">
        <v>2</v>
      </c>
      <c r="CE300">
        <v>2</v>
      </c>
      <c r="CF300">
        <v>0</v>
      </c>
      <c r="CG300">
        <v>5</v>
      </c>
      <c r="CH300">
        <v>4</v>
      </c>
      <c r="CI300">
        <v>0</v>
      </c>
      <c r="CK300">
        <v>0</v>
      </c>
      <c r="CL300">
        <v>0</v>
      </c>
      <c r="CM300">
        <v>2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</v>
      </c>
      <c r="DM300">
        <v>0</v>
      </c>
      <c r="DN300">
        <v>0</v>
      </c>
      <c r="DO300">
        <v>0</v>
      </c>
      <c r="DP300">
        <v>0</v>
      </c>
    </row>
    <row r="301" spans="1:120">
      <c r="A301">
        <v>90868423</v>
      </c>
      <c r="B301">
        <v>454174</v>
      </c>
      <c r="C301" s="2">
        <v>43932</v>
      </c>
      <c r="D301" s="2">
        <v>43936.520833333336</v>
      </c>
      <c r="E301">
        <v>1</v>
      </c>
      <c r="F301">
        <v>59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8854</v>
      </c>
      <c r="O301" t="s">
        <v>2126</v>
      </c>
      <c r="P301">
        <v>1</v>
      </c>
      <c r="Q301">
        <v>0</v>
      </c>
      <c r="R301">
        <v>4</v>
      </c>
      <c r="S301">
        <v>4</v>
      </c>
      <c r="T301">
        <v>2020</v>
      </c>
      <c r="U301">
        <v>0</v>
      </c>
      <c r="V301">
        <v>0</v>
      </c>
      <c r="W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5</v>
      </c>
      <c r="CD301">
        <v>0</v>
      </c>
      <c r="CE301">
        <v>5</v>
      </c>
      <c r="CF301">
        <v>0</v>
      </c>
      <c r="CG301">
        <v>9</v>
      </c>
      <c r="CH301">
        <v>0</v>
      </c>
      <c r="CI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</row>
    <row r="302" spans="1:120">
      <c r="A302">
        <v>90868426</v>
      </c>
      <c r="B302">
        <v>686354</v>
      </c>
      <c r="C302" s="2">
        <v>43932</v>
      </c>
      <c r="D302" s="2">
        <v>43942.693749999999</v>
      </c>
      <c r="E302">
        <v>1</v>
      </c>
      <c r="F302">
        <v>47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7060</v>
      </c>
      <c r="O302" t="s">
        <v>2126</v>
      </c>
      <c r="P302">
        <v>1</v>
      </c>
      <c r="Q302">
        <v>0</v>
      </c>
      <c r="R302">
        <v>10</v>
      </c>
      <c r="S302">
        <v>4</v>
      </c>
      <c r="T302">
        <v>2020</v>
      </c>
      <c r="U302">
        <v>0</v>
      </c>
      <c r="V302">
        <v>0</v>
      </c>
      <c r="W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2</v>
      </c>
      <c r="BV302">
        <v>0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11</v>
      </c>
      <c r="CH302">
        <v>0</v>
      </c>
      <c r="CI302">
        <v>4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</row>
    <row r="303" spans="1:120">
      <c r="A303">
        <v>90868430</v>
      </c>
      <c r="B303">
        <v>8041363</v>
      </c>
      <c r="C303" s="2">
        <v>43932</v>
      </c>
      <c r="D303" s="2">
        <v>43934.711805555555</v>
      </c>
      <c r="E303">
        <v>1</v>
      </c>
      <c r="F303">
        <v>55</v>
      </c>
      <c r="G303">
        <v>1</v>
      </c>
      <c r="H303">
        <v>3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7060</v>
      </c>
      <c r="O303" t="s">
        <v>2126</v>
      </c>
      <c r="P303">
        <v>1</v>
      </c>
      <c r="Q303">
        <v>0</v>
      </c>
      <c r="R303">
        <v>2</v>
      </c>
      <c r="S303">
        <v>4</v>
      </c>
      <c r="T303">
        <v>2020</v>
      </c>
      <c r="U303">
        <v>0</v>
      </c>
      <c r="V303">
        <v>0</v>
      </c>
      <c r="W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2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1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</row>
    <row r="304" spans="1:120">
      <c r="A304">
        <v>90868433</v>
      </c>
      <c r="B304">
        <v>420304</v>
      </c>
      <c r="C304" s="2">
        <v>43932</v>
      </c>
      <c r="D304" s="2">
        <v>43969.556944444441</v>
      </c>
      <c r="E304">
        <v>1</v>
      </c>
      <c r="F304">
        <v>67</v>
      </c>
      <c r="G304">
        <v>1</v>
      </c>
      <c r="H304">
        <v>3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8844</v>
      </c>
      <c r="O304" t="s">
        <v>2124</v>
      </c>
      <c r="P304">
        <v>0</v>
      </c>
      <c r="Q304">
        <v>0</v>
      </c>
      <c r="R304">
        <v>37</v>
      </c>
      <c r="S304">
        <v>5</v>
      </c>
      <c r="T304">
        <v>2020</v>
      </c>
      <c r="U304">
        <v>1</v>
      </c>
      <c r="V304">
        <v>22</v>
      </c>
      <c r="W304">
        <v>1</v>
      </c>
      <c r="AU304">
        <v>0</v>
      </c>
      <c r="AV304">
        <v>0</v>
      </c>
      <c r="AW304">
        <v>0</v>
      </c>
      <c r="AX304">
        <v>0</v>
      </c>
      <c r="AY304">
        <v>2</v>
      </c>
      <c r="AZ304">
        <v>1</v>
      </c>
      <c r="BA304">
        <v>21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24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14</v>
      </c>
      <c r="BV304">
        <v>3</v>
      </c>
      <c r="BW304">
        <v>2</v>
      </c>
      <c r="BX304">
        <v>0</v>
      </c>
      <c r="BY304">
        <v>0</v>
      </c>
      <c r="BZ304">
        <v>0</v>
      </c>
      <c r="CA304">
        <v>5</v>
      </c>
      <c r="CB304">
        <v>6</v>
      </c>
      <c r="CC304">
        <v>16</v>
      </c>
      <c r="CD304">
        <v>11</v>
      </c>
      <c r="CE304">
        <v>27</v>
      </c>
      <c r="CF304">
        <v>0</v>
      </c>
      <c r="CG304">
        <v>60</v>
      </c>
      <c r="CH304">
        <v>0</v>
      </c>
      <c r="CI304">
        <v>7</v>
      </c>
      <c r="CK304">
        <v>0</v>
      </c>
      <c r="CL304">
        <v>0</v>
      </c>
      <c r="CM304">
        <v>2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1</v>
      </c>
      <c r="DK304">
        <v>1</v>
      </c>
      <c r="DL304">
        <v>0</v>
      </c>
      <c r="DM304">
        <v>0</v>
      </c>
      <c r="DN304">
        <v>0</v>
      </c>
      <c r="DO304">
        <v>0</v>
      </c>
      <c r="DP304">
        <v>0</v>
      </c>
    </row>
    <row r="305" spans="1:120">
      <c r="A305">
        <v>90868438</v>
      </c>
      <c r="B305">
        <v>8113998</v>
      </c>
      <c r="C305" s="2">
        <v>43932</v>
      </c>
      <c r="D305" s="2">
        <v>43943.618055555555</v>
      </c>
      <c r="E305">
        <v>1</v>
      </c>
      <c r="F305">
        <v>56</v>
      </c>
      <c r="G305">
        <v>0</v>
      </c>
      <c r="H305">
        <v>3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7060</v>
      </c>
      <c r="O305" t="s">
        <v>2126</v>
      </c>
      <c r="P305">
        <v>1</v>
      </c>
      <c r="Q305">
        <v>0</v>
      </c>
      <c r="R305">
        <v>11</v>
      </c>
      <c r="S305">
        <v>4</v>
      </c>
      <c r="T305">
        <v>2020</v>
      </c>
      <c r="U305">
        <v>0</v>
      </c>
      <c r="V305">
        <v>0</v>
      </c>
      <c r="W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5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5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22</v>
      </c>
      <c r="BV305">
        <v>8</v>
      </c>
      <c r="BW305">
        <v>1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14</v>
      </c>
      <c r="CH305">
        <v>0</v>
      </c>
      <c r="CI305">
        <v>4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</row>
    <row r="306" spans="1:120">
      <c r="A306">
        <v>90868452</v>
      </c>
      <c r="B306">
        <v>703955</v>
      </c>
      <c r="C306" s="2">
        <v>43933</v>
      </c>
      <c r="D306" s="2">
        <v>43937.916666666664</v>
      </c>
      <c r="E306">
        <v>1</v>
      </c>
      <c r="F306">
        <v>81</v>
      </c>
      <c r="G306">
        <v>1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8807</v>
      </c>
      <c r="O306" t="s">
        <v>2124</v>
      </c>
      <c r="P306">
        <v>0</v>
      </c>
      <c r="Q306">
        <v>0</v>
      </c>
      <c r="R306">
        <v>4</v>
      </c>
      <c r="S306">
        <v>4</v>
      </c>
      <c r="T306">
        <v>2020</v>
      </c>
      <c r="U306">
        <v>0</v>
      </c>
      <c r="V306">
        <v>0</v>
      </c>
      <c r="W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19</v>
      </c>
      <c r="BW306">
        <v>5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3</v>
      </c>
      <c r="CH306">
        <v>0</v>
      </c>
      <c r="CI306">
        <v>0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1</v>
      </c>
      <c r="DN306">
        <v>0</v>
      </c>
      <c r="DO306">
        <v>0</v>
      </c>
      <c r="DP306">
        <v>0</v>
      </c>
    </row>
    <row r="307" spans="1:120">
      <c r="A307">
        <v>90868453</v>
      </c>
      <c r="B307">
        <v>8054430</v>
      </c>
      <c r="C307" s="2">
        <v>43932</v>
      </c>
      <c r="D307" s="2">
        <v>43937.691666666666</v>
      </c>
      <c r="E307">
        <v>1</v>
      </c>
      <c r="F307">
        <v>77</v>
      </c>
      <c r="G307">
        <v>1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7060</v>
      </c>
      <c r="O307" t="s">
        <v>2125</v>
      </c>
      <c r="P307">
        <v>1</v>
      </c>
      <c r="Q307">
        <v>0</v>
      </c>
      <c r="R307">
        <v>5</v>
      </c>
      <c r="S307">
        <v>4</v>
      </c>
      <c r="T307">
        <v>2020</v>
      </c>
      <c r="U307">
        <v>0</v>
      </c>
      <c r="V307">
        <v>0</v>
      </c>
      <c r="W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5</v>
      </c>
      <c r="CH307">
        <v>0</v>
      </c>
      <c r="CI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1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</row>
    <row r="308" spans="1:120">
      <c r="A308">
        <v>90868459</v>
      </c>
      <c r="B308">
        <v>508993</v>
      </c>
      <c r="C308" s="2">
        <v>43932</v>
      </c>
      <c r="D308" s="2">
        <v>43934.521527777775</v>
      </c>
      <c r="E308">
        <v>1</v>
      </c>
      <c r="F308">
        <v>48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7060</v>
      </c>
      <c r="O308" t="s">
        <v>2126</v>
      </c>
      <c r="P308">
        <v>1</v>
      </c>
      <c r="Q308">
        <v>0</v>
      </c>
      <c r="R308">
        <v>2</v>
      </c>
      <c r="S308">
        <v>4</v>
      </c>
      <c r="T308">
        <v>2020</v>
      </c>
      <c r="U308">
        <v>0</v>
      </c>
      <c r="V308">
        <v>0</v>
      </c>
      <c r="W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K308">
        <v>0</v>
      </c>
      <c r="CL308">
        <v>0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</row>
    <row r="309" spans="1:120">
      <c r="A309">
        <v>90868463</v>
      </c>
      <c r="B309">
        <v>8114001</v>
      </c>
      <c r="C309" s="2">
        <v>43933</v>
      </c>
      <c r="D309" s="2">
        <v>43933.543055555558</v>
      </c>
      <c r="E309">
        <v>1</v>
      </c>
      <c r="F309">
        <v>24</v>
      </c>
      <c r="G309">
        <v>0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7060</v>
      </c>
      <c r="O309" t="s">
        <v>2126</v>
      </c>
      <c r="P309">
        <v>1</v>
      </c>
      <c r="Q309">
        <v>0</v>
      </c>
      <c r="R309">
        <v>1</v>
      </c>
      <c r="S309">
        <v>4</v>
      </c>
      <c r="T309">
        <v>2020</v>
      </c>
      <c r="U309">
        <v>0</v>
      </c>
      <c r="V309">
        <v>0</v>
      </c>
      <c r="W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1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</row>
    <row r="310" spans="1:120">
      <c r="A310">
        <v>90868468</v>
      </c>
      <c r="B310">
        <v>307956</v>
      </c>
      <c r="C310" s="2">
        <v>43932</v>
      </c>
      <c r="D310" s="2">
        <v>43932.800000000003</v>
      </c>
      <c r="E310">
        <v>2</v>
      </c>
      <c r="F310">
        <v>48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8880</v>
      </c>
      <c r="O310" t="s">
        <v>2126</v>
      </c>
      <c r="P310">
        <v>1</v>
      </c>
      <c r="Q310">
        <v>0</v>
      </c>
      <c r="S310">
        <v>4</v>
      </c>
      <c r="T310">
        <v>2020</v>
      </c>
      <c r="U310">
        <v>0</v>
      </c>
      <c r="V310">
        <v>0</v>
      </c>
      <c r="W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</row>
    <row r="311" spans="1:120">
      <c r="A311">
        <v>90868470</v>
      </c>
      <c r="B311">
        <v>481563</v>
      </c>
      <c r="C311" s="2">
        <v>43933</v>
      </c>
      <c r="D311" s="2">
        <v>43942.559027777781</v>
      </c>
      <c r="E311">
        <v>1</v>
      </c>
      <c r="F311">
        <v>59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8844</v>
      </c>
      <c r="O311" t="s">
        <v>2126</v>
      </c>
      <c r="P311">
        <v>1</v>
      </c>
      <c r="Q311">
        <v>0</v>
      </c>
      <c r="R311">
        <v>9</v>
      </c>
      <c r="S311">
        <v>4</v>
      </c>
      <c r="T311">
        <v>2020</v>
      </c>
      <c r="U311">
        <v>0</v>
      </c>
      <c r="V311">
        <v>0</v>
      </c>
      <c r="W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4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</row>
    <row r="312" spans="1:120">
      <c r="A312">
        <v>90868477</v>
      </c>
      <c r="B312">
        <v>8114004</v>
      </c>
      <c r="C312" s="2">
        <v>43932</v>
      </c>
      <c r="D312" s="2">
        <v>43944.533333333333</v>
      </c>
      <c r="E312">
        <v>1</v>
      </c>
      <c r="F312">
        <v>43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7063</v>
      </c>
      <c r="O312" t="s">
        <v>2126</v>
      </c>
      <c r="P312">
        <v>1</v>
      </c>
      <c r="Q312">
        <v>0</v>
      </c>
      <c r="R312">
        <v>12</v>
      </c>
      <c r="S312">
        <v>4</v>
      </c>
      <c r="T312">
        <v>2020</v>
      </c>
      <c r="U312">
        <v>0</v>
      </c>
      <c r="V312">
        <v>0</v>
      </c>
      <c r="W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12</v>
      </c>
      <c r="BV312">
        <v>1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12</v>
      </c>
      <c r="CH312">
        <v>0</v>
      </c>
      <c r="CI312">
        <v>4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</row>
    <row r="313" spans="1:120">
      <c r="A313">
        <v>90868486</v>
      </c>
      <c r="B313">
        <v>8114006</v>
      </c>
      <c r="C313" s="2">
        <v>43932</v>
      </c>
      <c r="D313" s="2">
        <v>43936.73541666667</v>
      </c>
      <c r="E313">
        <v>1</v>
      </c>
      <c r="F313">
        <v>78</v>
      </c>
      <c r="G313">
        <v>1</v>
      </c>
      <c r="H313">
        <v>3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7060</v>
      </c>
      <c r="O313" t="s">
        <v>2126</v>
      </c>
      <c r="P313">
        <v>1</v>
      </c>
      <c r="Q313">
        <v>0</v>
      </c>
      <c r="R313">
        <v>4</v>
      </c>
      <c r="S313">
        <v>4</v>
      </c>
      <c r="T313">
        <v>2020</v>
      </c>
      <c r="U313">
        <v>0</v>
      </c>
      <c r="V313">
        <v>0</v>
      </c>
      <c r="W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6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6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1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</row>
    <row r="314" spans="1:120">
      <c r="A314">
        <v>90868489</v>
      </c>
      <c r="B314">
        <v>565582</v>
      </c>
      <c r="C314" s="2">
        <v>43933</v>
      </c>
      <c r="D314" s="2">
        <v>43936.852083333331</v>
      </c>
      <c r="E314">
        <v>1</v>
      </c>
      <c r="F314">
        <v>61</v>
      </c>
      <c r="G314">
        <v>1</v>
      </c>
      <c r="H314">
        <v>3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7060</v>
      </c>
      <c r="O314" t="s">
        <v>2126</v>
      </c>
      <c r="P314">
        <v>1</v>
      </c>
      <c r="Q314">
        <v>0</v>
      </c>
      <c r="R314">
        <v>3</v>
      </c>
      <c r="S314">
        <v>4</v>
      </c>
      <c r="T314">
        <v>2020</v>
      </c>
      <c r="U314">
        <v>0</v>
      </c>
      <c r="V314">
        <v>0</v>
      </c>
      <c r="W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2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2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2</v>
      </c>
      <c r="BV314">
        <v>0</v>
      </c>
      <c r="BW314">
        <v>0</v>
      </c>
      <c r="BX314">
        <v>0</v>
      </c>
      <c r="BY314">
        <v>5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4</v>
      </c>
      <c r="CH314">
        <v>0</v>
      </c>
      <c r="CI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</row>
    <row r="315" spans="1:120">
      <c r="A315">
        <v>90868506</v>
      </c>
      <c r="B315">
        <v>8114007</v>
      </c>
      <c r="C315" s="2">
        <v>43933</v>
      </c>
      <c r="D315" s="2">
        <v>43937.701388888891</v>
      </c>
      <c r="E315">
        <v>1</v>
      </c>
      <c r="F315">
        <v>46</v>
      </c>
      <c r="G315">
        <v>0</v>
      </c>
      <c r="H315">
        <v>3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7080</v>
      </c>
      <c r="O315" t="s">
        <v>2126</v>
      </c>
      <c r="P315">
        <v>1</v>
      </c>
      <c r="Q315">
        <v>0</v>
      </c>
      <c r="R315">
        <v>4</v>
      </c>
      <c r="S315">
        <v>4</v>
      </c>
      <c r="T315">
        <v>2020</v>
      </c>
      <c r="U315">
        <v>0</v>
      </c>
      <c r="V315">
        <v>0</v>
      </c>
      <c r="W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6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6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1</v>
      </c>
      <c r="CI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1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</row>
    <row r="316" spans="1:120">
      <c r="A316">
        <v>90868509</v>
      </c>
      <c r="B316">
        <v>8114008</v>
      </c>
      <c r="C316" s="2">
        <v>43933</v>
      </c>
      <c r="D316" s="2">
        <v>43943.625</v>
      </c>
      <c r="E316">
        <v>1</v>
      </c>
      <c r="F316">
        <v>34</v>
      </c>
      <c r="G316">
        <v>1</v>
      </c>
      <c r="H316">
        <v>3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8880</v>
      </c>
      <c r="O316" t="s">
        <v>2126</v>
      </c>
      <c r="P316">
        <v>1</v>
      </c>
      <c r="Q316">
        <v>0</v>
      </c>
      <c r="R316">
        <v>10</v>
      </c>
      <c r="S316">
        <v>4</v>
      </c>
      <c r="T316">
        <v>2020</v>
      </c>
      <c r="U316">
        <v>0</v>
      </c>
      <c r="V316">
        <v>0</v>
      </c>
      <c r="W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3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4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1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</row>
    <row r="317" spans="1:120">
      <c r="A317">
        <v>90868510</v>
      </c>
      <c r="B317">
        <v>109675</v>
      </c>
      <c r="C317" s="2">
        <v>43933</v>
      </c>
      <c r="D317" s="2">
        <v>43937.538194444445</v>
      </c>
      <c r="E317">
        <v>1</v>
      </c>
      <c r="F317">
        <v>83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8869</v>
      </c>
      <c r="O317" t="s">
        <v>26</v>
      </c>
      <c r="P317">
        <v>0</v>
      </c>
      <c r="Q317">
        <v>1</v>
      </c>
      <c r="R317">
        <v>4</v>
      </c>
      <c r="S317">
        <v>4</v>
      </c>
      <c r="T317">
        <v>2020</v>
      </c>
      <c r="U317">
        <v>0</v>
      </c>
      <c r="V317">
        <v>0</v>
      </c>
      <c r="W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4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4</v>
      </c>
      <c r="BH317">
        <v>2</v>
      </c>
      <c r="BI317">
        <v>0</v>
      </c>
      <c r="BJ317">
        <v>0</v>
      </c>
      <c r="BK317">
        <v>2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7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1</v>
      </c>
      <c r="CE317">
        <v>1</v>
      </c>
      <c r="CF317">
        <v>0</v>
      </c>
      <c r="CG317">
        <v>3</v>
      </c>
      <c r="CH317">
        <v>0</v>
      </c>
      <c r="CI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</row>
    <row r="318" spans="1:120">
      <c r="A318">
        <v>90868515</v>
      </c>
      <c r="B318">
        <v>8114011</v>
      </c>
      <c r="C318" s="2">
        <v>43933</v>
      </c>
      <c r="D318" s="2">
        <v>43937.71875</v>
      </c>
      <c r="E318">
        <v>1</v>
      </c>
      <c r="F318">
        <v>41</v>
      </c>
      <c r="G318">
        <v>1</v>
      </c>
      <c r="H318">
        <v>3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8805</v>
      </c>
      <c r="O318" t="s">
        <v>2126</v>
      </c>
      <c r="P318">
        <v>1</v>
      </c>
      <c r="Q318">
        <v>0</v>
      </c>
      <c r="R318">
        <v>4</v>
      </c>
      <c r="S318">
        <v>4</v>
      </c>
      <c r="T318">
        <v>2020</v>
      </c>
      <c r="U318">
        <v>0</v>
      </c>
      <c r="V318">
        <v>0</v>
      </c>
      <c r="W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3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3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3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8</v>
      </c>
      <c r="CH318">
        <v>0</v>
      </c>
      <c r="CI318">
        <v>0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</row>
    <row r="319" spans="1:120">
      <c r="A319">
        <v>90868525</v>
      </c>
      <c r="B319">
        <v>8114015</v>
      </c>
      <c r="C319" s="2">
        <v>43933</v>
      </c>
      <c r="D319" s="2">
        <v>43951.193055555559</v>
      </c>
      <c r="E319">
        <v>1</v>
      </c>
      <c r="F319">
        <v>83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8805</v>
      </c>
      <c r="O319" t="s">
        <v>26</v>
      </c>
      <c r="P319">
        <v>0</v>
      </c>
      <c r="Q319">
        <v>1</v>
      </c>
      <c r="R319">
        <v>18</v>
      </c>
      <c r="S319">
        <v>4</v>
      </c>
      <c r="T319">
        <v>2020</v>
      </c>
      <c r="U319">
        <v>1</v>
      </c>
      <c r="V319">
        <v>18</v>
      </c>
      <c r="W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7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23</v>
      </c>
      <c r="BV319">
        <v>0</v>
      </c>
      <c r="BW319">
        <v>4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1</v>
      </c>
      <c r="CE319">
        <v>1</v>
      </c>
      <c r="CF319">
        <v>0</v>
      </c>
      <c r="CG319">
        <v>33</v>
      </c>
      <c r="CH319">
        <v>0</v>
      </c>
      <c r="CI319">
        <v>0</v>
      </c>
      <c r="CK319">
        <v>0</v>
      </c>
      <c r="CL319">
        <v>0</v>
      </c>
      <c r="CM319">
        <v>3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1</v>
      </c>
      <c r="DM319">
        <v>1</v>
      </c>
      <c r="DN319">
        <v>0</v>
      </c>
      <c r="DO319">
        <v>0</v>
      </c>
      <c r="DP319">
        <v>0</v>
      </c>
    </row>
    <row r="320" spans="1:120">
      <c r="A320">
        <v>90868526</v>
      </c>
      <c r="B320">
        <v>990742</v>
      </c>
      <c r="C320" s="2">
        <v>43933</v>
      </c>
      <c r="D320" s="2">
        <v>43938.55</v>
      </c>
      <c r="E320">
        <v>1</v>
      </c>
      <c r="F320">
        <v>60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8805</v>
      </c>
      <c r="O320" t="s">
        <v>2126</v>
      </c>
      <c r="P320">
        <v>1</v>
      </c>
      <c r="Q320">
        <v>0</v>
      </c>
      <c r="R320">
        <v>5</v>
      </c>
      <c r="S320">
        <v>4</v>
      </c>
      <c r="T320">
        <v>2020</v>
      </c>
      <c r="U320">
        <v>0</v>
      </c>
      <c r="V320">
        <v>0</v>
      </c>
      <c r="W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12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12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3</v>
      </c>
      <c r="CH320">
        <v>0</v>
      </c>
      <c r="CI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1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</row>
    <row r="321" spans="1:120">
      <c r="A321">
        <v>90868528</v>
      </c>
      <c r="B321">
        <v>706015</v>
      </c>
      <c r="C321" s="2">
        <v>43933</v>
      </c>
      <c r="D321" s="2">
        <v>43958.583333333336</v>
      </c>
      <c r="E321">
        <v>1</v>
      </c>
      <c r="F321">
        <v>63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8854</v>
      </c>
      <c r="O321" t="s">
        <v>26</v>
      </c>
      <c r="P321">
        <v>0</v>
      </c>
      <c r="Q321">
        <v>1</v>
      </c>
      <c r="R321">
        <v>25</v>
      </c>
      <c r="S321">
        <v>5</v>
      </c>
      <c r="T321">
        <v>2020</v>
      </c>
      <c r="U321">
        <v>1</v>
      </c>
      <c r="V321">
        <v>23</v>
      </c>
      <c r="W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15</v>
      </c>
      <c r="BA321">
        <v>17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32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21</v>
      </c>
      <c r="BV321">
        <v>16</v>
      </c>
      <c r="BW321">
        <v>37</v>
      </c>
      <c r="BX321">
        <v>0</v>
      </c>
      <c r="BY321">
        <v>0</v>
      </c>
      <c r="BZ321">
        <v>7</v>
      </c>
      <c r="CA321">
        <v>0</v>
      </c>
      <c r="CB321">
        <v>0</v>
      </c>
      <c r="CC321">
        <v>0</v>
      </c>
      <c r="CD321">
        <v>7</v>
      </c>
      <c r="CE321">
        <v>7</v>
      </c>
      <c r="CF321">
        <v>0</v>
      </c>
      <c r="CG321">
        <v>7</v>
      </c>
      <c r="CH321">
        <v>0</v>
      </c>
      <c r="CI321">
        <v>4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</row>
    <row r="322" spans="1:120">
      <c r="A322">
        <v>90868529</v>
      </c>
      <c r="B322">
        <v>319119</v>
      </c>
      <c r="C322" s="2">
        <v>43933</v>
      </c>
      <c r="D322" s="2">
        <v>43937.390277777777</v>
      </c>
      <c r="E322">
        <v>1</v>
      </c>
      <c r="F322">
        <v>65</v>
      </c>
      <c r="G322">
        <v>0</v>
      </c>
      <c r="H322">
        <v>3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8880</v>
      </c>
      <c r="O322" t="s">
        <v>2130</v>
      </c>
      <c r="P322">
        <v>0</v>
      </c>
      <c r="Q322">
        <v>0</v>
      </c>
      <c r="R322">
        <v>4</v>
      </c>
      <c r="S322">
        <v>4</v>
      </c>
      <c r="T322">
        <v>2020</v>
      </c>
      <c r="U322">
        <v>0</v>
      </c>
      <c r="V322">
        <v>0</v>
      </c>
      <c r="W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6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6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13</v>
      </c>
      <c r="CI322">
        <v>0</v>
      </c>
      <c r="CK322">
        <v>0</v>
      </c>
      <c r="CL322">
        <v>0</v>
      </c>
      <c r="CM322">
        <v>4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1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</row>
    <row r="323" spans="1:120">
      <c r="A323">
        <v>90868531</v>
      </c>
      <c r="B323">
        <v>8114017</v>
      </c>
      <c r="C323" s="2">
        <v>43933</v>
      </c>
      <c r="D323" s="2">
        <v>43943.746527777781</v>
      </c>
      <c r="E323">
        <v>1</v>
      </c>
      <c r="F323">
        <v>67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8846</v>
      </c>
      <c r="O323" t="s">
        <v>2131</v>
      </c>
      <c r="P323">
        <v>0</v>
      </c>
      <c r="Q323">
        <v>0</v>
      </c>
      <c r="R323">
        <v>10</v>
      </c>
      <c r="S323">
        <v>4</v>
      </c>
      <c r="T323">
        <v>2020</v>
      </c>
      <c r="U323">
        <v>0</v>
      </c>
      <c r="V323">
        <v>0</v>
      </c>
      <c r="W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19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19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2</v>
      </c>
      <c r="BW323">
        <v>11</v>
      </c>
      <c r="BX323">
        <v>0</v>
      </c>
      <c r="BY323">
        <v>0</v>
      </c>
      <c r="BZ323">
        <v>0</v>
      </c>
      <c r="CA323">
        <v>3</v>
      </c>
      <c r="CB323">
        <v>0</v>
      </c>
      <c r="CC323">
        <v>2</v>
      </c>
      <c r="CD323">
        <v>3</v>
      </c>
      <c r="CE323">
        <v>5</v>
      </c>
      <c r="CF323">
        <v>0</v>
      </c>
      <c r="CG323">
        <v>14</v>
      </c>
      <c r="CH323">
        <v>9</v>
      </c>
      <c r="CI323">
        <v>0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</row>
    <row r="324" spans="1:120">
      <c r="A324">
        <v>90868532</v>
      </c>
      <c r="B324">
        <v>353867</v>
      </c>
      <c r="C324" s="2">
        <v>43933</v>
      </c>
      <c r="D324" s="2">
        <v>43950.305555555555</v>
      </c>
      <c r="E324">
        <v>1</v>
      </c>
      <c r="F324">
        <v>67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7060</v>
      </c>
      <c r="O324" t="s">
        <v>26</v>
      </c>
      <c r="P324">
        <v>0</v>
      </c>
      <c r="Q324">
        <v>1</v>
      </c>
      <c r="R324">
        <v>17</v>
      </c>
      <c r="S324">
        <v>4</v>
      </c>
      <c r="T324">
        <v>2020</v>
      </c>
      <c r="U324">
        <v>1</v>
      </c>
      <c r="V324">
        <v>17</v>
      </c>
      <c r="W324">
        <v>1</v>
      </c>
      <c r="AU324">
        <v>0</v>
      </c>
      <c r="AV324">
        <v>0</v>
      </c>
      <c r="AW324">
        <v>0</v>
      </c>
      <c r="AX324">
        <v>0</v>
      </c>
      <c r="AY324">
        <v>11</v>
      </c>
      <c r="AZ324">
        <v>1</v>
      </c>
      <c r="BA324">
        <v>15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27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14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16</v>
      </c>
      <c r="CH324">
        <v>0</v>
      </c>
      <c r="CI324">
        <v>0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</row>
    <row r="325" spans="1:120">
      <c r="A325">
        <v>90868534</v>
      </c>
      <c r="B325">
        <v>8114019</v>
      </c>
      <c r="C325" s="2">
        <v>43934</v>
      </c>
      <c r="D325" s="2">
        <v>43937.696527777778</v>
      </c>
      <c r="E325">
        <v>1</v>
      </c>
      <c r="F325">
        <v>59</v>
      </c>
      <c r="G325">
        <v>1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7060</v>
      </c>
      <c r="O325" t="s">
        <v>26</v>
      </c>
      <c r="P325">
        <v>0</v>
      </c>
      <c r="Q325">
        <v>1</v>
      </c>
      <c r="R325">
        <v>3</v>
      </c>
      <c r="S325">
        <v>4</v>
      </c>
      <c r="T325">
        <v>2020</v>
      </c>
      <c r="U325">
        <v>1</v>
      </c>
      <c r="V325">
        <v>3</v>
      </c>
      <c r="W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4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15</v>
      </c>
      <c r="CH325">
        <v>0</v>
      </c>
      <c r="CI325">
        <v>0</v>
      </c>
      <c r="CK325">
        <v>0</v>
      </c>
      <c r="CL325">
        <v>0</v>
      </c>
      <c r="CM325">
        <v>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1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</row>
    <row r="326" spans="1:120">
      <c r="A326">
        <v>90868538</v>
      </c>
      <c r="B326">
        <v>83729</v>
      </c>
      <c r="C326" s="2">
        <v>43933</v>
      </c>
      <c r="D326" s="2">
        <v>43937.60833333333</v>
      </c>
      <c r="E326">
        <v>1</v>
      </c>
      <c r="F326">
        <v>68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8805</v>
      </c>
      <c r="O326" t="s">
        <v>26</v>
      </c>
      <c r="P326">
        <v>0</v>
      </c>
      <c r="Q326">
        <v>1</v>
      </c>
      <c r="R326">
        <v>4</v>
      </c>
      <c r="S326">
        <v>4</v>
      </c>
      <c r="T326">
        <v>2020</v>
      </c>
      <c r="U326">
        <v>0</v>
      </c>
      <c r="V326">
        <v>0</v>
      </c>
      <c r="W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5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6</v>
      </c>
      <c r="BH326">
        <v>12</v>
      </c>
      <c r="BI326">
        <v>0</v>
      </c>
      <c r="BJ326">
        <v>0</v>
      </c>
      <c r="BK326">
        <v>8</v>
      </c>
      <c r="BL326">
        <v>0</v>
      </c>
      <c r="BM326">
        <v>0</v>
      </c>
      <c r="BN326">
        <v>0</v>
      </c>
      <c r="BO326">
        <v>0</v>
      </c>
      <c r="BP326">
        <v>4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K326">
        <v>0</v>
      </c>
      <c r="CL326">
        <v>0</v>
      </c>
      <c r="CM326">
        <v>3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</row>
    <row r="327" spans="1:120">
      <c r="A327">
        <v>90868540</v>
      </c>
      <c r="B327">
        <v>8114021</v>
      </c>
      <c r="C327" s="2">
        <v>43933</v>
      </c>
      <c r="D327" s="2">
        <v>43944.859027777777</v>
      </c>
      <c r="E327">
        <v>1</v>
      </c>
      <c r="F327">
        <v>89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8844</v>
      </c>
      <c r="O327" t="s">
        <v>26</v>
      </c>
      <c r="P327">
        <v>0</v>
      </c>
      <c r="Q327">
        <v>1</v>
      </c>
      <c r="R327">
        <v>11</v>
      </c>
      <c r="S327">
        <v>4</v>
      </c>
      <c r="T327">
        <v>2020</v>
      </c>
      <c r="U327">
        <v>0</v>
      </c>
      <c r="V327">
        <v>0</v>
      </c>
      <c r="W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3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4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K327">
        <v>0</v>
      </c>
      <c r="CL327">
        <v>0</v>
      </c>
      <c r="CM327">
        <v>2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</row>
    <row r="328" spans="1:120">
      <c r="A328">
        <v>90868548</v>
      </c>
      <c r="B328">
        <v>558697</v>
      </c>
      <c r="C328" s="2">
        <v>43933</v>
      </c>
      <c r="D328" s="2">
        <v>43933.991666666669</v>
      </c>
      <c r="E328">
        <v>2</v>
      </c>
      <c r="F328">
        <v>95</v>
      </c>
      <c r="G328">
        <v>1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8619</v>
      </c>
      <c r="O328" t="s">
        <v>2126</v>
      </c>
      <c r="P328">
        <v>1</v>
      </c>
      <c r="Q328">
        <v>0</v>
      </c>
      <c r="S328">
        <v>4</v>
      </c>
      <c r="T328">
        <v>2020</v>
      </c>
      <c r="U328">
        <v>0</v>
      </c>
      <c r="V328">
        <v>0</v>
      </c>
      <c r="W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</row>
    <row r="329" spans="1:120">
      <c r="A329">
        <v>90868549</v>
      </c>
      <c r="B329">
        <v>8030121</v>
      </c>
      <c r="C329" s="2">
        <v>43933</v>
      </c>
      <c r="D329" s="2">
        <v>43944.416666666664</v>
      </c>
      <c r="E329">
        <v>1</v>
      </c>
      <c r="F329">
        <v>85</v>
      </c>
      <c r="G329">
        <v>1</v>
      </c>
      <c r="H329">
        <v>1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8875</v>
      </c>
      <c r="O329" t="s">
        <v>2126</v>
      </c>
      <c r="P329">
        <v>1</v>
      </c>
      <c r="Q329">
        <v>0</v>
      </c>
      <c r="R329">
        <v>11</v>
      </c>
      <c r="S329">
        <v>4</v>
      </c>
      <c r="T329">
        <v>2020</v>
      </c>
      <c r="U329">
        <v>0</v>
      </c>
      <c r="V329">
        <v>0</v>
      </c>
      <c r="W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11</v>
      </c>
      <c r="BH329">
        <v>4</v>
      </c>
      <c r="BI329">
        <v>0</v>
      </c>
      <c r="BJ329">
        <v>4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5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5</v>
      </c>
      <c r="CH329">
        <v>0</v>
      </c>
      <c r="CI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</row>
    <row r="330" spans="1:120">
      <c r="A330">
        <v>90868565</v>
      </c>
      <c r="B330">
        <v>782277</v>
      </c>
      <c r="C330" s="2">
        <v>43933</v>
      </c>
      <c r="D330" s="2">
        <v>43939.802777777775</v>
      </c>
      <c r="E330">
        <v>1</v>
      </c>
      <c r="F330">
        <v>72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8876</v>
      </c>
      <c r="O330" t="s">
        <v>26</v>
      </c>
      <c r="P330">
        <v>0</v>
      </c>
      <c r="Q330">
        <v>1</v>
      </c>
      <c r="R330">
        <v>6</v>
      </c>
      <c r="S330">
        <v>4</v>
      </c>
      <c r="T330">
        <v>2020</v>
      </c>
      <c r="U330">
        <v>1</v>
      </c>
      <c r="V330">
        <v>5</v>
      </c>
      <c r="W330">
        <v>1</v>
      </c>
      <c r="AQ330">
        <v>90856853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2</v>
      </c>
      <c r="BA330">
        <v>6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9</v>
      </c>
      <c r="BH330">
        <v>1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5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7</v>
      </c>
      <c r="CI330">
        <v>0</v>
      </c>
      <c r="CK330">
        <v>0</v>
      </c>
      <c r="CL330">
        <v>0</v>
      </c>
      <c r="CM330">
        <v>6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1</v>
      </c>
      <c r="CY330">
        <v>1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</row>
    <row r="331" spans="1:120">
      <c r="A331">
        <v>90868567</v>
      </c>
      <c r="B331">
        <v>566947</v>
      </c>
      <c r="C331" s="2">
        <v>43934</v>
      </c>
      <c r="D331" s="2">
        <v>43941.854166666664</v>
      </c>
      <c r="E331">
        <v>1</v>
      </c>
      <c r="F331">
        <v>73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8846</v>
      </c>
      <c r="O331" t="s">
        <v>2126</v>
      </c>
      <c r="P331">
        <v>1</v>
      </c>
      <c r="Q331">
        <v>0</v>
      </c>
      <c r="R331">
        <v>7</v>
      </c>
      <c r="S331">
        <v>4</v>
      </c>
      <c r="T331">
        <v>2020</v>
      </c>
      <c r="U331">
        <v>0</v>
      </c>
      <c r="V331">
        <v>0</v>
      </c>
      <c r="W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3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3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5</v>
      </c>
      <c r="BZ331">
        <v>0</v>
      </c>
      <c r="CA331">
        <v>2</v>
      </c>
      <c r="CB331">
        <v>0</v>
      </c>
      <c r="CC331">
        <v>5</v>
      </c>
      <c r="CD331">
        <v>2</v>
      </c>
      <c r="CE331">
        <v>7</v>
      </c>
      <c r="CF331">
        <v>0</v>
      </c>
      <c r="CG331">
        <v>8</v>
      </c>
      <c r="CH331">
        <v>2</v>
      </c>
      <c r="CI331">
        <v>0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</row>
    <row r="332" spans="1:120">
      <c r="A332">
        <v>90868573</v>
      </c>
      <c r="B332">
        <v>8033965</v>
      </c>
      <c r="C332" s="2">
        <v>43934</v>
      </c>
      <c r="D332" s="2">
        <v>43938.72152777778</v>
      </c>
      <c r="E332">
        <v>1</v>
      </c>
      <c r="F332">
        <v>59</v>
      </c>
      <c r="G332">
        <v>1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7063</v>
      </c>
      <c r="O332" t="s">
        <v>2126</v>
      </c>
      <c r="P332">
        <v>1</v>
      </c>
      <c r="Q332">
        <v>0</v>
      </c>
      <c r="R332">
        <v>4</v>
      </c>
      <c r="S332">
        <v>4</v>
      </c>
      <c r="T332">
        <v>2020</v>
      </c>
      <c r="U332">
        <v>0</v>
      </c>
      <c r="V332">
        <v>0</v>
      </c>
      <c r="W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2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5</v>
      </c>
      <c r="CH332">
        <v>0</v>
      </c>
      <c r="CI332">
        <v>0</v>
      </c>
      <c r="CK332">
        <v>0</v>
      </c>
      <c r="CL332">
        <v>0</v>
      </c>
      <c r="CM332">
        <v>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1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1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</row>
    <row r="333" spans="1:120">
      <c r="A333">
        <v>90868578</v>
      </c>
      <c r="B333">
        <v>90333</v>
      </c>
      <c r="C333" s="2">
        <v>43934</v>
      </c>
      <c r="D333" s="2">
        <v>43941.785416666666</v>
      </c>
      <c r="E333">
        <v>1</v>
      </c>
      <c r="F333">
        <v>90</v>
      </c>
      <c r="G333">
        <v>1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8844</v>
      </c>
      <c r="O333" t="s">
        <v>2126</v>
      </c>
      <c r="P333">
        <v>1</v>
      </c>
      <c r="Q333">
        <v>0</v>
      </c>
      <c r="R333">
        <v>7</v>
      </c>
      <c r="S333">
        <v>4</v>
      </c>
      <c r="T333">
        <v>2020</v>
      </c>
      <c r="U333">
        <v>0</v>
      </c>
      <c r="V333">
        <v>0</v>
      </c>
      <c r="W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8</v>
      </c>
      <c r="BV333">
        <v>3</v>
      </c>
      <c r="BW333">
        <v>1</v>
      </c>
      <c r="BX333">
        <v>8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14</v>
      </c>
      <c r="CH333">
        <v>0</v>
      </c>
      <c r="CI333">
        <v>0</v>
      </c>
      <c r="CK333">
        <v>0</v>
      </c>
      <c r="CL333">
        <v>0</v>
      </c>
      <c r="CM333">
        <v>2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</row>
    <row r="334" spans="1:120">
      <c r="A334">
        <v>90868584</v>
      </c>
      <c r="B334">
        <v>509743</v>
      </c>
      <c r="C334" s="2">
        <v>43934</v>
      </c>
      <c r="D334" s="2">
        <v>43941.714583333334</v>
      </c>
      <c r="E334">
        <v>1</v>
      </c>
      <c r="F334">
        <v>62</v>
      </c>
      <c r="G334">
        <v>1</v>
      </c>
      <c r="H334">
        <v>3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8854</v>
      </c>
      <c r="O334" t="s">
        <v>2126</v>
      </c>
      <c r="P334">
        <v>1</v>
      </c>
      <c r="Q334">
        <v>0</v>
      </c>
      <c r="R334">
        <v>7</v>
      </c>
      <c r="S334">
        <v>4</v>
      </c>
      <c r="T334">
        <v>2020</v>
      </c>
      <c r="U334">
        <v>0</v>
      </c>
      <c r="V334">
        <v>0</v>
      </c>
      <c r="W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5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5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15</v>
      </c>
      <c r="BW334">
        <v>13</v>
      </c>
      <c r="BX334">
        <v>0</v>
      </c>
      <c r="BY334">
        <v>8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17</v>
      </c>
      <c r="CH334">
        <v>0</v>
      </c>
      <c r="CI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</row>
    <row r="335" spans="1:120">
      <c r="A335">
        <v>90868586</v>
      </c>
      <c r="B335">
        <v>8054373</v>
      </c>
      <c r="C335" s="2">
        <v>43934</v>
      </c>
      <c r="D335" s="2">
        <v>43939.542361111111</v>
      </c>
      <c r="E335">
        <v>1</v>
      </c>
      <c r="F335">
        <v>55</v>
      </c>
      <c r="G335">
        <v>1</v>
      </c>
      <c r="H335">
        <v>3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7060</v>
      </c>
      <c r="O335" t="s">
        <v>2126</v>
      </c>
      <c r="P335">
        <v>1</v>
      </c>
      <c r="Q335">
        <v>0</v>
      </c>
      <c r="R335">
        <v>5</v>
      </c>
      <c r="S335">
        <v>4</v>
      </c>
      <c r="T335">
        <v>2020</v>
      </c>
      <c r="U335">
        <v>0</v>
      </c>
      <c r="V335">
        <v>0</v>
      </c>
      <c r="W335">
        <v>1</v>
      </c>
      <c r="AU335">
        <v>0</v>
      </c>
      <c r="AV335">
        <v>0</v>
      </c>
      <c r="AW335">
        <v>2</v>
      </c>
      <c r="AX335">
        <v>0</v>
      </c>
      <c r="AY335">
        <v>0</v>
      </c>
      <c r="AZ335">
        <v>0</v>
      </c>
      <c r="BA335">
        <v>10</v>
      </c>
      <c r="BB335">
        <v>0</v>
      </c>
      <c r="BC335">
        <v>0</v>
      </c>
      <c r="BD335">
        <v>0</v>
      </c>
      <c r="BE335">
        <v>2</v>
      </c>
      <c r="BF335">
        <v>2</v>
      </c>
      <c r="BG335">
        <v>12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6</v>
      </c>
      <c r="BV335">
        <v>9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10</v>
      </c>
      <c r="CH335">
        <v>0</v>
      </c>
      <c r="CI335">
        <v>0</v>
      </c>
      <c r="CK335">
        <v>1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</row>
    <row r="336" spans="1:120">
      <c r="A336">
        <v>90868595</v>
      </c>
      <c r="B336">
        <v>8114027</v>
      </c>
      <c r="C336" s="2">
        <v>43934</v>
      </c>
      <c r="D336" s="2">
        <v>43943.924305555556</v>
      </c>
      <c r="E336">
        <v>1</v>
      </c>
      <c r="F336">
        <v>61</v>
      </c>
      <c r="G336">
        <v>1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7063</v>
      </c>
      <c r="O336" t="s">
        <v>2131</v>
      </c>
      <c r="P336">
        <v>0</v>
      </c>
      <c r="Q336">
        <v>0</v>
      </c>
      <c r="R336">
        <v>9</v>
      </c>
      <c r="S336">
        <v>4</v>
      </c>
      <c r="T336">
        <v>2020</v>
      </c>
      <c r="U336">
        <v>0</v>
      </c>
      <c r="V336">
        <v>0</v>
      </c>
      <c r="W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2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8</v>
      </c>
      <c r="CH336">
        <v>0</v>
      </c>
      <c r="CI336">
        <v>0</v>
      </c>
      <c r="CK336">
        <v>0</v>
      </c>
      <c r="CL336">
        <v>0</v>
      </c>
      <c r="CM336">
        <v>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1</v>
      </c>
      <c r="CX336">
        <v>0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</row>
    <row r="337" spans="1:120">
      <c r="A337">
        <v>90868597</v>
      </c>
      <c r="B337">
        <v>638483</v>
      </c>
      <c r="C337" s="2">
        <v>43934</v>
      </c>
      <c r="D337" s="2">
        <v>43943.847222222219</v>
      </c>
      <c r="E337">
        <v>1</v>
      </c>
      <c r="F337">
        <v>76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8812</v>
      </c>
      <c r="O337" t="s">
        <v>2128</v>
      </c>
      <c r="P337">
        <v>0</v>
      </c>
      <c r="Q337">
        <v>0</v>
      </c>
      <c r="R337">
        <v>9</v>
      </c>
      <c r="S337">
        <v>4</v>
      </c>
      <c r="T337">
        <v>2020</v>
      </c>
      <c r="U337">
        <v>0</v>
      </c>
      <c r="V337">
        <v>0</v>
      </c>
      <c r="W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9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9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9</v>
      </c>
      <c r="BW337">
        <v>9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19</v>
      </c>
      <c r="CH337">
        <v>0</v>
      </c>
      <c r="CI337">
        <v>0</v>
      </c>
      <c r="CK337">
        <v>0</v>
      </c>
      <c r="CL337">
        <v>0</v>
      </c>
      <c r="CM337">
        <v>5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1</v>
      </c>
      <c r="CY337">
        <v>1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</row>
    <row r="338" spans="1:120">
      <c r="A338">
        <v>90868607</v>
      </c>
      <c r="B338">
        <v>8034278</v>
      </c>
      <c r="C338" s="2">
        <v>43934</v>
      </c>
      <c r="D338" s="2">
        <v>43945.666666666664</v>
      </c>
      <c r="E338">
        <v>1</v>
      </c>
      <c r="F338">
        <v>57</v>
      </c>
      <c r="G338">
        <v>0</v>
      </c>
      <c r="H338">
        <v>3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8876</v>
      </c>
      <c r="O338" t="s">
        <v>2126</v>
      </c>
      <c r="P338">
        <v>1</v>
      </c>
      <c r="Q338">
        <v>0</v>
      </c>
      <c r="R338">
        <v>11</v>
      </c>
      <c r="S338">
        <v>4</v>
      </c>
      <c r="T338">
        <v>2020</v>
      </c>
      <c r="U338">
        <v>0</v>
      </c>
      <c r="V338">
        <v>0</v>
      </c>
      <c r="W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11</v>
      </c>
      <c r="CH338">
        <v>0</v>
      </c>
      <c r="CI338">
        <v>4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</row>
    <row r="339" spans="1:120">
      <c r="A339">
        <v>90868615</v>
      </c>
      <c r="B339">
        <v>8114032</v>
      </c>
      <c r="C339" s="2">
        <v>43934</v>
      </c>
      <c r="D339" s="2">
        <v>43942.729166666664</v>
      </c>
      <c r="E339">
        <v>1</v>
      </c>
      <c r="F339">
        <v>89</v>
      </c>
      <c r="G339">
        <v>1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8812</v>
      </c>
      <c r="O339" t="s">
        <v>26</v>
      </c>
      <c r="P339">
        <v>0</v>
      </c>
      <c r="Q339">
        <v>1</v>
      </c>
      <c r="R339">
        <v>8</v>
      </c>
      <c r="S339">
        <v>4</v>
      </c>
      <c r="T339">
        <v>2020</v>
      </c>
      <c r="U339">
        <v>0</v>
      </c>
      <c r="V339">
        <v>0</v>
      </c>
      <c r="W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5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5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</row>
    <row r="340" spans="1:120">
      <c r="A340">
        <v>90868641</v>
      </c>
      <c r="B340">
        <v>8114034</v>
      </c>
      <c r="C340" s="2">
        <v>43934</v>
      </c>
      <c r="D340" s="2">
        <v>43936.616666666669</v>
      </c>
      <c r="E340">
        <v>1</v>
      </c>
      <c r="F340">
        <v>73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8812</v>
      </c>
      <c r="O340" t="s">
        <v>2126</v>
      </c>
      <c r="P340">
        <v>1</v>
      </c>
      <c r="Q340">
        <v>0</v>
      </c>
      <c r="R340">
        <v>2</v>
      </c>
      <c r="S340">
        <v>4</v>
      </c>
      <c r="T340">
        <v>2020</v>
      </c>
      <c r="U340">
        <v>0</v>
      </c>
      <c r="V340">
        <v>0</v>
      </c>
      <c r="W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3</v>
      </c>
      <c r="CH340">
        <v>0</v>
      </c>
      <c r="CI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</row>
    <row r="341" spans="1:120">
      <c r="A341">
        <v>90868646</v>
      </c>
      <c r="B341">
        <v>542613</v>
      </c>
      <c r="C341" s="2">
        <v>43934</v>
      </c>
      <c r="D341" s="2">
        <v>43940.825694444444</v>
      </c>
      <c r="E341">
        <v>1</v>
      </c>
      <c r="F341">
        <v>82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8807</v>
      </c>
      <c r="O341" t="s">
        <v>2126</v>
      </c>
      <c r="P341">
        <v>1</v>
      </c>
      <c r="Q341">
        <v>0</v>
      </c>
      <c r="R341">
        <v>6</v>
      </c>
      <c r="S341">
        <v>4</v>
      </c>
      <c r="T341">
        <v>2020</v>
      </c>
      <c r="U341">
        <v>0</v>
      </c>
      <c r="V341">
        <v>0</v>
      </c>
      <c r="W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6</v>
      </c>
      <c r="BA341">
        <v>4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7</v>
      </c>
      <c r="BV341">
        <v>6</v>
      </c>
      <c r="BW341">
        <v>6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12</v>
      </c>
      <c r="CH341">
        <v>0</v>
      </c>
      <c r="CI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</row>
    <row r="342" spans="1:120">
      <c r="A342">
        <v>90868648</v>
      </c>
      <c r="B342">
        <v>672838</v>
      </c>
      <c r="C342" s="2">
        <v>43934</v>
      </c>
      <c r="D342" s="2">
        <v>43934.588888888888</v>
      </c>
      <c r="E342">
        <v>2</v>
      </c>
      <c r="F342">
        <v>62</v>
      </c>
      <c r="G342">
        <v>1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70365215</v>
      </c>
      <c r="O342" t="s">
        <v>2126</v>
      </c>
      <c r="P342">
        <v>1</v>
      </c>
      <c r="Q342">
        <v>0</v>
      </c>
      <c r="S342">
        <v>4</v>
      </c>
      <c r="T342">
        <v>2020</v>
      </c>
      <c r="U342">
        <v>0</v>
      </c>
      <c r="V342">
        <v>0</v>
      </c>
      <c r="W342">
        <v>1</v>
      </c>
      <c r="AU342" t="e">
        <v>#N/A</v>
      </c>
      <c r="AV342" t="e">
        <v>#N/A</v>
      </c>
      <c r="AW342" t="e">
        <v>#N/A</v>
      </c>
      <c r="AX342" t="e">
        <v>#N/A</v>
      </c>
      <c r="AY342" t="e">
        <v>#N/A</v>
      </c>
      <c r="AZ342" t="e">
        <v>#N/A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t="e">
        <v>#N/A</v>
      </c>
      <c r="BH342" t="e">
        <v>#N/A</v>
      </c>
      <c r="BI342" t="e">
        <v>#N/A</v>
      </c>
      <c r="BJ342" t="e">
        <v>#N/A</v>
      </c>
      <c r="BK342" t="e">
        <v>#N/A</v>
      </c>
      <c r="BL342" t="e">
        <v>#N/A</v>
      </c>
      <c r="BM342" t="e">
        <v>#N/A</v>
      </c>
      <c r="BN342" t="e">
        <v>#N/A</v>
      </c>
      <c r="BO342" t="e">
        <v>#N/A</v>
      </c>
      <c r="BP342" t="e">
        <v>#N/A</v>
      </c>
      <c r="BQ342" t="e">
        <v>#N/A</v>
      </c>
      <c r="BR342" t="e">
        <v>#N/A</v>
      </c>
      <c r="BS342" t="e">
        <v>#N/A</v>
      </c>
      <c r="BT342" t="e">
        <v>#N/A</v>
      </c>
      <c r="BU342" t="e">
        <v>#N/A</v>
      </c>
      <c r="BV342" t="e">
        <v>#N/A</v>
      </c>
      <c r="BW342" t="e">
        <v>#N/A</v>
      </c>
      <c r="BX342" t="e">
        <v>#N/A</v>
      </c>
      <c r="BY342" t="e">
        <v>#N/A</v>
      </c>
      <c r="BZ342" t="e">
        <v>#N/A</v>
      </c>
      <c r="CA342" t="e">
        <v>#N/A</v>
      </c>
      <c r="CB342" t="e">
        <v>#N/A</v>
      </c>
      <c r="CC342" t="e">
        <v>#N/A</v>
      </c>
      <c r="CD342" t="e">
        <v>#N/A</v>
      </c>
      <c r="CE342" t="e">
        <v>#N/A</v>
      </c>
      <c r="CF342" t="e">
        <v>#N/A</v>
      </c>
      <c r="CG342" t="e">
        <v>#N/A</v>
      </c>
      <c r="CH342" t="e">
        <v>#N/A</v>
      </c>
      <c r="CI342" t="e">
        <v>#N/A</v>
      </c>
      <c r="CK342" t="e">
        <v>#N/A</v>
      </c>
      <c r="CL342" t="e">
        <v>#N/A</v>
      </c>
      <c r="CM342">
        <v>2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</row>
    <row r="343" spans="1:120">
      <c r="A343">
        <v>90868651</v>
      </c>
      <c r="B343">
        <v>8114035</v>
      </c>
      <c r="C343" s="2">
        <v>43934</v>
      </c>
      <c r="D343" s="2">
        <v>43948.833333333336</v>
      </c>
      <c r="E343">
        <v>1</v>
      </c>
      <c r="F343">
        <v>91</v>
      </c>
      <c r="G343">
        <v>1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8844</v>
      </c>
      <c r="O343" t="s">
        <v>2124</v>
      </c>
      <c r="P343">
        <v>0</v>
      </c>
      <c r="Q343">
        <v>0</v>
      </c>
      <c r="R343">
        <v>14</v>
      </c>
      <c r="S343">
        <v>4</v>
      </c>
      <c r="T343">
        <v>2020</v>
      </c>
      <c r="U343">
        <v>0</v>
      </c>
      <c r="V343">
        <v>0</v>
      </c>
      <c r="W343">
        <v>1</v>
      </c>
      <c r="AU343">
        <v>0</v>
      </c>
      <c r="AV343">
        <v>0</v>
      </c>
      <c r="AW343">
        <v>0</v>
      </c>
      <c r="AX343">
        <v>0</v>
      </c>
      <c r="AY343">
        <v>2</v>
      </c>
      <c r="AZ343">
        <v>3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5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11</v>
      </c>
      <c r="BV343">
        <v>0</v>
      </c>
      <c r="BW343">
        <v>0</v>
      </c>
      <c r="BX343">
        <v>0</v>
      </c>
      <c r="BY343">
        <v>24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K343">
        <v>0</v>
      </c>
      <c r="CL343">
        <v>0</v>
      </c>
      <c r="CM343">
        <v>2</v>
      </c>
      <c r="CN343">
        <v>1</v>
      </c>
      <c r="CO343">
        <v>0</v>
      </c>
      <c r="CP343">
        <v>0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1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</row>
    <row r="344" spans="1:120">
      <c r="A344">
        <v>90868661</v>
      </c>
      <c r="B344">
        <v>8114037</v>
      </c>
      <c r="C344" s="2">
        <v>43934</v>
      </c>
      <c r="D344" s="2">
        <v>43937.88958333333</v>
      </c>
      <c r="E344">
        <v>1</v>
      </c>
      <c r="F344">
        <v>73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8831</v>
      </c>
      <c r="O344" t="s">
        <v>2124</v>
      </c>
      <c r="P344">
        <v>0</v>
      </c>
      <c r="Q344">
        <v>0</v>
      </c>
      <c r="R344">
        <v>3</v>
      </c>
      <c r="S344">
        <v>4</v>
      </c>
      <c r="T344">
        <v>2020</v>
      </c>
      <c r="U344">
        <v>0</v>
      </c>
      <c r="V344">
        <v>0</v>
      </c>
      <c r="W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5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5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2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3</v>
      </c>
      <c r="CH344">
        <v>0</v>
      </c>
      <c r="CI344">
        <v>0</v>
      </c>
      <c r="CK344">
        <v>0</v>
      </c>
      <c r="CL344">
        <v>0</v>
      </c>
      <c r="CM344">
        <v>2</v>
      </c>
      <c r="CN344">
        <v>0</v>
      </c>
      <c r="CO344">
        <v>0</v>
      </c>
      <c r="CP344">
        <v>1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</row>
    <row r="345" spans="1:120">
      <c r="A345">
        <v>90868664</v>
      </c>
      <c r="B345">
        <v>483525</v>
      </c>
      <c r="C345" s="2">
        <v>43934</v>
      </c>
      <c r="D345" s="2">
        <v>43934.655555555553</v>
      </c>
      <c r="E345">
        <v>2</v>
      </c>
      <c r="F345">
        <v>26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88541643</v>
      </c>
      <c r="O345" t="s">
        <v>2126</v>
      </c>
      <c r="P345">
        <v>1</v>
      </c>
      <c r="Q345">
        <v>0</v>
      </c>
      <c r="S345">
        <v>4</v>
      </c>
      <c r="T345">
        <v>2020</v>
      </c>
      <c r="U345">
        <v>0</v>
      </c>
      <c r="V345">
        <v>0</v>
      </c>
      <c r="W345">
        <v>1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  <c r="AZ345" t="e">
        <v>#N/A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t="e">
        <v>#N/A</v>
      </c>
      <c r="BH345" t="e">
        <v>#N/A</v>
      </c>
      <c r="BI345" t="e">
        <v>#N/A</v>
      </c>
      <c r="BJ345" t="e">
        <v>#N/A</v>
      </c>
      <c r="BK345" t="e">
        <v>#N/A</v>
      </c>
      <c r="BL345" t="e">
        <v>#N/A</v>
      </c>
      <c r="BM345" t="e">
        <v>#N/A</v>
      </c>
      <c r="BN345" t="e">
        <v>#N/A</v>
      </c>
      <c r="BO345" t="e">
        <v>#N/A</v>
      </c>
      <c r="BP345" t="e">
        <v>#N/A</v>
      </c>
      <c r="BQ345" t="e">
        <v>#N/A</v>
      </c>
      <c r="BR345" t="e">
        <v>#N/A</v>
      </c>
      <c r="BS345" t="e">
        <v>#N/A</v>
      </c>
      <c r="BT345" t="e">
        <v>#N/A</v>
      </c>
      <c r="BU345" t="e">
        <v>#N/A</v>
      </c>
      <c r="BV345" t="e">
        <v>#N/A</v>
      </c>
      <c r="BW345" t="e">
        <v>#N/A</v>
      </c>
      <c r="BX345" t="e">
        <v>#N/A</v>
      </c>
      <c r="BY345" t="e">
        <v>#N/A</v>
      </c>
      <c r="BZ345" t="e">
        <v>#N/A</v>
      </c>
      <c r="CA345" t="e">
        <v>#N/A</v>
      </c>
      <c r="CB345" t="e">
        <v>#N/A</v>
      </c>
      <c r="CC345" t="e">
        <v>#N/A</v>
      </c>
      <c r="CD345" t="e">
        <v>#N/A</v>
      </c>
      <c r="CE345" t="e">
        <v>#N/A</v>
      </c>
      <c r="CF345" t="e">
        <v>#N/A</v>
      </c>
      <c r="CG345" t="e">
        <v>#N/A</v>
      </c>
      <c r="CH345" t="e">
        <v>#N/A</v>
      </c>
      <c r="CI345" t="e">
        <v>#N/A</v>
      </c>
      <c r="CK345" t="e">
        <v>#N/A</v>
      </c>
      <c r="CL345" t="e">
        <v>#N/A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</row>
    <row r="346" spans="1:120">
      <c r="A346">
        <v>90868677</v>
      </c>
      <c r="B346">
        <v>738036</v>
      </c>
      <c r="C346" s="2">
        <v>43934</v>
      </c>
      <c r="D346" s="2">
        <v>43934.709722222222</v>
      </c>
      <c r="E346">
        <v>2</v>
      </c>
      <c r="F346">
        <v>41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8835</v>
      </c>
      <c r="O346" t="s">
        <v>2126</v>
      </c>
      <c r="P346">
        <v>1</v>
      </c>
      <c r="Q346">
        <v>0</v>
      </c>
      <c r="S346">
        <v>4</v>
      </c>
      <c r="T346">
        <v>2020</v>
      </c>
      <c r="U346">
        <v>0</v>
      </c>
      <c r="V346">
        <v>0</v>
      </c>
      <c r="W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</row>
    <row r="347" spans="1:120">
      <c r="A347">
        <v>90868685</v>
      </c>
      <c r="B347">
        <v>8079489</v>
      </c>
      <c r="C347" s="2">
        <v>43934</v>
      </c>
      <c r="D347" s="2">
        <v>43935.582638888889</v>
      </c>
      <c r="E347">
        <v>1</v>
      </c>
      <c r="F347">
        <v>30</v>
      </c>
      <c r="G347">
        <v>0</v>
      </c>
      <c r="H347">
        <v>3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8805</v>
      </c>
      <c r="O347" t="s">
        <v>2126</v>
      </c>
      <c r="P347">
        <v>1</v>
      </c>
      <c r="Q347">
        <v>0</v>
      </c>
      <c r="R347">
        <v>1</v>
      </c>
      <c r="S347">
        <v>4</v>
      </c>
      <c r="T347">
        <v>2020</v>
      </c>
      <c r="U347">
        <v>0</v>
      </c>
      <c r="V347">
        <v>0</v>
      </c>
      <c r="W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K347">
        <v>0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1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</row>
    <row r="348" spans="1:120">
      <c r="A348">
        <v>90868706</v>
      </c>
      <c r="B348">
        <v>8113941</v>
      </c>
      <c r="C348" s="2">
        <v>43934</v>
      </c>
      <c r="D348" s="2">
        <v>43936.765277777777</v>
      </c>
      <c r="E348">
        <v>1</v>
      </c>
      <c r="F348">
        <v>30</v>
      </c>
      <c r="G348">
        <v>1</v>
      </c>
      <c r="H348">
        <v>3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7063</v>
      </c>
      <c r="O348" t="s">
        <v>2126</v>
      </c>
      <c r="P348">
        <v>1</v>
      </c>
      <c r="Q348">
        <v>0</v>
      </c>
      <c r="R348">
        <v>2</v>
      </c>
      <c r="S348">
        <v>4</v>
      </c>
      <c r="T348">
        <v>2020</v>
      </c>
      <c r="U348">
        <v>0</v>
      </c>
      <c r="V348">
        <v>0</v>
      </c>
      <c r="W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2</v>
      </c>
      <c r="BV348"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2</v>
      </c>
      <c r="CH348">
        <v>0</v>
      </c>
      <c r="CI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</row>
    <row r="349" spans="1:120">
      <c r="A349">
        <v>90868710</v>
      </c>
      <c r="B349">
        <v>450191</v>
      </c>
      <c r="C349" s="2">
        <v>43934</v>
      </c>
      <c r="D349" s="2">
        <v>43943.694444444445</v>
      </c>
      <c r="E349">
        <v>1</v>
      </c>
      <c r="F349">
        <v>59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8805</v>
      </c>
      <c r="O349" t="s">
        <v>2126</v>
      </c>
      <c r="P349">
        <v>1</v>
      </c>
      <c r="Q349">
        <v>0</v>
      </c>
      <c r="R349">
        <v>9</v>
      </c>
      <c r="S349">
        <v>4</v>
      </c>
      <c r="T349">
        <v>2020</v>
      </c>
      <c r="U349">
        <v>0</v>
      </c>
      <c r="V349">
        <v>0</v>
      </c>
      <c r="W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8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8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9</v>
      </c>
      <c r="BV349">
        <v>2</v>
      </c>
      <c r="BW349">
        <v>3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5</v>
      </c>
      <c r="CH349">
        <v>9</v>
      </c>
      <c r="CI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</row>
    <row r="350" spans="1:120">
      <c r="A350">
        <v>90868711</v>
      </c>
      <c r="B350">
        <v>8114046</v>
      </c>
      <c r="C350" s="2">
        <v>43934</v>
      </c>
      <c r="D350" s="2">
        <v>43936.563888888886</v>
      </c>
      <c r="E350">
        <v>1</v>
      </c>
      <c r="F350">
        <v>40</v>
      </c>
      <c r="G350">
        <v>1</v>
      </c>
      <c r="H350">
        <v>3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70801727</v>
      </c>
      <c r="O350" t="s">
        <v>2126</v>
      </c>
      <c r="P350">
        <v>1</v>
      </c>
      <c r="Q350">
        <v>0</v>
      </c>
      <c r="R350">
        <v>2</v>
      </c>
      <c r="S350">
        <v>4</v>
      </c>
      <c r="T350">
        <v>2020</v>
      </c>
      <c r="U350">
        <v>0</v>
      </c>
      <c r="V350">
        <v>0</v>
      </c>
      <c r="W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2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2</v>
      </c>
      <c r="BH350">
        <v>1</v>
      </c>
      <c r="BI350">
        <v>0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</row>
    <row r="351" spans="1:120">
      <c r="A351">
        <v>90868717</v>
      </c>
      <c r="B351">
        <v>739313</v>
      </c>
      <c r="C351" s="2">
        <v>43934</v>
      </c>
      <c r="D351" s="2">
        <v>43936.681944444441</v>
      </c>
      <c r="E351">
        <v>1</v>
      </c>
      <c r="F351">
        <v>55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7060</v>
      </c>
      <c r="O351" t="s">
        <v>2126</v>
      </c>
      <c r="P351">
        <v>1</v>
      </c>
      <c r="Q351">
        <v>0</v>
      </c>
      <c r="R351">
        <v>2</v>
      </c>
      <c r="S351">
        <v>4</v>
      </c>
      <c r="T351">
        <v>2020</v>
      </c>
      <c r="U351">
        <v>0</v>
      </c>
      <c r="V351">
        <v>0</v>
      </c>
      <c r="W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1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3</v>
      </c>
      <c r="BW351">
        <v>3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2</v>
      </c>
      <c r="CH351">
        <v>0</v>
      </c>
      <c r="CI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</row>
    <row r="352" spans="1:120">
      <c r="A352">
        <v>90868720</v>
      </c>
      <c r="B352">
        <v>8109674</v>
      </c>
      <c r="C352" s="2">
        <v>43934</v>
      </c>
      <c r="D352" s="2">
        <v>43938.78125</v>
      </c>
      <c r="E352">
        <v>1</v>
      </c>
      <c r="F352">
        <v>47</v>
      </c>
      <c r="G352">
        <v>0</v>
      </c>
      <c r="H352">
        <v>3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8805</v>
      </c>
      <c r="O352" t="s">
        <v>2126</v>
      </c>
      <c r="P352">
        <v>1</v>
      </c>
      <c r="Q352">
        <v>0</v>
      </c>
      <c r="R352">
        <v>4</v>
      </c>
      <c r="S352">
        <v>4</v>
      </c>
      <c r="T352">
        <v>2020</v>
      </c>
      <c r="U352">
        <v>0</v>
      </c>
      <c r="V352">
        <v>0</v>
      </c>
      <c r="W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8</v>
      </c>
      <c r="BA352">
        <v>3</v>
      </c>
      <c r="BB352">
        <v>4</v>
      </c>
      <c r="BC352">
        <v>0</v>
      </c>
      <c r="BD352">
        <v>0</v>
      </c>
      <c r="BE352">
        <v>4</v>
      </c>
      <c r="BF352">
        <v>0</v>
      </c>
      <c r="BG352">
        <v>15</v>
      </c>
      <c r="BH352">
        <v>5</v>
      </c>
      <c r="BI352">
        <v>0</v>
      </c>
      <c r="BJ352">
        <v>0</v>
      </c>
      <c r="BK352">
        <v>1</v>
      </c>
      <c r="BL352">
        <v>0</v>
      </c>
      <c r="BM352">
        <v>0</v>
      </c>
      <c r="BN352">
        <v>4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</row>
    <row r="353" spans="1:120">
      <c r="A353">
        <v>90868721</v>
      </c>
      <c r="B353">
        <v>690255</v>
      </c>
      <c r="C353" s="2">
        <v>43934</v>
      </c>
      <c r="D353" s="2">
        <v>43935.043055555558</v>
      </c>
      <c r="E353">
        <v>2</v>
      </c>
      <c r="F353">
        <v>69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7063</v>
      </c>
      <c r="O353" t="s">
        <v>2126</v>
      </c>
      <c r="P353">
        <v>1</v>
      </c>
      <c r="Q353">
        <v>0</v>
      </c>
      <c r="S353">
        <v>4</v>
      </c>
      <c r="T353">
        <v>2020</v>
      </c>
      <c r="U353">
        <v>0</v>
      </c>
      <c r="V353">
        <v>0</v>
      </c>
      <c r="W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</row>
    <row r="354" spans="1:120">
      <c r="A354">
        <v>90868722</v>
      </c>
      <c r="B354">
        <v>8114050</v>
      </c>
      <c r="C354" s="2">
        <v>43934</v>
      </c>
      <c r="D354" s="2">
        <v>43934.887499999997</v>
      </c>
      <c r="E354">
        <v>2</v>
      </c>
      <c r="F354">
        <v>31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7094</v>
      </c>
      <c r="O354" t="s">
        <v>2126</v>
      </c>
      <c r="P354">
        <v>1</v>
      </c>
      <c r="Q354">
        <v>0</v>
      </c>
      <c r="S354">
        <v>4</v>
      </c>
      <c r="T354">
        <v>2020</v>
      </c>
      <c r="U354">
        <v>0</v>
      </c>
      <c r="V354">
        <v>0</v>
      </c>
      <c r="W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</row>
    <row r="355" spans="1:120">
      <c r="A355">
        <v>90868730</v>
      </c>
      <c r="B355">
        <v>8114054</v>
      </c>
      <c r="C355" s="2">
        <v>43934</v>
      </c>
      <c r="D355" s="2">
        <v>43945.791666666664</v>
      </c>
      <c r="E355">
        <v>1</v>
      </c>
      <c r="F355">
        <v>59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8812</v>
      </c>
      <c r="O355" t="s">
        <v>2126</v>
      </c>
      <c r="P355">
        <v>1</v>
      </c>
      <c r="Q355">
        <v>0</v>
      </c>
      <c r="R355">
        <v>11</v>
      </c>
      <c r="S355">
        <v>4</v>
      </c>
      <c r="T355">
        <v>2020</v>
      </c>
      <c r="U355">
        <v>0</v>
      </c>
      <c r="V355">
        <v>0</v>
      </c>
      <c r="W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13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13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5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</row>
    <row r="356" spans="1:120">
      <c r="A356">
        <v>90868735</v>
      </c>
      <c r="B356">
        <v>773775</v>
      </c>
      <c r="C356" s="2">
        <v>43934</v>
      </c>
      <c r="D356" s="2">
        <v>43943.74722222222</v>
      </c>
      <c r="E356">
        <v>1</v>
      </c>
      <c r="F356">
        <v>60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8873</v>
      </c>
      <c r="O356" t="s">
        <v>26</v>
      </c>
      <c r="P356">
        <v>0</v>
      </c>
      <c r="Q356">
        <v>1</v>
      </c>
      <c r="R356">
        <v>9</v>
      </c>
      <c r="S356">
        <v>4</v>
      </c>
      <c r="T356">
        <v>2020</v>
      </c>
      <c r="U356">
        <v>1</v>
      </c>
      <c r="V356">
        <v>5</v>
      </c>
      <c r="W356">
        <v>1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5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6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9</v>
      </c>
      <c r="BV356">
        <v>1</v>
      </c>
      <c r="BW356">
        <v>1</v>
      </c>
      <c r="BX356">
        <v>0</v>
      </c>
      <c r="BY356">
        <v>2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2</v>
      </c>
      <c r="CH356">
        <v>0</v>
      </c>
      <c r="CI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</row>
    <row r="357" spans="1:120">
      <c r="A357">
        <v>90868737</v>
      </c>
      <c r="B357">
        <v>8114055</v>
      </c>
      <c r="C357" s="2">
        <v>43934</v>
      </c>
      <c r="D357" s="2">
        <v>43935.04791666667</v>
      </c>
      <c r="E357">
        <v>2</v>
      </c>
      <c r="F357">
        <v>66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88315911</v>
      </c>
      <c r="O357" t="s">
        <v>2126</v>
      </c>
      <c r="P357">
        <v>1</v>
      </c>
      <c r="Q357">
        <v>0</v>
      </c>
      <c r="S357">
        <v>4</v>
      </c>
      <c r="T357">
        <v>2020</v>
      </c>
      <c r="U357">
        <v>0</v>
      </c>
      <c r="V357">
        <v>0</v>
      </c>
      <c r="W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</row>
    <row r="358" spans="1:120">
      <c r="A358">
        <v>90868740</v>
      </c>
      <c r="B358">
        <v>517952</v>
      </c>
      <c r="C358" s="2">
        <v>43935</v>
      </c>
      <c r="D358" s="2">
        <v>43945.666666666664</v>
      </c>
      <c r="E358">
        <v>1</v>
      </c>
      <c r="F358">
        <v>46</v>
      </c>
      <c r="G358">
        <v>0</v>
      </c>
      <c r="H358">
        <v>3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8805</v>
      </c>
      <c r="O358" t="s">
        <v>2126</v>
      </c>
      <c r="P358">
        <v>1</v>
      </c>
      <c r="Q358">
        <v>0</v>
      </c>
      <c r="R358">
        <v>10</v>
      </c>
      <c r="S358">
        <v>4</v>
      </c>
      <c r="T358">
        <v>2020</v>
      </c>
      <c r="U358">
        <v>0</v>
      </c>
      <c r="V358">
        <v>0</v>
      </c>
      <c r="W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5</v>
      </c>
      <c r="CH358">
        <v>0</v>
      </c>
      <c r="CI358">
        <v>7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</row>
    <row r="359" spans="1:120">
      <c r="A359">
        <v>90868741</v>
      </c>
      <c r="B359">
        <v>8108253</v>
      </c>
      <c r="C359" s="2">
        <v>43935</v>
      </c>
      <c r="D359" s="2">
        <v>43936.716666666667</v>
      </c>
      <c r="E359">
        <v>1</v>
      </c>
      <c r="F359">
        <v>30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8876</v>
      </c>
      <c r="O359" t="s">
        <v>2126</v>
      </c>
      <c r="P359">
        <v>1</v>
      </c>
      <c r="Q359">
        <v>0</v>
      </c>
      <c r="R359">
        <v>1</v>
      </c>
      <c r="S359">
        <v>4</v>
      </c>
      <c r="T359">
        <v>2020</v>
      </c>
      <c r="U359">
        <v>0</v>
      </c>
      <c r="V359">
        <v>0</v>
      </c>
      <c r="W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2</v>
      </c>
      <c r="CH359">
        <v>0</v>
      </c>
      <c r="CI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</row>
    <row r="360" spans="1:120">
      <c r="A360">
        <v>90868751</v>
      </c>
      <c r="B360">
        <v>8114060</v>
      </c>
      <c r="C360" s="2">
        <v>43935</v>
      </c>
      <c r="D360" s="2">
        <v>43940.621527777781</v>
      </c>
      <c r="E360">
        <v>1</v>
      </c>
      <c r="F360">
        <v>42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7060</v>
      </c>
      <c r="O360" t="s">
        <v>2126</v>
      </c>
      <c r="P360">
        <v>1</v>
      </c>
      <c r="Q360">
        <v>0</v>
      </c>
      <c r="R360">
        <v>5</v>
      </c>
      <c r="S360">
        <v>4</v>
      </c>
      <c r="T360">
        <v>2020</v>
      </c>
      <c r="U360">
        <v>0</v>
      </c>
      <c r="V360">
        <v>0</v>
      </c>
      <c r="W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2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2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6</v>
      </c>
      <c r="BV360">
        <v>2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6</v>
      </c>
      <c r="CH360">
        <v>0</v>
      </c>
      <c r="CI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1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</row>
    <row r="361" spans="1:120">
      <c r="A361">
        <v>90868755</v>
      </c>
      <c r="B361">
        <v>8036449</v>
      </c>
      <c r="C361" s="2">
        <v>43935</v>
      </c>
      <c r="D361" s="2">
        <v>43935.365972222222</v>
      </c>
      <c r="E361">
        <v>2</v>
      </c>
      <c r="F361">
        <v>36</v>
      </c>
      <c r="G361">
        <v>0</v>
      </c>
      <c r="H361">
        <v>2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70342409</v>
      </c>
      <c r="O361" t="s">
        <v>2126</v>
      </c>
      <c r="P361">
        <v>1</v>
      </c>
      <c r="Q361">
        <v>0</v>
      </c>
      <c r="S361">
        <v>4</v>
      </c>
      <c r="T361">
        <v>2020</v>
      </c>
      <c r="U361">
        <v>0</v>
      </c>
      <c r="V361">
        <v>0</v>
      </c>
      <c r="W361">
        <v>1</v>
      </c>
      <c r="AU361" t="e">
        <v>#N/A</v>
      </c>
      <c r="AV361" t="e">
        <v>#N/A</v>
      </c>
      <c r="AW361" t="e">
        <v>#N/A</v>
      </c>
      <c r="AX361" t="e">
        <v>#N/A</v>
      </c>
      <c r="AY361" t="e">
        <v>#N/A</v>
      </c>
      <c r="AZ361" t="e">
        <v>#N/A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e">
        <v>#N/A</v>
      </c>
      <c r="BG361" t="e">
        <v>#N/A</v>
      </c>
      <c r="BH361" t="e">
        <v>#N/A</v>
      </c>
      <c r="BI361" t="e">
        <v>#N/A</v>
      </c>
      <c r="BJ361" t="e">
        <v>#N/A</v>
      </c>
      <c r="BK361" t="e">
        <v>#N/A</v>
      </c>
      <c r="BL361" t="e">
        <v>#N/A</v>
      </c>
      <c r="BM361" t="e">
        <v>#N/A</v>
      </c>
      <c r="BN361" t="e">
        <v>#N/A</v>
      </c>
      <c r="BO361" t="e">
        <v>#N/A</v>
      </c>
      <c r="BP361" t="e">
        <v>#N/A</v>
      </c>
      <c r="BQ361" t="e">
        <v>#N/A</v>
      </c>
      <c r="BR361" t="e">
        <v>#N/A</v>
      </c>
      <c r="BS361" t="e">
        <v>#N/A</v>
      </c>
      <c r="BT361" t="e">
        <v>#N/A</v>
      </c>
      <c r="BU361" t="e">
        <v>#N/A</v>
      </c>
      <c r="BV361" t="e">
        <v>#N/A</v>
      </c>
      <c r="BW361" t="e">
        <v>#N/A</v>
      </c>
      <c r="BX361" t="e">
        <v>#N/A</v>
      </c>
      <c r="BY361" t="e">
        <v>#N/A</v>
      </c>
      <c r="BZ361" t="e">
        <v>#N/A</v>
      </c>
      <c r="CA361" t="e">
        <v>#N/A</v>
      </c>
      <c r="CB361" t="e">
        <v>#N/A</v>
      </c>
      <c r="CC361" t="e">
        <v>#N/A</v>
      </c>
      <c r="CD361" t="e">
        <v>#N/A</v>
      </c>
      <c r="CE361" t="e">
        <v>#N/A</v>
      </c>
      <c r="CF361" t="e">
        <v>#N/A</v>
      </c>
      <c r="CG361" t="e">
        <v>#N/A</v>
      </c>
      <c r="CH361" t="e">
        <v>#N/A</v>
      </c>
      <c r="CI361" t="e">
        <v>#N/A</v>
      </c>
      <c r="CK361" t="e">
        <v>#N/A</v>
      </c>
      <c r="CL361" t="e">
        <v>#N/A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</row>
    <row r="362" spans="1:120">
      <c r="A362">
        <v>90868765</v>
      </c>
      <c r="B362">
        <v>631425</v>
      </c>
      <c r="C362" s="2">
        <v>43935</v>
      </c>
      <c r="D362" s="2">
        <v>43936.648611111108</v>
      </c>
      <c r="E362">
        <v>1</v>
      </c>
      <c r="F362">
        <v>43</v>
      </c>
      <c r="G362">
        <v>0</v>
      </c>
      <c r="H362">
        <v>3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8805</v>
      </c>
      <c r="O362" t="s">
        <v>2126</v>
      </c>
      <c r="P362">
        <v>1</v>
      </c>
      <c r="Q362">
        <v>0</v>
      </c>
      <c r="R362">
        <v>1</v>
      </c>
      <c r="S362">
        <v>4</v>
      </c>
      <c r="T362">
        <v>2020</v>
      </c>
      <c r="U362">
        <v>0</v>
      </c>
      <c r="V362">
        <v>0</v>
      </c>
      <c r="W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2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2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2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2</v>
      </c>
      <c r="CH362">
        <v>0</v>
      </c>
      <c r="CI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</row>
    <row r="363" spans="1:120">
      <c r="A363">
        <v>90868814</v>
      </c>
      <c r="B363">
        <v>162341</v>
      </c>
      <c r="C363" s="2">
        <v>43935</v>
      </c>
      <c r="D363" s="2">
        <v>43940.283333333333</v>
      </c>
      <c r="E363">
        <v>1</v>
      </c>
      <c r="F363">
        <v>78</v>
      </c>
      <c r="G363">
        <v>0</v>
      </c>
      <c r="H363">
        <v>3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8844</v>
      </c>
      <c r="O363" t="s">
        <v>26</v>
      </c>
      <c r="P363">
        <v>0</v>
      </c>
      <c r="Q363">
        <v>1</v>
      </c>
      <c r="R363">
        <v>5</v>
      </c>
      <c r="S363">
        <v>4</v>
      </c>
      <c r="T363">
        <v>2020</v>
      </c>
      <c r="U363">
        <v>0</v>
      </c>
      <c r="V363">
        <v>0</v>
      </c>
      <c r="W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4</v>
      </c>
      <c r="CH363">
        <v>0</v>
      </c>
      <c r="CI363">
        <v>0</v>
      </c>
      <c r="CK363">
        <v>0</v>
      </c>
      <c r="CL363">
        <v>0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</row>
    <row r="364" spans="1:120">
      <c r="A364">
        <v>90868824</v>
      </c>
      <c r="B364">
        <v>8114071</v>
      </c>
      <c r="C364" s="2">
        <v>43935</v>
      </c>
      <c r="D364" s="2">
        <v>43935.583333333336</v>
      </c>
      <c r="E364">
        <v>2</v>
      </c>
      <c r="F364">
        <v>44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8854</v>
      </c>
      <c r="O364" t="s">
        <v>2126</v>
      </c>
      <c r="P364">
        <v>1</v>
      </c>
      <c r="Q364">
        <v>0</v>
      </c>
      <c r="S364">
        <v>4</v>
      </c>
      <c r="T364">
        <v>2020</v>
      </c>
      <c r="U364">
        <v>0</v>
      </c>
      <c r="V364">
        <v>0</v>
      </c>
      <c r="W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1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</row>
    <row r="365" spans="1:120">
      <c r="A365">
        <v>90868842</v>
      </c>
      <c r="B365">
        <v>8114073</v>
      </c>
      <c r="C365" s="2">
        <v>43935</v>
      </c>
      <c r="D365" s="2">
        <v>43944.645833333336</v>
      </c>
      <c r="E365">
        <v>1</v>
      </c>
      <c r="F365">
        <v>83</v>
      </c>
      <c r="G365">
        <v>0</v>
      </c>
      <c r="H365">
        <v>2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8844</v>
      </c>
      <c r="O365" t="s">
        <v>2124</v>
      </c>
      <c r="P365">
        <v>0</v>
      </c>
      <c r="Q365">
        <v>0</v>
      </c>
      <c r="R365">
        <v>9</v>
      </c>
      <c r="S365">
        <v>4</v>
      </c>
      <c r="T365">
        <v>2020</v>
      </c>
      <c r="U365">
        <v>0</v>
      </c>
      <c r="V365">
        <v>0</v>
      </c>
      <c r="W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2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2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9</v>
      </c>
      <c r="BV365">
        <v>2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16</v>
      </c>
      <c r="CH365">
        <v>0</v>
      </c>
      <c r="CI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</row>
    <row r="366" spans="1:120">
      <c r="A366">
        <v>90868847</v>
      </c>
      <c r="B366">
        <v>514446</v>
      </c>
      <c r="C366" s="2">
        <v>43935</v>
      </c>
      <c r="D366" s="2">
        <v>43936.587500000001</v>
      </c>
      <c r="E366">
        <v>1</v>
      </c>
      <c r="F366">
        <v>62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7063</v>
      </c>
      <c r="O366" t="s">
        <v>2126</v>
      </c>
      <c r="P366">
        <v>1</v>
      </c>
      <c r="Q366">
        <v>0</v>
      </c>
      <c r="R366">
        <v>1</v>
      </c>
      <c r="S366">
        <v>4</v>
      </c>
      <c r="T366">
        <v>2020</v>
      </c>
      <c r="U366">
        <v>0</v>
      </c>
      <c r="V366">
        <v>0</v>
      </c>
      <c r="W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2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</v>
      </c>
      <c r="CH366">
        <v>0</v>
      </c>
      <c r="CI366">
        <v>0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</row>
    <row r="367" spans="1:120">
      <c r="A367">
        <v>90868848</v>
      </c>
      <c r="B367">
        <v>8114075</v>
      </c>
      <c r="C367" s="2">
        <v>43935</v>
      </c>
      <c r="D367" s="2">
        <v>43935.595833333333</v>
      </c>
      <c r="E367">
        <v>2</v>
      </c>
      <c r="F367">
        <v>60</v>
      </c>
      <c r="G367">
        <v>1</v>
      </c>
      <c r="H367">
        <v>3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7063</v>
      </c>
      <c r="O367" t="s">
        <v>2126</v>
      </c>
      <c r="P367">
        <v>1</v>
      </c>
      <c r="Q367">
        <v>0</v>
      </c>
      <c r="S367">
        <v>4</v>
      </c>
      <c r="T367">
        <v>2020</v>
      </c>
      <c r="U367">
        <v>0</v>
      </c>
      <c r="V367">
        <v>0</v>
      </c>
      <c r="W367">
        <v>1</v>
      </c>
      <c r="AU367" t="e">
        <v>#N/A</v>
      </c>
      <c r="AV367" t="e">
        <v>#N/A</v>
      </c>
      <c r="AW367" t="e">
        <v>#N/A</v>
      </c>
      <c r="AX367" t="e">
        <v>#N/A</v>
      </c>
      <c r="AY367" t="e">
        <v>#N/A</v>
      </c>
      <c r="AZ367" t="e">
        <v>#N/A</v>
      </c>
      <c r="BA367" t="e">
        <v>#N/A</v>
      </c>
      <c r="BB367" t="e">
        <v>#N/A</v>
      </c>
      <c r="BC367" t="e">
        <v>#N/A</v>
      </c>
      <c r="BD367" t="e">
        <v>#N/A</v>
      </c>
      <c r="BE367" t="e">
        <v>#N/A</v>
      </c>
      <c r="BF367" t="e">
        <v>#N/A</v>
      </c>
      <c r="BG367" t="e">
        <v>#N/A</v>
      </c>
      <c r="BH367" t="e">
        <v>#N/A</v>
      </c>
      <c r="BI367" t="e">
        <v>#N/A</v>
      </c>
      <c r="BJ367" t="e">
        <v>#N/A</v>
      </c>
      <c r="BK367" t="e">
        <v>#N/A</v>
      </c>
      <c r="BL367" t="e">
        <v>#N/A</v>
      </c>
      <c r="BM367" t="e">
        <v>#N/A</v>
      </c>
      <c r="BN367" t="e">
        <v>#N/A</v>
      </c>
      <c r="BO367" t="e">
        <v>#N/A</v>
      </c>
      <c r="BP367" t="e">
        <v>#N/A</v>
      </c>
      <c r="BQ367" t="e">
        <v>#N/A</v>
      </c>
      <c r="BR367" t="e">
        <v>#N/A</v>
      </c>
      <c r="BS367" t="e">
        <v>#N/A</v>
      </c>
      <c r="BT367" t="e">
        <v>#N/A</v>
      </c>
      <c r="BU367" t="e">
        <v>#N/A</v>
      </c>
      <c r="BV367" t="e">
        <v>#N/A</v>
      </c>
      <c r="BW367" t="e">
        <v>#N/A</v>
      </c>
      <c r="BX367" t="e">
        <v>#N/A</v>
      </c>
      <c r="BY367" t="e">
        <v>#N/A</v>
      </c>
      <c r="BZ367" t="e">
        <v>#N/A</v>
      </c>
      <c r="CA367" t="e">
        <v>#N/A</v>
      </c>
      <c r="CB367" t="e">
        <v>#N/A</v>
      </c>
      <c r="CC367" t="e">
        <v>#N/A</v>
      </c>
      <c r="CD367" t="e">
        <v>#N/A</v>
      </c>
      <c r="CE367" t="e">
        <v>#N/A</v>
      </c>
      <c r="CF367" t="e">
        <v>#N/A</v>
      </c>
      <c r="CG367" t="e">
        <v>#N/A</v>
      </c>
      <c r="CH367" t="e">
        <v>#N/A</v>
      </c>
      <c r="CI367" t="e">
        <v>#N/A</v>
      </c>
      <c r="CK367" t="e">
        <v>#N/A</v>
      </c>
      <c r="CL367" t="e">
        <v>#N/A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</row>
    <row r="368" spans="1:120">
      <c r="A368">
        <v>90868855</v>
      </c>
      <c r="B368">
        <v>8114076</v>
      </c>
      <c r="C368" s="2">
        <v>43935</v>
      </c>
      <c r="D368" s="2">
        <v>43935.793055555558</v>
      </c>
      <c r="E368">
        <v>2</v>
      </c>
      <c r="F368">
        <v>47</v>
      </c>
      <c r="G368">
        <v>1</v>
      </c>
      <c r="H368">
        <v>3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7060</v>
      </c>
      <c r="O368" t="s">
        <v>2126</v>
      </c>
      <c r="P368">
        <v>1</v>
      </c>
      <c r="Q368">
        <v>0</v>
      </c>
      <c r="S368">
        <v>4</v>
      </c>
      <c r="T368">
        <v>2020</v>
      </c>
      <c r="U368">
        <v>0</v>
      </c>
      <c r="V368">
        <v>0</v>
      </c>
      <c r="W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</row>
    <row r="369" spans="1:120">
      <c r="A369">
        <v>90868858</v>
      </c>
      <c r="B369">
        <v>8013141</v>
      </c>
      <c r="C369" s="2">
        <v>43935</v>
      </c>
      <c r="D369" s="2">
        <v>43944.519444444442</v>
      </c>
      <c r="E369">
        <v>1</v>
      </c>
      <c r="F369">
        <v>70</v>
      </c>
      <c r="G369">
        <v>0</v>
      </c>
      <c r="H369">
        <v>2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8869</v>
      </c>
      <c r="O369" t="s">
        <v>2125</v>
      </c>
      <c r="P369">
        <v>1</v>
      </c>
      <c r="Q369">
        <v>0</v>
      </c>
      <c r="R369">
        <v>9</v>
      </c>
      <c r="S369">
        <v>4</v>
      </c>
      <c r="T369">
        <v>2020</v>
      </c>
      <c r="U369">
        <v>0</v>
      </c>
      <c r="V369">
        <v>0</v>
      </c>
      <c r="W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10</v>
      </c>
      <c r="BV369">
        <v>1</v>
      </c>
      <c r="BW369">
        <v>2</v>
      </c>
      <c r="BX369">
        <v>0</v>
      </c>
      <c r="BY369">
        <v>0</v>
      </c>
      <c r="BZ369">
        <v>0</v>
      </c>
      <c r="CA369">
        <v>6</v>
      </c>
      <c r="CB369">
        <v>0</v>
      </c>
      <c r="CC369">
        <v>6</v>
      </c>
      <c r="CD369">
        <v>0</v>
      </c>
      <c r="CE369">
        <v>6</v>
      </c>
      <c r="CF369">
        <v>0</v>
      </c>
      <c r="CG369">
        <v>6</v>
      </c>
      <c r="CH369">
        <v>1</v>
      </c>
      <c r="CI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</row>
    <row r="370" spans="1:120">
      <c r="A370">
        <v>90868872</v>
      </c>
      <c r="B370">
        <v>81124</v>
      </c>
      <c r="C370" s="2">
        <v>43935</v>
      </c>
      <c r="D370" s="2">
        <v>43949.597222222219</v>
      </c>
      <c r="E370">
        <v>1</v>
      </c>
      <c r="F370">
        <v>61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8807</v>
      </c>
      <c r="O370" t="s">
        <v>2125</v>
      </c>
      <c r="P370">
        <v>1</v>
      </c>
      <c r="Q370">
        <v>0</v>
      </c>
      <c r="R370">
        <v>14</v>
      </c>
      <c r="S370">
        <v>4</v>
      </c>
      <c r="T370">
        <v>2020</v>
      </c>
      <c r="U370">
        <v>0</v>
      </c>
      <c r="V370">
        <v>0</v>
      </c>
      <c r="W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3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3</v>
      </c>
      <c r="BH370">
        <v>22</v>
      </c>
      <c r="BI370">
        <v>0</v>
      </c>
      <c r="BJ370">
        <v>0</v>
      </c>
      <c r="BK370">
        <v>22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15</v>
      </c>
      <c r="BX370">
        <v>0</v>
      </c>
      <c r="BY370">
        <v>0</v>
      </c>
      <c r="BZ370">
        <v>0</v>
      </c>
      <c r="CA370">
        <v>6</v>
      </c>
      <c r="CB370">
        <v>0</v>
      </c>
      <c r="CC370">
        <v>1</v>
      </c>
      <c r="CD370">
        <v>6</v>
      </c>
      <c r="CE370">
        <v>7</v>
      </c>
      <c r="CF370">
        <v>1</v>
      </c>
      <c r="CG370">
        <v>26</v>
      </c>
      <c r="CH370">
        <v>14</v>
      </c>
      <c r="CI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0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</row>
    <row r="371" spans="1:120">
      <c r="A371">
        <v>90868904</v>
      </c>
      <c r="B371">
        <v>564815</v>
      </c>
      <c r="C371" s="2">
        <v>43935</v>
      </c>
      <c r="D371" s="2">
        <v>43935.688194444447</v>
      </c>
      <c r="E371">
        <v>2</v>
      </c>
      <c r="F371">
        <v>29</v>
      </c>
      <c r="G371">
        <v>1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7067</v>
      </c>
      <c r="O371" t="s">
        <v>2126</v>
      </c>
      <c r="P371">
        <v>1</v>
      </c>
      <c r="Q371">
        <v>0</v>
      </c>
      <c r="S371">
        <v>4</v>
      </c>
      <c r="T371">
        <v>2020</v>
      </c>
      <c r="U371">
        <v>0</v>
      </c>
      <c r="V371">
        <v>0</v>
      </c>
      <c r="W371">
        <v>1</v>
      </c>
      <c r="AQ371">
        <v>90962961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</row>
    <row r="372" spans="1:120">
      <c r="A372">
        <v>90868913</v>
      </c>
      <c r="B372">
        <v>147090</v>
      </c>
      <c r="C372" s="2">
        <v>43935</v>
      </c>
      <c r="D372" s="2">
        <v>43945.909722222219</v>
      </c>
      <c r="E372">
        <v>1</v>
      </c>
      <c r="F372">
        <v>66</v>
      </c>
      <c r="G372">
        <v>1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8807</v>
      </c>
      <c r="O372" t="s">
        <v>2124</v>
      </c>
      <c r="P372">
        <v>0</v>
      </c>
      <c r="Q372">
        <v>0</v>
      </c>
      <c r="R372">
        <v>10</v>
      </c>
      <c r="S372">
        <v>4</v>
      </c>
      <c r="T372">
        <v>2020</v>
      </c>
      <c r="U372">
        <v>1</v>
      </c>
      <c r="V372">
        <v>5</v>
      </c>
      <c r="W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14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14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4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2</v>
      </c>
      <c r="CC372">
        <v>0</v>
      </c>
      <c r="CD372">
        <v>2</v>
      </c>
      <c r="CE372">
        <v>2</v>
      </c>
      <c r="CF372">
        <v>0</v>
      </c>
      <c r="CG372">
        <v>1</v>
      </c>
      <c r="CH372">
        <v>7</v>
      </c>
      <c r="CI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1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</row>
    <row r="373" spans="1:120">
      <c r="A373">
        <v>90868931</v>
      </c>
      <c r="B373">
        <v>8114086</v>
      </c>
      <c r="C373" s="2">
        <v>43935</v>
      </c>
      <c r="D373" s="2">
        <v>43959.74722222222</v>
      </c>
      <c r="E373">
        <v>1</v>
      </c>
      <c r="F373">
        <v>56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7063</v>
      </c>
      <c r="O373" t="s">
        <v>2126</v>
      </c>
      <c r="P373">
        <v>1</v>
      </c>
      <c r="Q373">
        <v>0</v>
      </c>
      <c r="R373">
        <v>24</v>
      </c>
      <c r="S373">
        <v>5</v>
      </c>
      <c r="T373">
        <v>2020</v>
      </c>
      <c r="U373">
        <v>0</v>
      </c>
      <c r="V373">
        <v>0</v>
      </c>
      <c r="W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13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13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4</v>
      </c>
      <c r="BW373">
        <v>6</v>
      </c>
      <c r="BX373">
        <v>0</v>
      </c>
      <c r="BY373">
        <v>1</v>
      </c>
      <c r="BZ373">
        <v>0</v>
      </c>
      <c r="CA373">
        <v>15</v>
      </c>
      <c r="CB373">
        <v>0</v>
      </c>
      <c r="CC373">
        <v>6</v>
      </c>
      <c r="CD373">
        <v>15</v>
      </c>
      <c r="CE373">
        <v>21</v>
      </c>
      <c r="CF373">
        <v>0</v>
      </c>
      <c r="CG373">
        <v>0</v>
      </c>
      <c r="CH373">
        <v>23</v>
      </c>
      <c r="CI373">
        <v>0</v>
      </c>
      <c r="CK373">
        <v>71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</row>
    <row r="374" spans="1:120">
      <c r="A374">
        <v>90868935</v>
      </c>
      <c r="B374">
        <v>803149</v>
      </c>
      <c r="C374" s="2">
        <v>43935</v>
      </c>
      <c r="D374" s="2">
        <v>43944.722222222219</v>
      </c>
      <c r="E374">
        <v>1</v>
      </c>
      <c r="F374">
        <v>86</v>
      </c>
      <c r="G374">
        <v>1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8812</v>
      </c>
      <c r="O374" t="s">
        <v>2124</v>
      </c>
      <c r="P374">
        <v>0</v>
      </c>
      <c r="Q374">
        <v>0</v>
      </c>
      <c r="R374">
        <v>9</v>
      </c>
      <c r="S374">
        <v>4</v>
      </c>
      <c r="T374">
        <v>2020</v>
      </c>
      <c r="U374">
        <v>0</v>
      </c>
      <c r="V374">
        <v>0</v>
      </c>
      <c r="W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K374">
        <v>0</v>
      </c>
      <c r="CL374">
        <v>0</v>
      </c>
      <c r="CM374">
        <v>3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</row>
    <row r="375" spans="1:120">
      <c r="A375">
        <v>90868946</v>
      </c>
      <c r="B375">
        <v>376114</v>
      </c>
      <c r="C375" s="2">
        <v>43935</v>
      </c>
      <c r="D375" s="2">
        <v>43936.025000000001</v>
      </c>
      <c r="E375">
        <v>2</v>
      </c>
      <c r="F375">
        <v>65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8805</v>
      </c>
      <c r="O375" t="s">
        <v>2126</v>
      </c>
      <c r="P375">
        <v>1</v>
      </c>
      <c r="Q375">
        <v>0</v>
      </c>
      <c r="S375">
        <v>4</v>
      </c>
      <c r="T375">
        <v>2020</v>
      </c>
      <c r="U375">
        <v>0</v>
      </c>
      <c r="V375">
        <v>0</v>
      </c>
      <c r="W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</row>
    <row r="376" spans="1:120">
      <c r="A376">
        <v>90868951</v>
      </c>
      <c r="B376">
        <v>560874</v>
      </c>
      <c r="C376" s="2">
        <v>43935</v>
      </c>
      <c r="D376" s="2">
        <v>43948.364583333336</v>
      </c>
      <c r="E376">
        <v>1</v>
      </c>
      <c r="F376">
        <v>88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8854</v>
      </c>
      <c r="O376" t="s">
        <v>26</v>
      </c>
      <c r="P376">
        <v>0</v>
      </c>
      <c r="Q376">
        <v>1</v>
      </c>
      <c r="R376">
        <v>13</v>
      </c>
      <c r="S376">
        <v>4</v>
      </c>
      <c r="T376">
        <v>2020</v>
      </c>
      <c r="U376">
        <v>0</v>
      </c>
      <c r="V376">
        <v>0</v>
      </c>
      <c r="W376">
        <v>1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1</v>
      </c>
      <c r="BG376">
        <v>2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15</v>
      </c>
      <c r="CH376">
        <v>0</v>
      </c>
      <c r="CI376">
        <v>0</v>
      </c>
      <c r="CK376">
        <v>0</v>
      </c>
      <c r="CL376">
        <v>0</v>
      </c>
      <c r="CM376">
        <v>2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</row>
    <row r="377" spans="1:120">
      <c r="A377">
        <v>90868961</v>
      </c>
      <c r="B377">
        <v>8093105</v>
      </c>
      <c r="C377" s="2">
        <v>43936</v>
      </c>
      <c r="D377" s="2">
        <v>43943.71875</v>
      </c>
      <c r="E377">
        <v>1</v>
      </c>
      <c r="F377">
        <v>53</v>
      </c>
      <c r="G377">
        <v>0</v>
      </c>
      <c r="H377">
        <v>3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8835</v>
      </c>
      <c r="O377" t="s">
        <v>2126</v>
      </c>
      <c r="P377">
        <v>1</v>
      </c>
      <c r="Q377">
        <v>0</v>
      </c>
      <c r="R377">
        <v>7</v>
      </c>
      <c r="S377">
        <v>4</v>
      </c>
      <c r="T377">
        <v>2020</v>
      </c>
      <c r="U377">
        <v>0</v>
      </c>
      <c r="V377">
        <v>0</v>
      </c>
      <c r="W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2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2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8</v>
      </c>
      <c r="BV377">
        <v>1</v>
      </c>
      <c r="BW377">
        <v>0</v>
      </c>
      <c r="BX377">
        <v>7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8</v>
      </c>
      <c r="CH377">
        <v>0</v>
      </c>
      <c r="CI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</row>
    <row r="378" spans="1:120">
      <c r="A378">
        <v>90868963</v>
      </c>
      <c r="B378">
        <v>683349</v>
      </c>
      <c r="C378" s="2">
        <v>43936</v>
      </c>
      <c r="D378" s="2">
        <v>43942.680555555555</v>
      </c>
      <c r="E378">
        <v>1</v>
      </c>
      <c r="F378">
        <v>61</v>
      </c>
      <c r="G378">
        <v>1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8869</v>
      </c>
      <c r="O378" t="s">
        <v>2124</v>
      </c>
      <c r="P378">
        <v>0</v>
      </c>
      <c r="Q378">
        <v>0</v>
      </c>
      <c r="R378">
        <v>6</v>
      </c>
      <c r="S378">
        <v>4</v>
      </c>
      <c r="T378">
        <v>2020</v>
      </c>
      <c r="U378">
        <v>0</v>
      </c>
      <c r="V378">
        <v>0</v>
      </c>
      <c r="W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6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6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2</v>
      </c>
      <c r="CH378">
        <v>0</v>
      </c>
      <c r="CI378">
        <v>0</v>
      </c>
      <c r="CK378">
        <v>0</v>
      </c>
      <c r="CL378">
        <v>0</v>
      </c>
      <c r="CM378">
        <v>5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0</v>
      </c>
      <c r="DG378">
        <v>1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</row>
    <row r="379" spans="1:120">
      <c r="A379">
        <v>90868973</v>
      </c>
      <c r="B379">
        <v>8057323</v>
      </c>
      <c r="C379" s="2">
        <v>43936</v>
      </c>
      <c r="D379" s="2">
        <v>43941.712500000001</v>
      </c>
      <c r="E379">
        <v>1</v>
      </c>
      <c r="F379">
        <v>48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8805</v>
      </c>
      <c r="O379" t="s">
        <v>2126</v>
      </c>
      <c r="P379">
        <v>1</v>
      </c>
      <c r="Q379">
        <v>0</v>
      </c>
      <c r="R379">
        <v>5</v>
      </c>
      <c r="S379">
        <v>4</v>
      </c>
      <c r="T379">
        <v>2020</v>
      </c>
      <c r="U379">
        <v>0</v>
      </c>
      <c r="V379">
        <v>0</v>
      </c>
      <c r="W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13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13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5</v>
      </c>
      <c r="BV379">
        <v>1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6</v>
      </c>
      <c r="CH379">
        <v>0</v>
      </c>
      <c r="CI379">
        <v>0</v>
      </c>
      <c r="CK379">
        <v>2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1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</row>
    <row r="380" spans="1:120">
      <c r="A380">
        <v>90868994</v>
      </c>
      <c r="B380">
        <v>704514</v>
      </c>
      <c r="C380" s="2">
        <v>43936</v>
      </c>
      <c r="D380" s="2">
        <v>43936.414583333331</v>
      </c>
      <c r="E380">
        <v>2</v>
      </c>
      <c r="F380">
        <v>37</v>
      </c>
      <c r="G380">
        <v>0</v>
      </c>
      <c r="H380">
        <v>3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8812</v>
      </c>
      <c r="O380" t="s">
        <v>2126</v>
      </c>
      <c r="P380">
        <v>1</v>
      </c>
      <c r="Q380">
        <v>0</v>
      </c>
      <c r="S380">
        <v>4</v>
      </c>
      <c r="T380">
        <v>2020</v>
      </c>
      <c r="U380">
        <v>0</v>
      </c>
      <c r="V380">
        <v>0</v>
      </c>
      <c r="W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</row>
    <row r="381" spans="1:120">
      <c r="A381">
        <v>90869011</v>
      </c>
      <c r="B381">
        <v>795694</v>
      </c>
      <c r="C381" s="2">
        <v>43936</v>
      </c>
      <c r="D381" s="2">
        <v>43936.582638888889</v>
      </c>
      <c r="E381">
        <v>2</v>
      </c>
      <c r="F381">
        <v>69</v>
      </c>
      <c r="G381">
        <v>1</v>
      </c>
      <c r="H381">
        <v>3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8846</v>
      </c>
      <c r="O381" t="s">
        <v>2126</v>
      </c>
      <c r="P381">
        <v>1</v>
      </c>
      <c r="Q381">
        <v>0</v>
      </c>
      <c r="S381">
        <v>4</v>
      </c>
      <c r="T381">
        <v>2020</v>
      </c>
      <c r="U381">
        <v>0</v>
      </c>
      <c r="V381">
        <v>0</v>
      </c>
      <c r="W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</row>
    <row r="382" spans="1:120">
      <c r="A382">
        <v>90869022</v>
      </c>
      <c r="B382">
        <v>703816</v>
      </c>
      <c r="C382" s="2">
        <v>43936</v>
      </c>
      <c r="D382" s="2">
        <v>43937.772222222222</v>
      </c>
      <c r="E382">
        <v>1</v>
      </c>
      <c r="F382">
        <v>72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8844</v>
      </c>
      <c r="O382" t="s">
        <v>26</v>
      </c>
      <c r="P382">
        <v>0</v>
      </c>
      <c r="Q382">
        <v>1</v>
      </c>
      <c r="R382">
        <v>1</v>
      </c>
      <c r="S382">
        <v>4</v>
      </c>
      <c r="T382">
        <v>2020</v>
      </c>
      <c r="U382">
        <v>0</v>
      </c>
      <c r="V382">
        <v>0</v>
      </c>
      <c r="W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K382">
        <v>0</v>
      </c>
      <c r="CL382">
        <v>0</v>
      </c>
      <c r="CM382">
        <v>4</v>
      </c>
      <c r="CN382">
        <v>1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</row>
    <row r="383" spans="1:120">
      <c r="A383">
        <v>90869037</v>
      </c>
      <c r="B383">
        <v>8114104</v>
      </c>
      <c r="C383" s="2">
        <v>43936</v>
      </c>
      <c r="D383" s="2">
        <v>43952.881944444445</v>
      </c>
      <c r="E383">
        <v>1</v>
      </c>
      <c r="F383">
        <v>56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7060</v>
      </c>
      <c r="O383" t="s">
        <v>26</v>
      </c>
      <c r="P383">
        <v>0</v>
      </c>
      <c r="Q383">
        <v>1</v>
      </c>
      <c r="R383">
        <v>16</v>
      </c>
      <c r="S383">
        <v>5</v>
      </c>
      <c r="T383">
        <v>2020</v>
      </c>
      <c r="U383">
        <v>1</v>
      </c>
      <c r="V383">
        <v>15</v>
      </c>
      <c r="W383">
        <v>1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40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41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42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6</v>
      </c>
      <c r="CH383">
        <v>83</v>
      </c>
      <c r="CI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0</v>
      </c>
      <c r="DJ383">
        <v>1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</row>
    <row r="384" spans="1:120">
      <c r="A384">
        <v>90869041</v>
      </c>
      <c r="B384">
        <v>8037609</v>
      </c>
      <c r="C384" s="2">
        <v>43936</v>
      </c>
      <c r="D384" s="2">
        <v>43943.770833333336</v>
      </c>
      <c r="E384">
        <v>1</v>
      </c>
      <c r="F384">
        <v>59</v>
      </c>
      <c r="G384">
        <v>0</v>
      </c>
      <c r="H384">
        <v>0</v>
      </c>
      <c r="I384" t="s">
        <v>2133</v>
      </c>
      <c r="J384">
        <v>1</v>
      </c>
      <c r="K384">
        <v>0</v>
      </c>
      <c r="L384">
        <v>0</v>
      </c>
      <c r="M384">
        <v>0</v>
      </c>
      <c r="N384">
        <v>8854</v>
      </c>
      <c r="O384" t="s">
        <v>2125</v>
      </c>
      <c r="P384">
        <v>1</v>
      </c>
      <c r="Q384">
        <v>0</v>
      </c>
      <c r="R384">
        <v>7</v>
      </c>
      <c r="S384">
        <v>4</v>
      </c>
      <c r="T384">
        <v>2020</v>
      </c>
      <c r="U384">
        <v>0</v>
      </c>
      <c r="V384">
        <v>0</v>
      </c>
      <c r="W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7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7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4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7</v>
      </c>
      <c r="CI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</row>
    <row r="385" spans="1:121">
      <c r="A385">
        <v>90869054</v>
      </c>
      <c r="B385">
        <v>8114106</v>
      </c>
      <c r="C385" s="2">
        <v>43936</v>
      </c>
      <c r="D385" s="2">
        <v>43950.666666666664</v>
      </c>
      <c r="E385">
        <v>1</v>
      </c>
      <c r="F385">
        <v>58</v>
      </c>
      <c r="G385">
        <v>0</v>
      </c>
      <c r="H385">
        <v>3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8835</v>
      </c>
      <c r="O385" t="s">
        <v>2131</v>
      </c>
      <c r="P385">
        <v>0</v>
      </c>
      <c r="Q385">
        <v>0</v>
      </c>
      <c r="R385">
        <v>14</v>
      </c>
      <c r="S385">
        <v>4</v>
      </c>
      <c r="T385">
        <v>2020</v>
      </c>
      <c r="U385">
        <v>0</v>
      </c>
      <c r="V385">
        <v>0</v>
      </c>
      <c r="W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32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32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13</v>
      </c>
      <c r="BV385">
        <v>1</v>
      </c>
      <c r="BW385">
        <v>4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15</v>
      </c>
      <c r="CH385">
        <v>10</v>
      </c>
      <c r="CI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</row>
    <row r="386" spans="1:121">
      <c r="A386">
        <v>90869058</v>
      </c>
      <c r="B386">
        <v>682275</v>
      </c>
      <c r="C386" s="2">
        <v>43936</v>
      </c>
      <c r="D386" s="2">
        <v>43937.482638888891</v>
      </c>
      <c r="E386">
        <v>1</v>
      </c>
      <c r="F386">
        <v>77</v>
      </c>
      <c r="G386">
        <v>1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8869</v>
      </c>
      <c r="O386" t="s">
        <v>26</v>
      </c>
      <c r="P386">
        <v>0</v>
      </c>
      <c r="Q386">
        <v>1</v>
      </c>
      <c r="R386">
        <v>1</v>
      </c>
      <c r="S386">
        <v>4</v>
      </c>
      <c r="T386">
        <v>2020</v>
      </c>
      <c r="U386">
        <v>0</v>
      </c>
      <c r="V386">
        <v>0</v>
      </c>
      <c r="W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</row>
    <row r="387" spans="1:121">
      <c r="A387">
        <v>90869066</v>
      </c>
      <c r="B387">
        <v>96567</v>
      </c>
      <c r="C387" s="2">
        <v>43936</v>
      </c>
      <c r="D387" s="2">
        <v>43943.965277777781</v>
      </c>
      <c r="E387">
        <v>1</v>
      </c>
      <c r="F387">
        <v>84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8807</v>
      </c>
      <c r="O387" t="s">
        <v>2124</v>
      </c>
      <c r="P387">
        <v>0</v>
      </c>
      <c r="Q387">
        <v>0</v>
      </c>
      <c r="R387">
        <v>7</v>
      </c>
      <c r="S387">
        <v>4</v>
      </c>
      <c r="T387">
        <v>2020</v>
      </c>
      <c r="U387">
        <v>0</v>
      </c>
      <c r="V387">
        <v>0</v>
      </c>
      <c r="W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3</v>
      </c>
      <c r="BH387">
        <v>10</v>
      </c>
      <c r="BI387">
        <v>0</v>
      </c>
      <c r="BJ387">
        <v>0</v>
      </c>
      <c r="BK387">
        <v>9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7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18</v>
      </c>
      <c r="CH387">
        <v>0</v>
      </c>
      <c r="CI387">
        <v>0</v>
      </c>
      <c r="CK387">
        <v>0</v>
      </c>
      <c r="CL387">
        <v>0</v>
      </c>
      <c r="CM387">
        <v>7</v>
      </c>
      <c r="CN387">
        <v>0</v>
      </c>
      <c r="CO387">
        <v>1</v>
      </c>
      <c r="CP387">
        <v>0</v>
      </c>
      <c r="CQ387">
        <v>0</v>
      </c>
      <c r="CR387">
        <v>1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</row>
    <row r="388" spans="1:121">
      <c r="A388">
        <v>90869067</v>
      </c>
      <c r="B388">
        <v>493960</v>
      </c>
      <c r="C388" s="2">
        <v>43936</v>
      </c>
      <c r="D388" s="2">
        <v>43938.777777777781</v>
      </c>
      <c r="E388">
        <v>1</v>
      </c>
      <c r="F388">
        <v>52</v>
      </c>
      <c r="G388">
        <v>1</v>
      </c>
      <c r="H388">
        <v>3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8835</v>
      </c>
      <c r="O388" t="s">
        <v>2126</v>
      </c>
      <c r="P388">
        <v>1</v>
      </c>
      <c r="Q388">
        <v>0</v>
      </c>
      <c r="R388">
        <v>2</v>
      </c>
      <c r="S388">
        <v>4</v>
      </c>
      <c r="T388">
        <v>2020</v>
      </c>
      <c r="U388">
        <v>0</v>
      </c>
      <c r="V388">
        <v>0</v>
      </c>
      <c r="W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2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1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2</v>
      </c>
      <c r="CH388">
        <v>0</v>
      </c>
      <c r="CI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</row>
    <row r="389" spans="1:121">
      <c r="A389">
        <v>90869073</v>
      </c>
      <c r="B389">
        <v>8086063</v>
      </c>
      <c r="C389" s="2">
        <v>43936</v>
      </c>
      <c r="D389" s="2">
        <v>43944.892361111109</v>
      </c>
      <c r="E389">
        <v>1</v>
      </c>
      <c r="F389">
        <v>49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8876</v>
      </c>
      <c r="O389" t="s">
        <v>2126</v>
      </c>
      <c r="P389">
        <v>1</v>
      </c>
      <c r="Q389">
        <v>0</v>
      </c>
      <c r="R389">
        <v>8</v>
      </c>
      <c r="S389">
        <v>4</v>
      </c>
      <c r="T389">
        <v>2020</v>
      </c>
      <c r="U389">
        <v>0</v>
      </c>
      <c r="V389">
        <v>0</v>
      </c>
      <c r="W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7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7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0</v>
      </c>
      <c r="BW389">
        <v>0</v>
      </c>
      <c r="BX389">
        <v>0</v>
      </c>
      <c r="BY389">
        <v>9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9</v>
      </c>
      <c r="CH389">
        <v>11</v>
      </c>
      <c r="CI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</row>
    <row r="390" spans="1:121">
      <c r="A390">
        <v>90869089</v>
      </c>
      <c r="B390">
        <v>715831</v>
      </c>
      <c r="C390" s="2">
        <v>43936</v>
      </c>
      <c r="D390" s="2">
        <v>43938.642361111109</v>
      </c>
      <c r="E390">
        <v>1</v>
      </c>
      <c r="F390">
        <v>65</v>
      </c>
      <c r="G390">
        <v>0</v>
      </c>
      <c r="H390">
        <v>3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8846</v>
      </c>
      <c r="O390" t="s">
        <v>2126</v>
      </c>
      <c r="P390">
        <v>1</v>
      </c>
      <c r="Q390">
        <v>0</v>
      </c>
      <c r="R390">
        <v>2</v>
      </c>
      <c r="S390">
        <v>4</v>
      </c>
      <c r="T390">
        <v>2020</v>
      </c>
      <c r="U390">
        <v>0</v>
      </c>
      <c r="V390">
        <v>0</v>
      </c>
      <c r="W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2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2</v>
      </c>
      <c r="CH390">
        <v>0</v>
      </c>
      <c r="CI390">
        <v>0</v>
      </c>
      <c r="CK390">
        <v>0</v>
      </c>
      <c r="CL390">
        <v>0</v>
      </c>
      <c r="CM390">
        <v>3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</row>
    <row r="391" spans="1:121">
      <c r="A391">
        <v>90869095</v>
      </c>
      <c r="B391">
        <v>8075456</v>
      </c>
      <c r="C391" s="2">
        <v>43936</v>
      </c>
      <c r="D391" s="2">
        <v>43941.729166666664</v>
      </c>
      <c r="E391">
        <v>1</v>
      </c>
      <c r="F391">
        <v>60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8835</v>
      </c>
      <c r="O391" t="s">
        <v>2126</v>
      </c>
      <c r="P391">
        <v>1</v>
      </c>
      <c r="Q391">
        <v>0</v>
      </c>
      <c r="R391">
        <v>5</v>
      </c>
      <c r="S391">
        <v>4</v>
      </c>
      <c r="T391">
        <v>2020</v>
      </c>
      <c r="U391">
        <v>0</v>
      </c>
      <c r="V391">
        <v>0</v>
      </c>
      <c r="W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2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2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5</v>
      </c>
      <c r="BV391">
        <v>2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5</v>
      </c>
      <c r="CH391">
        <v>1</v>
      </c>
      <c r="CI391">
        <v>0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</row>
    <row r="392" spans="1:121">
      <c r="A392">
        <v>90869113</v>
      </c>
      <c r="B392">
        <v>806403</v>
      </c>
      <c r="C392" s="2">
        <v>43936</v>
      </c>
      <c r="D392" s="2">
        <v>43937.775000000001</v>
      </c>
      <c r="E392">
        <v>1</v>
      </c>
      <c r="F392">
        <v>88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8805</v>
      </c>
      <c r="O392" t="s">
        <v>2134</v>
      </c>
      <c r="P392">
        <v>0</v>
      </c>
      <c r="Q392">
        <v>0</v>
      </c>
      <c r="R392">
        <v>1</v>
      </c>
      <c r="S392">
        <v>4</v>
      </c>
      <c r="T392">
        <v>2020</v>
      </c>
      <c r="U392">
        <v>0</v>
      </c>
      <c r="V392">
        <v>0</v>
      </c>
      <c r="W392">
        <v>1</v>
      </c>
      <c r="AH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1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K392">
        <v>0</v>
      </c>
      <c r="CL392">
        <v>0</v>
      </c>
      <c r="CM392">
        <v>6</v>
      </c>
      <c r="CN392">
        <v>0</v>
      </c>
      <c r="CO392">
        <v>1</v>
      </c>
      <c r="CP392">
        <v>0</v>
      </c>
      <c r="CQ392">
        <v>1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1</v>
      </c>
      <c r="CX392">
        <v>0</v>
      </c>
      <c r="CY392">
        <v>1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1</v>
      </c>
    </row>
    <row r="393" spans="1:121">
      <c r="A393">
        <v>90869135</v>
      </c>
      <c r="B393">
        <v>8089848</v>
      </c>
      <c r="C393" s="2">
        <v>43936</v>
      </c>
      <c r="D393" s="2">
        <v>43941.791666666664</v>
      </c>
      <c r="E393">
        <v>1</v>
      </c>
      <c r="F393">
        <v>50</v>
      </c>
      <c r="G393">
        <v>0</v>
      </c>
      <c r="H393">
        <v>1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7060</v>
      </c>
      <c r="O393" t="s">
        <v>2124</v>
      </c>
      <c r="P393">
        <v>0</v>
      </c>
      <c r="Q393">
        <v>0</v>
      </c>
      <c r="R393">
        <v>5</v>
      </c>
      <c r="S393">
        <v>4</v>
      </c>
      <c r="T393">
        <v>2020</v>
      </c>
      <c r="U393">
        <v>0</v>
      </c>
      <c r="V393">
        <v>0</v>
      </c>
      <c r="W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2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5</v>
      </c>
      <c r="BV393">
        <v>2</v>
      </c>
      <c r="BW393">
        <v>10</v>
      </c>
      <c r="BX393">
        <v>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3</v>
      </c>
      <c r="CH393">
        <v>0</v>
      </c>
      <c r="CI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</row>
    <row r="394" spans="1:121">
      <c r="A394">
        <v>90869136</v>
      </c>
      <c r="B394">
        <v>8114115</v>
      </c>
      <c r="C394" s="2">
        <v>43936</v>
      </c>
      <c r="D394" s="2">
        <v>43962.697222222225</v>
      </c>
      <c r="E394">
        <v>1</v>
      </c>
      <c r="F394">
        <v>77</v>
      </c>
      <c r="G394">
        <v>1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88445567</v>
      </c>
      <c r="O394" t="s">
        <v>2124</v>
      </c>
      <c r="P394">
        <v>0</v>
      </c>
      <c r="Q394">
        <v>0</v>
      </c>
      <c r="R394">
        <v>26</v>
      </c>
      <c r="S394">
        <v>5</v>
      </c>
      <c r="T394">
        <v>2020</v>
      </c>
      <c r="U394">
        <v>0</v>
      </c>
      <c r="V394">
        <v>0</v>
      </c>
      <c r="W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29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29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7</v>
      </c>
      <c r="BV394">
        <v>2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5</v>
      </c>
      <c r="CH394">
        <v>0</v>
      </c>
      <c r="CI394">
        <v>0</v>
      </c>
      <c r="CK394">
        <v>0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1</v>
      </c>
      <c r="DM394">
        <v>0</v>
      </c>
      <c r="DN394">
        <v>0</v>
      </c>
      <c r="DO394">
        <v>0</v>
      </c>
      <c r="DP394">
        <v>0</v>
      </c>
    </row>
    <row r="395" spans="1:121">
      <c r="A395">
        <v>90869141</v>
      </c>
      <c r="B395">
        <v>8060010</v>
      </c>
      <c r="C395" s="2">
        <v>43937</v>
      </c>
      <c r="D395" s="2">
        <v>43941.529166666667</v>
      </c>
      <c r="E395">
        <v>1</v>
      </c>
      <c r="F395">
        <v>57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88762912</v>
      </c>
      <c r="O395" t="s">
        <v>2126</v>
      </c>
      <c r="P395">
        <v>1</v>
      </c>
      <c r="Q395">
        <v>0</v>
      </c>
      <c r="R395">
        <v>4</v>
      </c>
      <c r="S395">
        <v>4</v>
      </c>
      <c r="T395">
        <v>2020</v>
      </c>
      <c r="U395">
        <v>0</v>
      </c>
      <c r="V395">
        <v>0</v>
      </c>
      <c r="W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5</v>
      </c>
      <c r="BV395">
        <v>1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5</v>
      </c>
      <c r="CH395">
        <v>0</v>
      </c>
      <c r="CI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</row>
    <row r="396" spans="1:121">
      <c r="A396">
        <v>90869145</v>
      </c>
      <c r="B396">
        <v>224628</v>
      </c>
      <c r="C396" s="2">
        <v>43936</v>
      </c>
      <c r="D396" s="2">
        <v>43945.326388888891</v>
      </c>
      <c r="E396">
        <v>1</v>
      </c>
      <c r="F396">
        <v>94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8844</v>
      </c>
      <c r="O396" t="s">
        <v>26</v>
      </c>
      <c r="P396">
        <v>0</v>
      </c>
      <c r="Q396">
        <v>1</v>
      </c>
      <c r="R396">
        <v>9</v>
      </c>
      <c r="S396">
        <v>4</v>
      </c>
      <c r="T396">
        <v>2020</v>
      </c>
      <c r="U396">
        <v>0</v>
      </c>
      <c r="V396">
        <v>0</v>
      </c>
      <c r="W396">
        <v>1</v>
      </c>
      <c r="AU396">
        <v>0</v>
      </c>
      <c r="AV396">
        <v>0</v>
      </c>
      <c r="AW396">
        <v>2</v>
      </c>
      <c r="AX396">
        <v>0</v>
      </c>
      <c r="AY396">
        <v>0</v>
      </c>
      <c r="AZ396">
        <v>3</v>
      </c>
      <c r="BA396">
        <v>2</v>
      </c>
      <c r="BB396">
        <v>0</v>
      </c>
      <c r="BC396">
        <v>0</v>
      </c>
      <c r="BD396">
        <v>0</v>
      </c>
      <c r="BE396">
        <v>2</v>
      </c>
      <c r="BF396">
        <v>2</v>
      </c>
      <c r="BG396">
        <v>7</v>
      </c>
      <c r="BH396">
        <v>9</v>
      </c>
      <c r="BI396">
        <v>0</v>
      </c>
      <c r="BJ396">
        <v>0</v>
      </c>
      <c r="BK396">
        <v>9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6</v>
      </c>
      <c r="BV396">
        <v>0</v>
      </c>
      <c r="BW396">
        <v>3</v>
      </c>
      <c r="BX396">
        <v>0</v>
      </c>
      <c r="BY396">
        <v>0</v>
      </c>
      <c r="BZ396">
        <v>0</v>
      </c>
      <c r="CA396">
        <v>0</v>
      </c>
      <c r="CB396">
        <v>21</v>
      </c>
      <c r="CC396">
        <v>0</v>
      </c>
      <c r="CD396">
        <v>21</v>
      </c>
      <c r="CE396">
        <v>21</v>
      </c>
      <c r="CF396">
        <v>0</v>
      </c>
      <c r="CG396">
        <v>1</v>
      </c>
      <c r="CH396">
        <v>0</v>
      </c>
      <c r="CI396">
        <v>0</v>
      </c>
      <c r="CK396">
        <v>0</v>
      </c>
      <c r="CL396">
        <v>0</v>
      </c>
      <c r="CM396">
        <v>2</v>
      </c>
      <c r="CN396">
        <v>1</v>
      </c>
      <c r="CO396">
        <v>0</v>
      </c>
      <c r="CP396">
        <v>0</v>
      </c>
      <c r="CQ396">
        <v>0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</row>
    <row r="397" spans="1:121">
      <c r="A397">
        <v>90869158</v>
      </c>
      <c r="B397">
        <v>674520</v>
      </c>
      <c r="C397" s="2">
        <v>43936</v>
      </c>
      <c r="D397" s="2">
        <v>43939.803472222222</v>
      </c>
      <c r="E397">
        <v>1</v>
      </c>
      <c r="F397">
        <v>62</v>
      </c>
      <c r="G397">
        <v>0</v>
      </c>
      <c r="H397">
        <v>1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7063</v>
      </c>
      <c r="O397" t="s">
        <v>2130</v>
      </c>
      <c r="P397">
        <v>0</v>
      </c>
      <c r="Q397">
        <v>0</v>
      </c>
      <c r="R397">
        <v>3</v>
      </c>
      <c r="S397">
        <v>4</v>
      </c>
      <c r="T397">
        <v>2020</v>
      </c>
      <c r="U397">
        <v>0</v>
      </c>
      <c r="V397">
        <v>0</v>
      </c>
      <c r="W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3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3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3</v>
      </c>
      <c r="BV397">
        <v>1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3</v>
      </c>
      <c r="CH397">
        <v>0</v>
      </c>
      <c r="CI397">
        <v>0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</row>
    <row r="398" spans="1:121">
      <c r="A398">
        <v>90869162</v>
      </c>
      <c r="B398">
        <v>8114118</v>
      </c>
      <c r="C398" s="2">
        <v>43936</v>
      </c>
      <c r="D398" s="2">
        <v>43937.56527777778</v>
      </c>
      <c r="E398">
        <v>3</v>
      </c>
      <c r="F398">
        <v>25</v>
      </c>
      <c r="G398">
        <v>1</v>
      </c>
      <c r="H398">
        <v>2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7205</v>
      </c>
      <c r="O398" t="s">
        <v>2126</v>
      </c>
      <c r="P398">
        <v>1</v>
      </c>
      <c r="Q398">
        <v>0</v>
      </c>
      <c r="S398">
        <v>4</v>
      </c>
      <c r="T398">
        <v>2020</v>
      </c>
      <c r="U398">
        <v>0</v>
      </c>
      <c r="V398">
        <v>0</v>
      </c>
      <c r="W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</row>
    <row r="399" spans="1:121">
      <c r="A399">
        <v>90869165</v>
      </c>
      <c r="B399">
        <v>331961</v>
      </c>
      <c r="C399" s="2">
        <v>43937</v>
      </c>
      <c r="D399" s="2">
        <v>43942.707638888889</v>
      </c>
      <c r="E399">
        <v>1</v>
      </c>
      <c r="F399">
        <v>70</v>
      </c>
      <c r="G399">
        <v>0</v>
      </c>
      <c r="H399">
        <v>2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8846</v>
      </c>
      <c r="O399" t="s">
        <v>26</v>
      </c>
      <c r="P399">
        <v>0</v>
      </c>
      <c r="Q399">
        <v>1</v>
      </c>
      <c r="R399">
        <v>5</v>
      </c>
      <c r="S399">
        <v>4</v>
      </c>
      <c r="T399">
        <v>2020</v>
      </c>
      <c r="U399">
        <v>0</v>
      </c>
      <c r="V399">
        <v>0</v>
      </c>
      <c r="W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3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4</v>
      </c>
      <c r="CB399">
        <v>0</v>
      </c>
      <c r="CC399">
        <v>0</v>
      </c>
      <c r="CD399">
        <v>4</v>
      </c>
      <c r="CE399">
        <v>4</v>
      </c>
      <c r="CF399">
        <v>0</v>
      </c>
      <c r="CG399">
        <v>8</v>
      </c>
      <c r="CH399">
        <v>10</v>
      </c>
      <c r="CI399">
        <v>0</v>
      </c>
      <c r="CK399">
        <v>0</v>
      </c>
      <c r="CL399">
        <v>0</v>
      </c>
      <c r="CM399">
        <v>2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1</v>
      </c>
      <c r="DN399">
        <v>0</v>
      </c>
      <c r="DO399">
        <v>0</v>
      </c>
      <c r="DP399">
        <v>0</v>
      </c>
    </row>
    <row r="400" spans="1:121">
      <c r="A400">
        <v>90869166</v>
      </c>
      <c r="B400">
        <v>8108145</v>
      </c>
      <c r="C400" s="2">
        <v>43937</v>
      </c>
      <c r="D400" s="2">
        <v>43953.625</v>
      </c>
      <c r="E400">
        <v>1</v>
      </c>
      <c r="F400">
        <v>57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8817</v>
      </c>
      <c r="O400" t="s">
        <v>26</v>
      </c>
      <c r="P400">
        <v>0</v>
      </c>
      <c r="Q400">
        <v>1</v>
      </c>
      <c r="R400">
        <v>16</v>
      </c>
      <c r="S400">
        <v>5</v>
      </c>
      <c r="T400">
        <v>2020</v>
      </c>
      <c r="U400">
        <v>0</v>
      </c>
      <c r="V400">
        <v>0</v>
      </c>
      <c r="W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4</v>
      </c>
      <c r="BI400">
        <v>0</v>
      </c>
      <c r="BJ400">
        <v>0</v>
      </c>
      <c r="BK400">
        <v>4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3</v>
      </c>
      <c r="BV400">
        <v>1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4</v>
      </c>
      <c r="CC400">
        <v>0</v>
      </c>
      <c r="CD400">
        <v>4</v>
      </c>
      <c r="CE400">
        <v>4</v>
      </c>
      <c r="CF400">
        <v>0</v>
      </c>
      <c r="CG400">
        <v>12</v>
      </c>
      <c r="CH400">
        <v>53</v>
      </c>
      <c r="CI400">
        <v>0</v>
      </c>
      <c r="CK400">
        <v>0</v>
      </c>
      <c r="CL400">
        <v>0</v>
      </c>
      <c r="CM400">
        <v>4</v>
      </c>
      <c r="CN400">
        <v>0</v>
      </c>
      <c r="CO400">
        <v>1</v>
      </c>
      <c r="CP400">
        <v>0</v>
      </c>
      <c r="CQ400">
        <v>1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</row>
    <row r="401" spans="1:120">
      <c r="A401">
        <v>90869179</v>
      </c>
      <c r="B401">
        <v>693694</v>
      </c>
      <c r="C401" s="2">
        <v>43937</v>
      </c>
      <c r="D401" s="2">
        <v>43944.888888888891</v>
      </c>
      <c r="E401">
        <v>1</v>
      </c>
      <c r="F401">
        <v>59</v>
      </c>
      <c r="G401">
        <v>0</v>
      </c>
      <c r="H401">
        <v>1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7060</v>
      </c>
      <c r="O401" t="s">
        <v>2126</v>
      </c>
      <c r="P401">
        <v>1</v>
      </c>
      <c r="Q401">
        <v>0</v>
      </c>
      <c r="R401">
        <v>7</v>
      </c>
      <c r="S401">
        <v>4</v>
      </c>
      <c r="T401">
        <v>2020</v>
      </c>
      <c r="U401">
        <v>0</v>
      </c>
      <c r="V401">
        <v>0</v>
      </c>
      <c r="W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9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9</v>
      </c>
      <c r="BH401">
        <v>8</v>
      </c>
      <c r="BI401">
        <v>0</v>
      </c>
      <c r="BJ401">
        <v>8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3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4</v>
      </c>
      <c r="CH401">
        <v>0</v>
      </c>
      <c r="CI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</row>
    <row r="402" spans="1:120">
      <c r="A402">
        <v>90869185</v>
      </c>
      <c r="B402">
        <v>131645</v>
      </c>
      <c r="C402" s="2">
        <v>43937</v>
      </c>
      <c r="D402" s="2">
        <v>43937.486805555556</v>
      </c>
      <c r="E402">
        <v>2</v>
      </c>
      <c r="F402">
        <v>56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8846</v>
      </c>
      <c r="O402" t="s">
        <v>2126</v>
      </c>
      <c r="P402">
        <v>1</v>
      </c>
      <c r="Q402">
        <v>0</v>
      </c>
      <c r="S402">
        <v>4</v>
      </c>
      <c r="T402">
        <v>2020</v>
      </c>
      <c r="U402">
        <v>0</v>
      </c>
      <c r="V402">
        <v>0</v>
      </c>
      <c r="W402">
        <v>1</v>
      </c>
      <c r="AU402" t="e">
        <v>#N/A</v>
      </c>
      <c r="AV402" t="e">
        <v>#N/A</v>
      </c>
      <c r="AW402" t="e">
        <v>#N/A</v>
      </c>
      <c r="AX402" t="e">
        <v>#N/A</v>
      </c>
      <c r="AY402" t="e">
        <v>#N/A</v>
      </c>
      <c r="AZ402" t="e">
        <v>#N/A</v>
      </c>
      <c r="BA402" t="e">
        <v>#N/A</v>
      </c>
      <c r="BB402" t="e">
        <v>#N/A</v>
      </c>
      <c r="BC402" t="e">
        <v>#N/A</v>
      </c>
      <c r="BD402" t="e">
        <v>#N/A</v>
      </c>
      <c r="BE402" t="e">
        <v>#N/A</v>
      </c>
      <c r="BF402" t="e">
        <v>#N/A</v>
      </c>
      <c r="BG402" t="e">
        <v>#N/A</v>
      </c>
      <c r="BH402" t="e">
        <v>#N/A</v>
      </c>
      <c r="BI402" t="e">
        <v>#N/A</v>
      </c>
      <c r="BJ402" t="e">
        <v>#N/A</v>
      </c>
      <c r="BK402" t="e">
        <v>#N/A</v>
      </c>
      <c r="BL402" t="e">
        <v>#N/A</v>
      </c>
      <c r="BM402" t="e">
        <v>#N/A</v>
      </c>
      <c r="BN402" t="e">
        <v>#N/A</v>
      </c>
      <c r="BO402" t="e">
        <v>#N/A</v>
      </c>
      <c r="BP402" t="e">
        <v>#N/A</v>
      </c>
      <c r="BQ402" t="e">
        <v>#N/A</v>
      </c>
      <c r="BR402" t="e">
        <v>#N/A</v>
      </c>
      <c r="BS402" t="e">
        <v>#N/A</v>
      </c>
      <c r="BT402" t="e">
        <v>#N/A</v>
      </c>
      <c r="BU402" t="e">
        <v>#N/A</v>
      </c>
      <c r="BV402" t="e">
        <v>#N/A</v>
      </c>
      <c r="BW402" t="e">
        <v>#N/A</v>
      </c>
      <c r="BX402" t="e">
        <v>#N/A</v>
      </c>
      <c r="BY402" t="e">
        <v>#N/A</v>
      </c>
      <c r="BZ402" t="e">
        <v>#N/A</v>
      </c>
      <c r="CA402" t="e">
        <v>#N/A</v>
      </c>
      <c r="CB402" t="e">
        <v>#N/A</v>
      </c>
      <c r="CC402" t="e">
        <v>#N/A</v>
      </c>
      <c r="CD402" t="e">
        <v>#N/A</v>
      </c>
      <c r="CE402" t="e">
        <v>#N/A</v>
      </c>
      <c r="CF402" t="e">
        <v>#N/A</v>
      </c>
      <c r="CG402" t="e">
        <v>#N/A</v>
      </c>
      <c r="CH402" t="e">
        <v>#N/A</v>
      </c>
      <c r="CI402" t="e">
        <v>#N/A</v>
      </c>
      <c r="CK402" t="e">
        <v>#N/A</v>
      </c>
      <c r="CL402" t="e">
        <v>#N/A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</row>
    <row r="403" spans="1:120">
      <c r="A403">
        <v>90869210</v>
      </c>
      <c r="B403">
        <v>8114129</v>
      </c>
      <c r="C403" s="2">
        <v>43937</v>
      </c>
      <c r="D403" s="2">
        <v>43938.232638888891</v>
      </c>
      <c r="E403">
        <v>1</v>
      </c>
      <c r="F403">
        <v>78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8812</v>
      </c>
      <c r="O403" t="s">
        <v>26</v>
      </c>
      <c r="P403">
        <v>0</v>
      </c>
      <c r="Q403">
        <v>1</v>
      </c>
      <c r="R403">
        <v>1</v>
      </c>
      <c r="S403">
        <v>4</v>
      </c>
      <c r="T403">
        <v>2020</v>
      </c>
      <c r="U403">
        <v>0</v>
      </c>
      <c r="V403">
        <v>0</v>
      </c>
      <c r="W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1</v>
      </c>
      <c r="CA403">
        <v>0</v>
      </c>
      <c r="CB403">
        <v>0</v>
      </c>
      <c r="CC403">
        <v>0</v>
      </c>
      <c r="CD403">
        <v>1</v>
      </c>
      <c r="CE403">
        <v>1</v>
      </c>
      <c r="CF403">
        <v>0</v>
      </c>
      <c r="CG403">
        <v>0</v>
      </c>
      <c r="CH403">
        <v>1</v>
      </c>
      <c r="CI403">
        <v>0</v>
      </c>
      <c r="CK403">
        <v>0</v>
      </c>
      <c r="CL403">
        <v>0</v>
      </c>
      <c r="CM403">
        <v>3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</row>
    <row r="404" spans="1:120">
      <c r="A404">
        <v>90869216</v>
      </c>
      <c r="B404">
        <v>96362</v>
      </c>
      <c r="C404" s="2">
        <v>43937</v>
      </c>
      <c r="D404" s="2">
        <v>43943.975694444445</v>
      </c>
      <c r="E404">
        <v>1</v>
      </c>
      <c r="F404">
        <v>92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8844</v>
      </c>
      <c r="O404" t="s">
        <v>26</v>
      </c>
      <c r="P404">
        <v>0</v>
      </c>
      <c r="Q404">
        <v>1</v>
      </c>
      <c r="R404">
        <v>6</v>
      </c>
      <c r="S404">
        <v>4</v>
      </c>
      <c r="T404">
        <v>2020</v>
      </c>
      <c r="U404">
        <v>0</v>
      </c>
      <c r="V404">
        <v>0</v>
      </c>
      <c r="W404">
        <v>1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1</v>
      </c>
      <c r="BG404">
        <v>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5</v>
      </c>
      <c r="CB404">
        <v>0</v>
      </c>
      <c r="CC404">
        <v>0</v>
      </c>
      <c r="CD404">
        <v>5</v>
      </c>
      <c r="CE404">
        <v>5</v>
      </c>
      <c r="CF404">
        <v>0</v>
      </c>
      <c r="CG404">
        <v>0</v>
      </c>
      <c r="CH404">
        <v>0</v>
      </c>
      <c r="CI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</row>
    <row r="405" spans="1:120">
      <c r="A405">
        <v>90869237</v>
      </c>
      <c r="B405">
        <v>8114134</v>
      </c>
      <c r="C405" s="2">
        <v>43937</v>
      </c>
      <c r="D405" s="2">
        <v>43940.557638888888</v>
      </c>
      <c r="E405">
        <v>1</v>
      </c>
      <c r="F405">
        <v>43</v>
      </c>
      <c r="G405">
        <v>0</v>
      </c>
      <c r="H405">
        <v>3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7060</v>
      </c>
      <c r="O405" t="s">
        <v>2126</v>
      </c>
      <c r="P405">
        <v>1</v>
      </c>
      <c r="Q405">
        <v>0</v>
      </c>
      <c r="R405">
        <v>3</v>
      </c>
      <c r="S405">
        <v>4</v>
      </c>
      <c r="T405">
        <v>2020</v>
      </c>
      <c r="U405">
        <v>0</v>
      </c>
      <c r="V405">
        <v>0</v>
      </c>
      <c r="W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4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4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2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4</v>
      </c>
      <c r="CH405">
        <v>0</v>
      </c>
      <c r="CI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</row>
    <row r="406" spans="1:120">
      <c r="A406">
        <v>90869243</v>
      </c>
      <c r="B406">
        <v>579767</v>
      </c>
      <c r="C406" s="2">
        <v>43937</v>
      </c>
      <c r="D406" s="2">
        <v>44000.749305555553</v>
      </c>
      <c r="E406">
        <v>1</v>
      </c>
      <c r="F406">
        <v>60</v>
      </c>
      <c r="G406">
        <v>0</v>
      </c>
      <c r="H406">
        <v>3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8805</v>
      </c>
      <c r="O406" t="s">
        <v>2125</v>
      </c>
      <c r="P406">
        <v>1</v>
      </c>
      <c r="Q406">
        <v>0</v>
      </c>
      <c r="R406">
        <v>63</v>
      </c>
      <c r="S406">
        <v>6</v>
      </c>
      <c r="T406">
        <v>2020</v>
      </c>
      <c r="U406">
        <v>1</v>
      </c>
      <c r="V406">
        <v>40</v>
      </c>
      <c r="W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144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144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55</v>
      </c>
      <c r="BV406">
        <v>7</v>
      </c>
      <c r="BW406">
        <v>39</v>
      </c>
      <c r="BX406">
        <v>5</v>
      </c>
      <c r="BY406">
        <v>0</v>
      </c>
      <c r="BZ406">
        <v>0</v>
      </c>
      <c r="CA406">
        <v>6</v>
      </c>
      <c r="CB406">
        <v>1</v>
      </c>
      <c r="CC406">
        <v>134</v>
      </c>
      <c r="CD406">
        <v>6</v>
      </c>
      <c r="CE406">
        <v>140</v>
      </c>
      <c r="CF406">
        <v>26</v>
      </c>
      <c r="CG406">
        <v>1</v>
      </c>
      <c r="CH406">
        <v>58</v>
      </c>
      <c r="CI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</row>
    <row r="407" spans="1:120">
      <c r="A407">
        <v>90869253</v>
      </c>
      <c r="B407">
        <v>120824</v>
      </c>
      <c r="C407" s="2">
        <v>43937</v>
      </c>
      <c r="D407" s="2">
        <v>43952.75</v>
      </c>
      <c r="E407">
        <v>1</v>
      </c>
      <c r="F407">
        <v>80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8807</v>
      </c>
      <c r="O407" t="s">
        <v>2124</v>
      </c>
      <c r="P407">
        <v>0</v>
      </c>
      <c r="Q407">
        <v>0</v>
      </c>
      <c r="R407">
        <v>15</v>
      </c>
      <c r="S407">
        <v>5</v>
      </c>
      <c r="T407">
        <v>2020</v>
      </c>
      <c r="U407">
        <v>0</v>
      </c>
      <c r="V407">
        <v>0</v>
      </c>
      <c r="W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7</v>
      </c>
      <c r="BV407">
        <v>0</v>
      </c>
      <c r="BW407">
        <v>1</v>
      </c>
      <c r="BX407">
        <v>0</v>
      </c>
      <c r="BY407">
        <v>6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1</v>
      </c>
      <c r="CI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1</v>
      </c>
      <c r="DK407">
        <v>0</v>
      </c>
      <c r="DL407">
        <v>1</v>
      </c>
      <c r="DM407">
        <v>0</v>
      </c>
      <c r="DN407">
        <v>0</v>
      </c>
      <c r="DO407">
        <v>0</v>
      </c>
      <c r="DP407">
        <v>0</v>
      </c>
    </row>
    <row r="408" spans="1:120">
      <c r="A408">
        <v>90869263</v>
      </c>
      <c r="B408">
        <v>767831</v>
      </c>
      <c r="C408" s="2">
        <v>43937</v>
      </c>
      <c r="D408" s="2">
        <v>43942.65625</v>
      </c>
      <c r="E408">
        <v>1</v>
      </c>
      <c r="F408">
        <v>38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88051929</v>
      </c>
      <c r="O408" t="s">
        <v>2126</v>
      </c>
      <c r="P408">
        <v>1</v>
      </c>
      <c r="Q408">
        <v>0</v>
      </c>
      <c r="R408">
        <v>5</v>
      </c>
      <c r="S408">
        <v>4</v>
      </c>
      <c r="T408">
        <v>2020</v>
      </c>
      <c r="U408">
        <v>0</v>
      </c>
      <c r="V408">
        <v>0</v>
      </c>
      <c r="W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1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5</v>
      </c>
      <c r="CH408">
        <v>0</v>
      </c>
      <c r="CI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</row>
    <row r="409" spans="1:120">
      <c r="A409">
        <v>90869267</v>
      </c>
      <c r="B409">
        <v>778387</v>
      </c>
      <c r="C409" s="2">
        <v>43937</v>
      </c>
      <c r="D409" s="2">
        <v>43937.769444444442</v>
      </c>
      <c r="E409">
        <v>2</v>
      </c>
      <c r="F409">
        <v>51</v>
      </c>
      <c r="G409">
        <v>0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7060</v>
      </c>
      <c r="O409" t="s">
        <v>2126</v>
      </c>
      <c r="P409">
        <v>1</v>
      </c>
      <c r="Q409">
        <v>0</v>
      </c>
      <c r="S409">
        <v>4</v>
      </c>
      <c r="T409">
        <v>2020</v>
      </c>
      <c r="U409">
        <v>0</v>
      </c>
      <c r="V409">
        <v>0</v>
      </c>
      <c r="W409">
        <v>1</v>
      </c>
      <c r="AU409" t="e">
        <v>#N/A</v>
      </c>
      <c r="AV409" t="e">
        <v>#N/A</v>
      </c>
      <c r="AW409" t="e">
        <v>#N/A</v>
      </c>
      <c r="AX409" t="e">
        <v>#N/A</v>
      </c>
      <c r="AY409" t="e">
        <v>#N/A</v>
      </c>
      <c r="AZ409" t="e">
        <v>#N/A</v>
      </c>
      <c r="BA409" t="e">
        <v>#N/A</v>
      </c>
      <c r="BB409" t="e">
        <v>#N/A</v>
      </c>
      <c r="BC409" t="e">
        <v>#N/A</v>
      </c>
      <c r="BD409" t="e">
        <v>#N/A</v>
      </c>
      <c r="BE409" t="e">
        <v>#N/A</v>
      </c>
      <c r="BF409" t="e">
        <v>#N/A</v>
      </c>
      <c r="BG409" t="e">
        <v>#N/A</v>
      </c>
      <c r="BH409" t="e">
        <v>#N/A</v>
      </c>
      <c r="BI409" t="e">
        <v>#N/A</v>
      </c>
      <c r="BJ409" t="e">
        <v>#N/A</v>
      </c>
      <c r="BK409" t="e">
        <v>#N/A</v>
      </c>
      <c r="BL409" t="e">
        <v>#N/A</v>
      </c>
      <c r="BM409" t="e">
        <v>#N/A</v>
      </c>
      <c r="BN409" t="e">
        <v>#N/A</v>
      </c>
      <c r="BO409" t="e">
        <v>#N/A</v>
      </c>
      <c r="BP409" t="e">
        <v>#N/A</v>
      </c>
      <c r="BQ409" t="e">
        <v>#N/A</v>
      </c>
      <c r="BR409" t="e">
        <v>#N/A</v>
      </c>
      <c r="BS409" t="e">
        <v>#N/A</v>
      </c>
      <c r="BT409" t="e">
        <v>#N/A</v>
      </c>
      <c r="BU409" t="e">
        <v>#N/A</v>
      </c>
      <c r="BV409" t="e">
        <v>#N/A</v>
      </c>
      <c r="BW409" t="e">
        <v>#N/A</v>
      </c>
      <c r="BX409" t="e">
        <v>#N/A</v>
      </c>
      <c r="BY409" t="e">
        <v>#N/A</v>
      </c>
      <c r="BZ409" t="e">
        <v>#N/A</v>
      </c>
      <c r="CA409" t="e">
        <v>#N/A</v>
      </c>
      <c r="CB409" t="e">
        <v>#N/A</v>
      </c>
      <c r="CC409" t="e">
        <v>#N/A</v>
      </c>
      <c r="CD409" t="e">
        <v>#N/A</v>
      </c>
      <c r="CE409" t="e">
        <v>#N/A</v>
      </c>
      <c r="CF409" t="e">
        <v>#N/A</v>
      </c>
      <c r="CG409" t="e">
        <v>#N/A</v>
      </c>
      <c r="CH409" t="e">
        <v>#N/A</v>
      </c>
      <c r="CI409" t="e">
        <v>#N/A</v>
      </c>
      <c r="CK409" t="e">
        <v>#N/A</v>
      </c>
      <c r="CL409" t="e">
        <v>#N/A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</row>
    <row r="410" spans="1:120">
      <c r="A410">
        <v>90869271</v>
      </c>
      <c r="B410">
        <v>774519</v>
      </c>
      <c r="C410" s="2">
        <v>43937</v>
      </c>
      <c r="D410" s="2">
        <v>43937.667361111111</v>
      </c>
      <c r="E410">
        <v>2</v>
      </c>
      <c r="F410">
        <v>54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88444359</v>
      </c>
      <c r="O410" t="s">
        <v>2126</v>
      </c>
      <c r="P410">
        <v>1</v>
      </c>
      <c r="Q410">
        <v>0</v>
      </c>
      <c r="S410">
        <v>4</v>
      </c>
      <c r="T410">
        <v>2020</v>
      </c>
      <c r="U410">
        <v>0</v>
      </c>
      <c r="V410">
        <v>0</v>
      </c>
      <c r="W410">
        <v>1</v>
      </c>
      <c r="AU410" t="e">
        <v>#N/A</v>
      </c>
      <c r="AV410" t="e">
        <v>#N/A</v>
      </c>
      <c r="AW410" t="e">
        <v>#N/A</v>
      </c>
      <c r="AX410" t="e">
        <v>#N/A</v>
      </c>
      <c r="AY410" t="e">
        <v>#N/A</v>
      </c>
      <c r="AZ410" t="e">
        <v>#N/A</v>
      </c>
      <c r="BA410" t="e">
        <v>#N/A</v>
      </c>
      <c r="BB410" t="e">
        <v>#N/A</v>
      </c>
      <c r="BC410" t="e">
        <v>#N/A</v>
      </c>
      <c r="BD410" t="e">
        <v>#N/A</v>
      </c>
      <c r="BE410" t="e">
        <v>#N/A</v>
      </c>
      <c r="BF410" t="e">
        <v>#N/A</v>
      </c>
      <c r="BG410" t="e">
        <v>#N/A</v>
      </c>
      <c r="BH410" t="e">
        <v>#N/A</v>
      </c>
      <c r="BI410" t="e">
        <v>#N/A</v>
      </c>
      <c r="BJ410" t="e">
        <v>#N/A</v>
      </c>
      <c r="BK410" t="e">
        <v>#N/A</v>
      </c>
      <c r="BL410" t="e">
        <v>#N/A</v>
      </c>
      <c r="BM410" t="e">
        <v>#N/A</v>
      </c>
      <c r="BN410" t="e">
        <v>#N/A</v>
      </c>
      <c r="BO410" t="e">
        <v>#N/A</v>
      </c>
      <c r="BP410" t="e">
        <v>#N/A</v>
      </c>
      <c r="BQ410" t="e">
        <v>#N/A</v>
      </c>
      <c r="BR410" t="e">
        <v>#N/A</v>
      </c>
      <c r="BS410" t="e">
        <v>#N/A</v>
      </c>
      <c r="BT410" t="e">
        <v>#N/A</v>
      </c>
      <c r="BU410" t="e">
        <v>#N/A</v>
      </c>
      <c r="BV410" t="e">
        <v>#N/A</v>
      </c>
      <c r="BW410" t="e">
        <v>#N/A</v>
      </c>
      <c r="BX410" t="e">
        <v>#N/A</v>
      </c>
      <c r="BY410" t="e">
        <v>#N/A</v>
      </c>
      <c r="BZ410" t="e">
        <v>#N/A</v>
      </c>
      <c r="CA410" t="e">
        <v>#N/A</v>
      </c>
      <c r="CB410" t="e">
        <v>#N/A</v>
      </c>
      <c r="CC410" t="e">
        <v>#N/A</v>
      </c>
      <c r="CD410" t="e">
        <v>#N/A</v>
      </c>
      <c r="CE410" t="e">
        <v>#N/A</v>
      </c>
      <c r="CF410" t="e">
        <v>#N/A</v>
      </c>
      <c r="CG410" t="e">
        <v>#N/A</v>
      </c>
      <c r="CH410" t="e">
        <v>#N/A</v>
      </c>
      <c r="CI410" t="e">
        <v>#N/A</v>
      </c>
      <c r="CK410" t="e">
        <v>#N/A</v>
      </c>
      <c r="CL410" t="e">
        <v>#N/A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</row>
    <row r="411" spans="1:120">
      <c r="A411">
        <v>90869272</v>
      </c>
      <c r="B411">
        <v>8072528</v>
      </c>
      <c r="C411" s="2">
        <v>43937</v>
      </c>
      <c r="D411" s="2">
        <v>43962.719444444447</v>
      </c>
      <c r="E411">
        <v>1</v>
      </c>
      <c r="F411">
        <v>50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8876</v>
      </c>
      <c r="O411" t="s">
        <v>2124</v>
      </c>
      <c r="P411">
        <v>0</v>
      </c>
      <c r="Q411">
        <v>0</v>
      </c>
      <c r="R411">
        <v>25</v>
      </c>
      <c r="S411">
        <v>5</v>
      </c>
      <c r="T411">
        <v>2020</v>
      </c>
      <c r="U411">
        <v>1</v>
      </c>
      <c r="V411">
        <v>8</v>
      </c>
      <c r="W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30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30</v>
      </c>
      <c r="BH411">
        <v>17</v>
      </c>
      <c r="BI411">
        <v>0</v>
      </c>
      <c r="BJ411">
        <v>17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1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14</v>
      </c>
      <c r="CC411">
        <v>0</v>
      </c>
      <c r="CD411">
        <v>14</v>
      </c>
      <c r="CE411">
        <v>14</v>
      </c>
      <c r="CF411">
        <v>0</v>
      </c>
      <c r="CG411">
        <v>16</v>
      </c>
      <c r="CH411">
        <v>43</v>
      </c>
      <c r="CI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</row>
    <row r="412" spans="1:120">
      <c r="A412">
        <v>90869284</v>
      </c>
      <c r="B412">
        <v>208708</v>
      </c>
      <c r="C412" s="2">
        <v>43937</v>
      </c>
      <c r="D412" s="2">
        <v>43941.590277777781</v>
      </c>
      <c r="E412">
        <v>1</v>
      </c>
      <c r="F412">
        <v>78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8805</v>
      </c>
      <c r="O412" t="s">
        <v>2126</v>
      </c>
      <c r="P412">
        <v>1</v>
      </c>
      <c r="Q412">
        <v>0</v>
      </c>
      <c r="R412">
        <v>4</v>
      </c>
      <c r="S412">
        <v>4</v>
      </c>
      <c r="T412">
        <v>2020</v>
      </c>
      <c r="U412">
        <v>0</v>
      </c>
      <c r="V412">
        <v>0</v>
      </c>
      <c r="W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5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5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4</v>
      </c>
      <c r="CH412">
        <v>0</v>
      </c>
      <c r="CI412">
        <v>0</v>
      </c>
      <c r="CK412">
        <v>0</v>
      </c>
      <c r="CL412">
        <v>0</v>
      </c>
      <c r="CM412">
        <v>2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</row>
    <row r="413" spans="1:120">
      <c r="A413">
        <v>90869286</v>
      </c>
      <c r="B413">
        <v>8114071</v>
      </c>
      <c r="C413" s="2">
        <v>43939</v>
      </c>
      <c r="D413" s="2">
        <v>43954.436111111114</v>
      </c>
      <c r="E413">
        <v>1</v>
      </c>
      <c r="F413">
        <v>44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8846</v>
      </c>
      <c r="O413" t="s">
        <v>2126</v>
      </c>
      <c r="P413">
        <v>1</v>
      </c>
      <c r="Q413">
        <v>0</v>
      </c>
      <c r="R413">
        <v>15</v>
      </c>
      <c r="S413">
        <v>5</v>
      </c>
      <c r="T413">
        <v>2020</v>
      </c>
      <c r="U413">
        <v>1</v>
      </c>
      <c r="V413">
        <v>15</v>
      </c>
      <c r="W413">
        <v>1</v>
      </c>
      <c r="AU413">
        <v>0</v>
      </c>
      <c r="AV413">
        <v>0</v>
      </c>
      <c r="AW413">
        <v>0</v>
      </c>
      <c r="AX413">
        <v>0</v>
      </c>
      <c r="AY413">
        <v>9</v>
      </c>
      <c r="AZ413">
        <v>27</v>
      </c>
      <c r="BA413">
        <v>26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62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14</v>
      </c>
      <c r="BV413">
        <v>0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27</v>
      </c>
      <c r="CI413">
        <v>0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1</v>
      </c>
      <c r="DK413">
        <v>0</v>
      </c>
      <c r="DL413">
        <v>1</v>
      </c>
      <c r="DM413">
        <v>0</v>
      </c>
      <c r="DN413">
        <v>0</v>
      </c>
      <c r="DO413">
        <v>0</v>
      </c>
      <c r="DP413">
        <v>0</v>
      </c>
    </row>
    <row r="414" spans="1:120">
      <c r="A414">
        <v>90869323</v>
      </c>
      <c r="B414">
        <v>8114144</v>
      </c>
      <c r="C414" s="2">
        <v>43937</v>
      </c>
      <c r="D414" s="2">
        <v>43938.625694444447</v>
      </c>
      <c r="E414">
        <v>1</v>
      </c>
      <c r="F414">
        <v>71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8807</v>
      </c>
      <c r="O414" t="s">
        <v>2126</v>
      </c>
      <c r="P414">
        <v>1</v>
      </c>
      <c r="Q414">
        <v>0</v>
      </c>
      <c r="R414">
        <v>1</v>
      </c>
      <c r="S414">
        <v>4</v>
      </c>
      <c r="T414">
        <v>2020</v>
      </c>
      <c r="U414">
        <v>0</v>
      </c>
      <c r="V414">
        <v>0</v>
      </c>
      <c r="W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2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2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2</v>
      </c>
      <c r="CH414">
        <v>0</v>
      </c>
      <c r="CI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</row>
    <row r="415" spans="1:120">
      <c r="A415">
        <v>90869325</v>
      </c>
      <c r="B415">
        <v>574508</v>
      </c>
      <c r="C415" s="2">
        <v>43937</v>
      </c>
      <c r="D415" s="2">
        <v>43937.782638888886</v>
      </c>
      <c r="E415">
        <v>2</v>
      </c>
      <c r="F415">
        <v>49</v>
      </c>
      <c r="G415">
        <v>0</v>
      </c>
      <c r="H415">
        <v>3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7060</v>
      </c>
      <c r="O415" t="s">
        <v>2126</v>
      </c>
      <c r="P415">
        <v>1</v>
      </c>
      <c r="Q415">
        <v>0</v>
      </c>
      <c r="S415">
        <v>4</v>
      </c>
      <c r="T415">
        <v>2020</v>
      </c>
      <c r="U415">
        <v>0</v>
      </c>
      <c r="V415">
        <v>0</v>
      </c>
      <c r="W415">
        <v>1</v>
      </c>
      <c r="AU415" t="e">
        <v>#N/A</v>
      </c>
      <c r="AV415" t="e">
        <v>#N/A</v>
      </c>
      <c r="AW415" t="e">
        <v>#N/A</v>
      </c>
      <c r="AX415" t="e">
        <v>#N/A</v>
      </c>
      <c r="AY415" t="e">
        <v>#N/A</v>
      </c>
      <c r="AZ415" t="e">
        <v>#N/A</v>
      </c>
      <c r="BA415" t="e">
        <v>#N/A</v>
      </c>
      <c r="BB415" t="e">
        <v>#N/A</v>
      </c>
      <c r="BC415" t="e">
        <v>#N/A</v>
      </c>
      <c r="BD415" t="e">
        <v>#N/A</v>
      </c>
      <c r="BE415" t="e">
        <v>#N/A</v>
      </c>
      <c r="BF415" t="e">
        <v>#N/A</v>
      </c>
      <c r="BG415" t="e">
        <v>#N/A</v>
      </c>
      <c r="BH415" t="e">
        <v>#N/A</v>
      </c>
      <c r="BI415" t="e">
        <v>#N/A</v>
      </c>
      <c r="BJ415" t="e">
        <v>#N/A</v>
      </c>
      <c r="BK415" t="e">
        <v>#N/A</v>
      </c>
      <c r="BL415" t="e">
        <v>#N/A</v>
      </c>
      <c r="BM415" t="e">
        <v>#N/A</v>
      </c>
      <c r="BN415" t="e">
        <v>#N/A</v>
      </c>
      <c r="BO415" t="e">
        <v>#N/A</v>
      </c>
      <c r="BP415" t="e">
        <v>#N/A</v>
      </c>
      <c r="BQ415" t="e">
        <v>#N/A</v>
      </c>
      <c r="BR415" t="e">
        <v>#N/A</v>
      </c>
      <c r="BS415" t="e">
        <v>#N/A</v>
      </c>
      <c r="BT415" t="e">
        <v>#N/A</v>
      </c>
      <c r="BU415" t="e">
        <v>#N/A</v>
      </c>
      <c r="BV415" t="e">
        <v>#N/A</v>
      </c>
      <c r="BW415" t="e">
        <v>#N/A</v>
      </c>
      <c r="BX415" t="e">
        <v>#N/A</v>
      </c>
      <c r="BY415" t="e">
        <v>#N/A</v>
      </c>
      <c r="BZ415" t="e">
        <v>#N/A</v>
      </c>
      <c r="CA415" t="e">
        <v>#N/A</v>
      </c>
      <c r="CB415" t="e">
        <v>#N/A</v>
      </c>
      <c r="CC415" t="e">
        <v>#N/A</v>
      </c>
      <c r="CD415" t="e">
        <v>#N/A</v>
      </c>
      <c r="CE415" t="e">
        <v>#N/A</v>
      </c>
      <c r="CF415" t="e">
        <v>#N/A</v>
      </c>
      <c r="CG415" t="e">
        <v>#N/A</v>
      </c>
      <c r="CH415" t="e">
        <v>#N/A</v>
      </c>
      <c r="CI415" t="e">
        <v>#N/A</v>
      </c>
      <c r="CK415" t="e">
        <v>#N/A</v>
      </c>
      <c r="CL415" t="e">
        <v>#N/A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</row>
    <row r="416" spans="1:120">
      <c r="A416">
        <v>90869330</v>
      </c>
      <c r="B416">
        <v>8110954</v>
      </c>
      <c r="C416" s="2">
        <v>43937</v>
      </c>
      <c r="D416" s="2">
        <v>43950.163194444445</v>
      </c>
      <c r="E416">
        <v>1</v>
      </c>
      <c r="F416">
        <v>85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8844</v>
      </c>
      <c r="O416" t="s">
        <v>26</v>
      </c>
      <c r="P416">
        <v>0</v>
      </c>
      <c r="Q416">
        <v>1</v>
      </c>
      <c r="R416">
        <v>13</v>
      </c>
      <c r="S416">
        <v>4</v>
      </c>
      <c r="T416">
        <v>2020</v>
      </c>
      <c r="U416">
        <v>0</v>
      </c>
      <c r="V416">
        <v>0</v>
      </c>
      <c r="W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5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5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2</v>
      </c>
      <c r="BX416">
        <v>3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K416">
        <v>0</v>
      </c>
      <c r="CL416">
        <v>0</v>
      </c>
      <c r="CM416">
        <v>2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</row>
    <row r="417" spans="1:120">
      <c r="A417">
        <v>90869332</v>
      </c>
      <c r="B417">
        <v>8075936</v>
      </c>
      <c r="C417" s="2">
        <v>43937</v>
      </c>
      <c r="D417" s="2">
        <v>43937.8</v>
      </c>
      <c r="E417">
        <v>2</v>
      </c>
      <c r="F417">
        <v>23</v>
      </c>
      <c r="G417">
        <v>1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8805</v>
      </c>
      <c r="O417" t="s">
        <v>2126</v>
      </c>
      <c r="P417">
        <v>1</v>
      </c>
      <c r="Q417">
        <v>0</v>
      </c>
      <c r="S417">
        <v>4</v>
      </c>
      <c r="T417">
        <v>2020</v>
      </c>
      <c r="U417">
        <v>0</v>
      </c>
      <c r="V417">
        <v>0</v>
      </c>
      <c r="W417">
        <v>1</v>
      </c>
      <c r="AU417" t="e">
        <v>#N/A</v>
      </c>
      <c r="AV417" t="e">
        <v>#N/A</v>
      </c>
      <c r="AW417" t="e">
        <v>#N/A</v>
      </c>
      <c r="AX417" t="e">
        <v>#N/A</v>
      </c>
      <c r="AY417" t="e">
        <v>#N/A</v>
      </c>
      <c r="AZ417" t="e">
        <v>#N/A</v>
      </c>
      <c r="BA417" t="e">
        <v>#N/A</v>
      </c>
      <c r="BB417" t="e">
        <v>#N/A</v>
      </c>
      <c r="BC417" t="e">
        <v>#N/A</v>
      </c>
      <c r="BD417" t="e">
        <v>#N/A</v>
      </c>
      <c r="BE417" t="e">
        <v>#N/A</v>
      </c>
      <c r="BF417" t="e">
        <v>#N/A</v>
      </c>
      <c r="BG417" t="e">
        <v>#N/A</v>
      </c>
      <c r="BH417" t="e">
        <v>#N/A</v>
      </c>
      <c r="BI417" t="e">
        <v>#N/A</v>
      </c>
      <c r="BJ417" t="e">
        <v>#N/A</v>
      </c>
      <c r="BK417" t="e">
        <v>#N/A</v>
      </c>
      <c r="BL417" t="e">
        <v>#N/A</v>
      </c>
      <c r="BM417" t="e">
        <v>#N/A</v>
      </c>
      <c r="BN417" t="e">
        <v>#N/A</v>
      </c>
      <c r="BO417" t="e">
        <v>#N/A</v>
      </c>
      <c r="BP417" t="e">
        <v>#N/A</v>
      </c>
      <c r="BQ417" t="e">
        <v>#N/A</v>
      </c>
      <c r="BR417" t="e">
        <v>#N/A</v>
      </c>
      <c r="BS417" t="e">
        <v>#N/A</v>
      </c>
      <c r="BT417" t="e">
        <v>#N/A</v>
      </c>
      <c r="BU417" t="e">
        <v>#N/A</v>
      </c>
      <c r="BV417" t="e">
        <v>#N/A</v>
      </c>
      <c r="BW417" t="e">
        <v>#N/A</v>
      </c>
      <c r="BX417" t="e">
        <v>#N/A</v>
      </c>
      <c r="BY417" t="e">
        <v>#N/A</v>
      </c>
      <c r="BZ417" t="e">
        <v>#N/A</v>
      </c>
      <c r="CA417" t="e">
        <v>#N/A</v>
      </c>
      <c r="CB417" t="e">
        <v>#N/A</v>
      </c>
      <c r="CC417" t="e">
        <v>#N/A</v>
      </c>
      <c r="CD417" t="e">
        <v>#N/A</v>
      </c>
      <c r="CE417" t="e">
        <v>#N/A</v>
      </c>
      <c r="CF417" t="e">
        <v>#N/A</v>
      </c>
      <c r="CG417" t="e">
        <v>#N/A</v>
      </c>
      <c r="CH417" t="e">
        <v>#N/A</v>
      </c>
      <c r="CI417" t="e">
        <v>#N/A</v>
      </c>
      <c r="CK417" t="e">
        <v>#N/A</v>
      </c>
      <c r="CL417" t="e">
        <v>#N/A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</row>
    <row r="418" spans="1:120">
      <c r="A418">
        <v>90869354</v>
      </c>
      <c r="B418">
        <v>505261</v>
      </c>
      <c r="C418" s="2">
        <v>43938</v>
      </c>
      <c r="D418" s="2">
        <v>43942.594444444447</v>
      </c>
      <c r="E418">
        <v>1</v>
      </c>
      <c r="F418">
        <v>48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8807</v>
      </c>
      <c r="O418" t="s">
        <v>2126</v>
      </c>
      <c r="P418">
        <v>1</v>
      </c>
      <c r="Q418">
        <v>0</v>
      </c>
      <c r="R418">
        <v>4</v>
      </c>
      <c r="S418">
        <v>4</v>
      </c>
      <c r="T418">
        <v>2020</v>
      </c>
      <c r="U418">
        <v>0</v>
      </c>
      <c r="V418">
        <v>0</v>
      </c>
      <c r="W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5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5</v>
      </c>
      <c r="BH418">
        <v>7</v>
      </c>
      <c r="BI418">
        <v>0</v>
      </c>
      <c r="BJ418">
        <v>0</v>
      </c>
      <c r="BK418">
        <v>2</v>
      </c>
      <c r="BL418">
        <v>0</v>
      </c>
      <c r="BM418">
        <v>0</v>
      </c>
      <c r="BN418">
        <v>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5</v>
      </c>
      <c r="CH418">
        <v>0</v>
      </c>
      <c r="CI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</row>
    <row r="419" spans="1:120">
      <c r="A419">
        <v>90869356</v>
      </c>
      <c r="B419">
        <v>791375</v>
      </c>
      <c r="C419" s="2">
        <v>43937</v>
      </c>
      <c r="D419" s="2">
        <v>43937.925694444442</v>
      </c>
      <c r="E419">
        <v>2</v>
      </c>
      <c r="F419">
        <v>64</v>
      </c>
      <c r="G419">
        <v>0</v>
      </c>
      <c r="H419">
        <v>3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8840</v>
      </c>
      <c r="O419" t="s">
        <v>2126</v>
      </c>
      <c r="P419">
        <v>1</v>
      </c>
      <c r="Q419">
        <v>0</v>
      </c>
      <c r="S419">
        <v>4</v>
      </c>
      <c r="T419">
        <v>2020</v>
      </c>
      <c r="U419">
        <v>0</v>
      </c>
      <c r="V419">
        <v>0</v>
      </c>
      <c r="W419">
        <v>1</v>
      </c>
      <c r="AU419" t="e">
        <v>#N/A</v>
      </c>
      <c r="AV419" t="e">
        <v>#N/A</v>
      </c>
      <c r="AW419" t="e">
        <v>#N/A</v>
      </c>
      <c r="AX419" t="e">
        <v>#N/A</v>
      </c>
      <c r="AY419" t="e">
        <v>#N/A</v>
      </c>
      <c r="AZ419" t="e">
        <v>#N/A</v>
      </c>
      <c r="BA419" t="e">
        <v>#N/A</v>
      </c>
      <c r="BB419" t="e">
        <v>#N/A</v>
      </c>
      <c r="BC419" t="e">
        <v>#N/A</v>
      </c>
      <c r="BD419" t="e">
        <v>#N/A</v>
      </c>
      <c r="BE419" t="e">
        <v>#N/A</v>
      </c>
      <c r="BF419" t="e">
        <v>#N/A</v>
      </c>
      <c r="BG419" t="e">
        <v>#N/A</v>
      </c>
      <c r="BH419" t="e">
        <v>#N/A</v>
      </c>
      <c r="BI419" t="e">
        <v>#N/A</v>
      </c>
      <c r="BJ419" t="e">
        <v>#N/A</v>
      </c>
      <c r="BK419" t="e">
        <v>#N/A</v>
      </c>
      <c r="BL419" t="e">
        <v>#N/A</v>
      </c>
      <c r="BM419" t="e">
        <v>#N/A</v>
      </c>
      <c r="BN419" t="e">
        <v>#N/A</v>
      </c>
      <c r="BO419" t="e">
        <v>#N/A</v>
      </c>
      <c r="BP419" t="e">
        <v>#N/A</v>
      </c>
      <c r="BQ419" t="e">
        <v>#N/A</v>
      </c>
      <c r="BR419" t="e">
        <v>#N/A</v>
      </c>
      <c r="BS419" t="e">
        <v>#N/A</v>
      </c>
      <c r="BT419" t="e">
        <v>#N/A</v>
      </c>
      <c r="BU419" t="e">
        <v>#N/A</v>
      </c>
      <c r="BV419" t="e">
        <v>#N/A</v>
      </c>
      <c r="BW419" t="e">
        <v>#N/A</v>
      </c>
      <c r="BX419" t="e">
        <v>#N/A</v>
      </c>
      <c r="BY419" t="e">
        <v>#N/A</v>
      </c>
      <c r="BZ419" t="e">
        <v>#N/A</v>
      </c>
      <c r="CA419" t="e">
        <v>#N/A</v>
      </c>
      <c r="CB419" t="e">
        <v>#N/A</v>
      </c>
      <c r="CC419" t="e">
        <v>#N/A</v>
      </c>
      <c r="CD419" t="e">
        <v>#N/A</v>
      </c>
      <c r="CE419" t="e">
        <v>#N/A</v>
      </c>
      <c r="CF419" t="e">
        <v>#N/A</v>
      </c>
      <c r="CG419" t="e">
        <v>#N/A</v>
      </c>
      <c r="CH419" t="e">
        <v>#N/A</v>
      </c>
      <c r="CI419" t="e">
        <v>#N/A</v>
      </c>
      <c r="CK419" t="e">
        <v>#N/A</v>
      </c>
      <c r="CL419" t="e">
        <v>#N/A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</row>
    <row r="420" spans="1:120">
      <c r="A420">
        <v>90869358</v>
      </c>
      <c r="B420">
        <v>599802</v>
      </c>
      <c r="C420" s="2">
        <v>43937</v>
      </c>
      <c r="D420" s="2">
        <v>43940.63958333333</v>
      </c>
      <c r="E420">
        <v>1</v>
      </c>
      <c r="F420">
        <v>65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8835</v>
      </c>
      <c r="O420" t="s">
        <v>2126</v>
      </c>
      <c r="P420">
        <v>1</v>
      </c>
      <c r="Q420">
        <v>0</v>
      </c>
      <c r="R420">
        <v>3</v>
      </c>
      <c r="S420">
        <v>4</v>
      </c>
      <c r="T420">
        <v>2020</v>
      </c>
      <c r="U420">
        <v>0</v>
      </c>
      <c r="V420">
        <v>0</v>
      </c>
      <c r="W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3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3</v>
      </c>
      <c r="BH420">
        <v>1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2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3</v>
      </c>
      <c r="CH420">
        <v>0</v>
      </c>
      <c r="CI420">
        <v>0</v>
      </c>
      <c r="CK420">
        <v>0</v>
      </c>
      <c r="CL420">
        <v>0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1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</row>
    <row r="421" spans="1:120">
      <c r="A421">
        <v>90869362</v>
      </c>
      <c r="B421">
        <v>573855</v>
      </c>
      <c r="C421" s="2">
        <v>43938</v>
      </c>
      <c r="D421" s="2">
        <v>43994.816666666666</v>
      </c>
      <c r="E421">
        <v>1</v>
      </c>
      <c r="F421">
        <v>59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8846</v>
      </c>
      <c r="O421" t="s">
        <v>2135</v>
      </c>
      <c r="P421">
        <v>0</v>
      </c>
      <c r="Q421">
        <v>0</v>
      </c>
      <c r="R421">
        <v>56</v>
      </c>
      <c r="S421">
        <v>6</v>
      </c>
      <c r="T421">
        <v>2020</v>
      </c>
      <c r="U421">
        <v>1</v>
      </c>
      <c r="V421">
        <v>54</v>
      </c>
      <c r="W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2</v>
      </c>
      <c r="BA421">
        <v>27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29</v>
      </c>
      <c r="BH421">
        <v>15</v>
      </c>
      <c r="BI421">
        <v>0</v>
      </c>
      <c r="BJ421">
        <v>0</v>
      </c>
      <c r="BK421">
        <v>15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42</v>
      </c>
      <c r="BV421">
        <v>0</v>
      </c>
      <c r="BW421">
        <v>8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4</v>
      </c>
      <c r="CH421">
        <v>0</v>
      </c>
      <c r="CI421">
        <v>0</v>
      </c>
      <c r="CK421">
        <v>0</v>
      </c>
      <c r="CL421">
        <v>0</v>
      </c>
      <c r="CM421">
        <v>5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1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</row>
    <row r="422" spans="1:120">
      <c r="A422">
        <v>90869368</v>
      </c>
      <c r="B422">
        <v>544164</v>
      </c>
      <c r="C422" s="2">
        <v>43938</v>
      </c>
      <c r="D422" s="2">
        <v>43940.609722222223</v>
      </c>
      <c r="E422">
        <v>1</v>
      </c>
      <c r="F422">
        <v>48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8844</v>
      </c>
      <c r="O422" t="s">
        <v>2126</v>
      </c>
      <c r="P422">
        <v>1</v>
      </c>
      <c r="Q422">
        <v>0</v>
      </c>
      <c r="R422">
        <v>2</v>
      </c>
      <c r="S422">
        <v>4</v>
      </c>
      <c r="T422">
        <v>2020</v>
      </c>
      <c r="U422">
        <v>0</v>
      </c>
      <c r="V422">
        <v>0</v>
      </c>
      <c r="W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3</v>
      </c>
      <c r="CH422">
        <v>0</v>
      </c>
      <c r="CI422">
        <v>0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</row>
    <row r="423" spans="1:120">
      <c r="A423">
        <v>90869370</v>
      </c>
      <c r="B423">
        <v>8114150</v>
      </c>
      <c r="C423" s="2">
        <v>43938</v>
      </c>
      <c r="D423" s="2">
        <v>43940.619444444441</v>
      </c>
      <c r="E423">
        <v>1</v>
      </c>
      <c r="F423">
        <v>86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8844</v>
      </c>
      <c r="O423" t="s">
        <v>26</v>
      </c>
      <c r="P423">
        <v>0</v>
      </c>
      <c r="Q423">
        <v>1</v>
      </c>
      <c r="R423">
        <v>2</v>
      </c>
      <c r="S423">
        <v>4</v>
      </c>
      <c r="T423">
        <v>2020</v>
      </c>
      <c r="U423">
        <v>1</v>
      </c>
      <c r="V423">
        <v>1</v>
      </c>
      <c r="W423">
        <v>1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2</v>
      </c>
      <c r="BA423">
        <v>3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6</v>
      </c>
      <c r="BH423">
        <v>1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2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2</v>
      </c>
      <c r="CI423">
        <v>0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</row>
    <row r="424" spans="1:120">
      <c r="A424">
        <v>90869374</v>
      </c>
      <c r="B424">
        <v>134348</v>
      </c>
      <c r="C424" s="2">
        <v>43938</v>
      </c>
      <c r="D424" s="2">
        <v>43942.423611111109</v>
      </c>
      <c r="E424">
        <v>1</v>
      </c>
      <c r="F424">
        <v>64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8805</v>
      </c>
      <c r="O424" t="s">
        <v>2124</v>
      </c>
      <c r="P424">
        <v>0</v>
      </c>
      <c r="Q424">
        <v>0</v>
      </c>
      <c r="R424">
        <v>4</v>
      </c>
      <c r="S424">
        <v>4</v>
      </c>
      <c r="T424">
        <v>2020</v>
      </c>
      <c r="U424">
        <v>0</v>
      </c>
      <c r="V424">
        <v>0</v>
      </c>
      <c r="W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5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5</v>
      </c>
      <c r="BH424">
        <v>2</v>
      </c>
      <c r="BI424">
        <v>0</v>
      </c>
      <c r="BJ424">
        <v>0</v>
      </c>
      <c r="BK424">
        <v>2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4</v>
      </c>
      <c r="CD424">
        <v>0</v>
      </c>
      <c r="CE424">
        <v>4</v>
      </c>
      <c r="CF424">
        <v>4</v>
      </c>
      <c r="CG424">
        <v>19</v>
      </c>
      <c r="CH424">
        <v>0</v>
      </c>
      <c r="CI424">
        <v>0</v>
      </c>
      <c r="CK424">
        <v>0</v>
      </c>
      <c r="CL424">
        <v>0</v>
      </c>
      <c r="CM424">
        <v>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</row>
    <row r="425" spans="1:120">
      <c r="A425">
        <v>90869376</v>
      </c>
      <c r="B425">
        <v>207193</v>
      </c>
      <c r="C425" s="2">
        <v>43938</v>
      </c>
      <c r="D425" s="2">
        <v>43978.729166666664</v>
      </c>
      <c r="E425">
        <v>1</v>
      </c>
      <c r="F425">
        <v>63</v>
      </c>
      <c r="G425">
        <v>1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8876</v>
      </c>
      <c r="O425" t="s">
        <v>2135</v>
      </c>
      <c r="P425">
        <v>0</v>
      </c>
      <c r="Q425">
        <v>0</v>
      </c>
      <c r="R425">
        <v>40</v>
      </c>
      <c r="S425">
        <v>5</v>
      </c>
      <c r="T425">
        <v>2020</v>
      </c>
      <c r="U425">
        <v>1</v>
      </c>
      <c r="V425">
        <v>40</v>
      </c>
      <c r="W425">
        <v>1</v>
      </c>
      <c r="AU425">
        <v>0</v>
      </c>
      <c r="AV425">
        <v>0</v>
      </c>
      <c r="AW425">
        <v>0</v>
      </c>
      <c r="AX425">
        <v>0</v>
      </c>
      <c r="AY425">
        <v>2</v>
      </c>
      <c r="AZ425">
        <v>2</v>
      </c>
      <c r="BA425">
        <v>19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23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5</v>
      </c>
      <c r="BZ425">
        <v>1</v>
      </c>
      <c r="CA425">
        <v>0</v>
      </c>
      <c r="CB425">
        <v>0</v>
      </c>
      <c r="CC425">
        <v>0</v>
      </c>
      <c r="CD425">
        <v>1</v>
      </c>
      <c r="CE425">
        <v>1</v>
      </c>
      <c r="CF425">
        <v>0</v>
      </c>
      <c r="CG425">
        <v>0</v>
      </c>
      <c r="CH425">
        <v>0</v>
      </c>
      <c r="CI425">
        <v>0</v>
      </c>
      <c r="CK425">
        <v>0</v>
      </c>
      <c r="CL425">
        <v>0</v>
      </c>
      <c r="CM425">
        <v>4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1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1</v>
      </c>
      <c r="DH425">
        <v>0</v>
      </c>
      <c r="DI425">
        <v>0</v>
      </c>
      <c r="DJ425">
        <v>1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</row>
    <row r="426" spans="1:120">
      <c r="A426">
        <v>90869381</v>
      </c>
      <c r="B426">
        <v>704514</v>
      </c>
      <c r="C426" s="2">
        <v>43938</v>
      </c>
      <c r="D426" s="2">
        <v>43938.377083333333</v>
      </c>
      <c r="E426">
        <v>2</v>
      </c>
      <c r="F426">
        <v>37</v>
      </c>
      <c r="G426">
        <v>0</v>
      </c>
      <c r="H426">
        <v>3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8846</v>
      </c>
      <c r="O426" t="s">
        <v>2126</v>
      </c>
      <c r="P426">
        <v>1</v>
      </c>
      <c r="Q426">
        <v>0</v>
      </c>
      <c r="S426">
        <v>4</v>
      </c>
      <c r="T426">
        <v>2020</v>
      </c>
      <c r="U426">
        <v>0</v>
      </c>
      <c r="V426">
        <v>0</v>
      </c>
      <c r="W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</row>
    <row r="427" spans="1:120">
      <c r="A427">
        <v>90869384</v>
      </c>
      <c r="B427">
        <v>564815</v>
      </c>
      <c r="C427" s="2">
        <v>43940</v>
      </c>
      <c r="D427" s="2">
        <v>43946.722222222219</v>
      </c>
      <c r="E427">
        <v>1</v>
      </c>
      <c r="F427">
        <v>29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8854</v>
      </c>
      <c r="O427" t="s">
        <v>2126</v>
      </c>
      <c r="P427">
        <v>1</v>
      </c>
      <c r="Q427">
        <v>0</v>
      </c>
      <c r="R427">
        <v>6</v>
      </c>
      <c r="S427">
        <v>4</v>
      </c>
      <c r="T427">
        <v>2020</v>
      </c>
      <c r="U427">
        <v>0</v>
      </c>
      <c r="V427">
        <v>0</v>
      </c>
      <c r="W427">
        <v>1</v>
      </c>
      <c r="AQ427">
        <v>90962961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9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</row>
    <row r="428" spans="1:120">
      <c r="A428">
        <v>90869423</v>
      </c>
      <c r="B428">
        <v>224409</v>
      </c>
      <c r="C428" s="2">
        <v>43938</v>
      </c>
      <c r="D428" s="2">
        <v>43944.694444444445</v>
      </c>
      <c r="E428">
        <v>1</v>
      </c>
      <c r="F428">
        <v>58</v>
      </c>
      <c r="G428">
        <v>0</v>
      </c>
      <c r="H428">
        <v>3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8805</v>
      </c>
      <c r="O428" t="s">
        <v>2126</v>
      </c>
      <c r="P428">
        <v>1</v>
      </c>
      <c r="Q428">
        <v>0</v>
      </c>
      <c r="R428">
        <v>6</v>
      </c>
      <c r="S428">
        <v>4</v>
      </c>
      <c r="T428">
        <v>2020</v>
      </c>
      <c r="U428">
        <v>0</v>
      </c>
      <c r="V428">
        <v>0</v>
      </c>
      <c r="W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13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13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4</v>
      </c>
      <c r="CH428">
        <v>0</v>
      </c>
      <c r="CI428">
        <v>0</v>
      </c>
      <c r="CK428">
        <v>0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</row>
    <row r="429" spans="1:120">
      <c r="A429">
        <v>90869428</v>
      </c>
      <c r="B429">
        <v>716305</v>
      </c>
      <c r="C429" s="2">
        <v>43938</v>
      </c>
      <c r="D429" s="2">
        <v>43940.821527777778</v>
      </c>
      <c r="E429">
        <v>1</v>
      </c>
      <c r="F429">
        <v>79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7060</v>
      </c>
      <c r="O429" t="s">
        <v>26</v>
      </c>
      <c r="P429">
        <v>0</v>
      </c>
      <c r="Q429">
        <v>1</v>
      </c>
      <c r="R429">
        <v>2</v>
      </c>
      <c r="S429">
        <v>4</v>
      </c>
      <c r="T429">
        <v>2020</v>
      </c>
      <c r="U429">
        <v>0</v>
      </c>
      <c r="V429">
        <v>0</v>
      </c>
      <c r="W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1</v>
      </c>
      <c r="CC429">
        <v>0</v>
      </c>
      <c r="CD429">
        <v>1</v>
      </c>
      <c r="CE429">
        <v>1</v>
      </c>
      <c r="CF429">
        <v>0</v>
      </c>
      <c r="CG429">
        <v>0</v>
      </c>
      <c r="CH429">
        <v>0</v>
      </c>
      <c r="CI429">
        <v>0</v>
      </c>
      <c r="CK429">
        <v>0</v>
      </c>
      <c r="CL429">
        <v>0</v>
      </c>
      <c r="CM429">
        <v>3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1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</row>
    <row r="430" spans="1:120">
      <c r="A430">
        <v>90869435</v>
      </c>
      <c r="B430">
        <v>366539</v>
      </c>
      <c r="C430" s="2">
        <v>43938</v>
      </c>
      <c r="D430" s="2">
        <v>43938.914583333331</v>
      </c>
      <c r="E430">
        <v>2</v>
      </c>
      <c r="F430">
        <v>83</v>
      </c>
      <c r="G430">
        <v>1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8807</v>
      </c>
      <c r="O430" t="s">
        <v>2127</v>
      </c>
      <c r="P430">
        <v>0</v>
      </c>
      <c r="Q430">
        <v>0</v>
      </c>
      <c r="S430">
        <v>4</v>
      </c>
      <c r="T430">
        <v>2020</v>
      </c>
      <c r="U430">
        <v>0</v>
      </c>
      <c r="V430">
        <v>0</v>
      </c>
      <c r="W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K430">
        <v>0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</row>
    <row r="431" spans="1:120">
      <c r="A431">
        <v>90869447</v>
      </c>
      <c r="B431">
        <v>8010845</v>
      </c>
      <c r="C431" s="2">
        <v>43938</v>
      </c>
      <c r="D431" s="2">
        <v>43941.714583333334</v>
      </c>
      <c r="E431">
        <v>1</v>
      </c>
      <c r="F431">
        <v>49</v>
      </c>
      <c r="G431">
        <v>0</v>
      </c>
      <c r="H431">
        <v>3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8812</v>
      </c>
      <c r="O431" t="s">
        <v>2125</v>
      </c>
      <c r="P431">
        <v>1</v>
      </c>
      <c r="Q431">
        <v>0</v>
      </c>
      <c r="R431">
        <v>3</v>
      </c>
      <c r="S431">
        <v>4</v>
      </c>
      <c r="T431">
        <v>2020</v>
      </c>
      <c r="U431">
        <v>0</v>
      </c>
      <c r="V431">
        <v>0</v>
      </c>
      <c r="W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3</v>
      </c>
      <c r="BV431">
        <v>0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</row>
    <row r="432" spans="1:120">
      <c r="A432">
        <v>90869452</v>
      </c>
      <c r="B432">
        <v>8069629</v>
      </c>
      <c r="C432" s="2">
        <v>43938</v>
      </c>
      <c r="D432" s="2">
        <v>43939.904166666667</v>
      </c>
      <c r="E432">
        <v>3</v>
      </c>
      <c r="F432">
        <v>75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8876</v>
      </c>
      <c r="O432" t="s">
        <v>2126</v>
      </c>
      <c r="P432">
        <v>1</v>
      </c>
      <c r="Q432">
        <v>0</v>
      </c>
      <c r="S432">
        <v>4</v>
      </c>
      <c r="T432">
        <v>2020</v>
      </c>
      <c r="U432">
        <v>0</v>
      </c>
      <c r="V432">
        <v>0</v>
      </c>
      <c r="W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2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</row>
    <row r="433" spans="1:120">
      <c r="A433">
        <v>90869453</v>
      </c>
      <c r="B433">
        <v>677828</v>
      </c>
      <c r="C433" s="2">
        <v>43938</v>
      </c>
      <c r="D433" s="2">
        <v>43940.805555555555</v>
      </c>
      <c r="E433">
        <v>1</v>
      </c>
      <c r="F433">
        <v>70</v>
      </c>
      <c r="G433">
        <v>1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8807</v>
      </c>
      <c r="O433" t="s">
        <v>26</v>
      </c>
      <c r="P433">
        <v>0</v>
      </c>
      <c r="Q433">
        <v>1</v>
      </c>
      <c r="R433">
        <v>2</v>
      </c>
      <c r="S433">
        <v>4</v>
      </c>
      <c r="T433">
        <v>2020</v>
      </c>
      <c r="U433">
        <v>0</v>
      </c>
      <c r="V433">
        <v>0</v>
      </c>
      <c r="W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2</v>
      </c>
      <c r="CH433">
        <v>0</v>
      </c>
      <c r="CI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1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</row>
    <row r="434" spans="1:120">
      <c r="A434">
        <v>90869454</v>
      </c>
      <c r="B434">
        <v>8094586</v>
      </c>
      <c r="C434" s="2">
        <v>43938</v>
      </c>
      <c r="D434" s="2">
        <v>43940.465277777781</v>
      </c>
      <c r="E434">
        <v>1</v>
      </c>
      <c r="F434">
        <v>97</v>
      </c>
      <c r="G434">
        <v>0</v>
      </c>
      <c r="H434">
        <v>2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8844</v>
      </c>
      <c r="O434" t="s">
        <v>26</v>
      </c>
      <c r="P434">
        <v>0</v>
      </c>
      <c r="Q434">
        <v>1</v>
      </c>
      <c r="R434">
        <v>2</v>
      </c>
      <c r="S434">
        <v>4</v>
      </c>
      <c r="T434">
        <v>2020</v>
      </c>
      <c r="U434">
        <v>0</v>
      </c>
      <c r="V434">
        <v>0</v>
      </c>
      <c r="W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K434">
        <v>0</v>
      </c>
      <c r="CL434">
        <v>0</v>
      </c>
      <c r="CM434">
        <v>2</v>
      </c>
      <c r="CN434">
        <v>0</v>
      </c>
      <c r="CO434">
        <v>1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</row>
    <row r="435" spans="1:120">
      <c r="A435">
        <v>90869455</v>
      </c>
      <c r="B435">
        <v>8013167</v>
      </c>
      <c r="C435" s="2">
        <v>43938</v>
      </c>
      <c r="D435" s="2">
        <v>43938.57708333333</v>
      </c>
      <c r="E435">
        <v>2</v>
      </c>
      <c r="F435">
        <v>39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88792024</v>
      </c>
      <c r="O435" t="s">
        <v>2126</v>
      </c>
      <c r="P435">
        <v>1</v>
      </c>
      <c r="Q435">
        <v>0</v>
      </c>
      <c r="S435">
        <v>4</v>
      </c>
      <c r="T435">
        <v>2020</v>
      </c>
      <c r="U435">
        <v>0</v>
      </c>
      <c r="V435">
        <v>0</v>
      </c>
      <c r="W435">
        <v>1</v>
      </c>
      <c r="AU435" t="e">
        <v>#N/A</v>
      </c>
      <c r="AV435" t="e">
        <v>#N/A</v>
      </c>
      <c r="AW435" t="e">
        <v>#N/A</v>
      </c>
      <c r="AX435" t="e">
        <v>#N/A</v>
      </c>
      <c r="AY435" t="e">
        <v>#N/A</v>
      </c>
      <c r="AZ435" t="e">
        <v>#N/A</v>
      </c>
      <c r="BA435" t="e">
        <v>#N/A</v>
      </c>
      <c r="BB435" t="e">
        <v>#N/A</v>
      </c>
      <c r="BC435" t="e">
        <v>#N/A</v>
      </c>
      <c r="BD435" t="e">
        <v>#N/A</v>
      </c>
      <c r="BE435" t="e">
        <v>#N/A</v>
      </c>
      <c r="BF435" t="e">
        <v>#N/A</v>
      </c>
      <c r="BG435" t="e">
        <v>#N/A</v>
      </c>
      <c r="BH435" t="e">
        <v>#N/A</v>
      </c>
      <c r="BI435" t="e">
        <v>#N/A</v>
      </c>
      <c r="BJ435" t="e">
        <v>#N/A</v>
      </c>
      <c r="BK435" t="e">
        <v>#N/A</v>
      </c>
      <c r="BL435" t="e">
        <v>#N/A</v>
      </c>
      <c r="BM435" t="e">
        <v>#N/A</v>
      </c>
      <c r="BN435" t="e">
        <v>#N/A</v>
      </c>
      <c r="BO435" t="e">
        <v>#N/A</v>
      </c>
      <c r="BP435" t="e">
        <v>#N/A</v>
      </c>
      <c r="BQ435" t="e">
        <v>#N/A</v>
      </c>
      <c r="BR435" t="e">
        <v>#N/A</v>
      </c>
      <c r="BS435" t="e">
        <v>#N/A</v>
      </c>
      <c r="BT435" t="e">
        <v>#N/A</v>
      </c>
      <c r="BU435" t="e">
        <v>#N/A</v>
      </c>
      <c r="BV435" t="e">
        <v>#N/A</v>
      </c>
      <c r="BW435" t="e">
        <v>#N/A</v>
      </c>
      <c r="BX435" t="e">
        <v>#N/A</v>
      </c>
      <c r="BY435" t="e">
        <v>#N/A</v>
      </c>
      <c r="BZ435" t="e">
        <v>#N/A</v>
      </c>
      <c r="CA435" t="e">
        <v>#N/A</v>
      </c>
      <c r="CB435" t="e">
        <v>#N/A</v>
      </c>
      <c r="CC435" t="e">
        <v>#N/A</v>
      </c>
      <c r="CD435" t="e">
        <v>#N/A</v>
      </c>
      <c r="CE435" t="e">
        <v>#N/A</v>
      </c>
      <c r="CF435" t="e">
        <v>#N/A</v>
      </c>
      <c r="CG435" t="e">
        <v>#N/A</v>
      </c>
      <c r="CH435" t="e">
        <v>#N/A</v>
      </c>
      <c r="CI435" t="e">
        <v>#N/A</v>
      </c>
      <c r="CK435" t="e">
        <v>#N/A</v>
      </c>
      <c r="CL435" t="e">
        <v>#N/A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</row>
    <row r="436" spans="1:120">
      <c r="A436">
        <v>90869456</v>
      </c>
      <c r="B436">
        <v>8114112</v>
      </c>
      <c r="C436" s="2">
        <v>43938</v>
      </c>
      <c r="D436" s="2">
        <v>43938.672222222223</v>
      </c>
      <c r="E436">
        <v>2</v>
      </c>
      <c r="F436">
        <v>49</v>
      </c>
      <c r="G436">
        <v>0</v>
      </c>
      <c r="H436">
        <v>3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8873</v>
      </c>
      <c r="O436" t="s">
        <v>2126</v>
      </c>
      <c r="P436">
        <v>1</v>
      </c>
      <c r="Q436">
        <v>0</v>
      </c>
      <c r="S436">
        <v>4</v>
      </c>
      <c r="T436">
        <v>2020</v>
      </c>
      <c r="U436">
        <v>0</v>
      </c>
      <c r="V436">
        <v>0</v>
      </c>
      <c r="W436">
        <v>1</v>
      </c>
      <c r="AU436" t="e">
        <v>#N/A</v>
      </c>
      <c r="AV436" t="e">
        <v>#N/A</v>
      </c>
      <c r="AW436" t="e">
        <v>#N/A</v>
      </c>
      <c r="AX436" t="e">
        <v>#N/A</v>
      </c>
      <c r="AY436" t="e">
        <v>#N/A</v>
      </c>
      <c r="AZ436" t="e">
        <v>#N/A</v>
      </c>
      <c r="BA436" t="e">
        <v>#N/A</v>
      </c>
      <c r="BB436" t="e">
        <v>#N/A</v>
      </c>
      <c r="BC436" t="e">
        <v>#N/A</v>
      </c>
      <c r="BD436" t="e">
        <v>#N/A</v>
      </c>
      <c r="BE436" t="e">
        <v>#N/A</v>
      </c>
      <c r="BF436" t="e">
        <v>#N/A</v>
      </c>
      <c r="BG436" t="e">
        <v>#N/A</v>
      </c>
      <c r="BH436" t="e">
        <v>#N/A</v>
      </c>
      <c r="BI436" t="e">
        <v>#N/A</v>
      </c>
      <c r="BJ436" t="e">
        <v>#N/A</v>
      </c>
      <c r="BK436" t="e">
        <v>#N/A</v>
      </c>
      <c r="BL436" t="e">
        <v>#N/A</v>
      </c>
      <c r="BM436" t="e">
        <v>#N/A</v>
      </c>
      <c r="BN436" t="e">
        <v>#N/A</v>
      </c>
      <c r="BO436" t="e">
        <v>#N/A</v>
      </c>
      <c r="BP436" t="e">
        <v>#N/A</v>
      </c>
      <c r="BQ436" t="e">
        <v>#N/A</v>
      </c>
      <c r="BR436" t="e">
        <v>#N/A</v>
      </c>
      <c r="BS436" t="e">
        <v>#N/A</v>
      </c>
      <c r="BT436" t="e">
        <v>#N/A</v>
      </c>
      <c r="BU436" t="e">
        <v>#N/A</v>
      </c>
      <c r="BV436" t="e">
        <v>#N/A</v>
      </c>
      <c r="BW436" t="e">
        <v>#N/A</v>
      </c>
      <c r="BX436" t="e">
        <v>#N/A</v>
      </c>
      <c r="BY436" t="e">
        <v>#N/A</v>
      </c>
      <c r="BZ436" t="e">
        <v>#N/A</v>
      </c>
      <c r="CA436" t="e">
        <v>#N/A</v>
      </c>
      <c r="CB436" t="e">
        <v>#N/A</v>
      </c>
      <c r="CC436" t="e">
        <v>#N/A</v>
      </c>
      <c r="CD436" t="e">
        <v>#N/A</v>
      </c>
      <c r="CE436" t="e">
        <v>#N/A</v>
      </c>
      <c r="CF436" t="e">
        <v>#N/A</v>
      </c>
      <c r="CG436" t="e">
        <v>#N/A</v>
      </c>
      <c r="CH436" t="e">
        <v>#N/A</v>
      </c>
      <c r="CI436" t="e">
        <v>#N/A</v>
      </c>
      <c r="CK436" t="e">
        <v>#N/A</v>
      </c>
      <c r="CL436" t="e">
        <v>#N/A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</row>
    <row r="437" spans="1:120">
      <c r="A437">
        <v>90869461</v>
      </c>
      <c r="B437">
        <v>8114162</v>
      </c>
      <c r="C437" s="2">
        <v>43938</v>
      </c>
      <c r="D437" s="2">
        <v>43938.69027777778</v>
      </c>
      <c r="E437">
        <v>2</v>
      </c>
      <c r="F437">
        <v>27</v>
      </c>
      <c r="G437">
        <v>1</v>
      </c>
      <c r="H437">
        <v>3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7062</v>
      </c>
      <c r="O437" t="s">
        <v>2126</v>
      </c>
      <c r="P437">
        <v>1</v>
      </c>
      <c r="Q437">
        <v>0</v>
      </c>
      <c r="S437">
        <v>4</v>
      </c>
      <c r="T437">
        <v>2020</v>
      </c>
      <c r="U437">
        <v>0</v>
      </c>
      <c r="V437">
        <v>0</v>
      </c>
      <c r="W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</row>
    <row r="438" spans="1:120">
      <c r="A438">
        <v>90869463</v>
      </c>
      <c r="B438">
        <v>384556</v>
      </c>
      <c r="C438" s="2">
        <v>43938</v>
      </c>
      <c r="D438" s="2">
        <v>43938.716666666667</v>
      </c>
      <c r="E438">
        <v>2</v>
      </c>
      <c r="F438">
        <v>48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88051615</v>
      </c>
      <c r="O438" t="s">
        <v>2126</v>
      </c>
      <c r="P438">
        <v>1</v>
      </c>
      <c r="Q438">
        <v>0</v>
      </c>
      <c r="S438">
        <v>4</v>
      </c>
      <c r="T438">
        <v>2020</v>
      </c>
      <c r="U438">
        <v>0</v>
      </c>
      <c r="V438">
        <v>0</v>
      </c>
      <c r="W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</row>
    <row r="439" spans="1:120">
      <c r="A439">
        <v>90869470</v>
      </c>
      <c r="B439">
        <v>8114166</v>
      </c>
      <c r="C439" s="2">
        <v>43938</v>
      </c>
      <c r="D439" s="2">
        <v>43938.751388888886</v>
      </c>
      <c r="E439">
        <v>2</v>
      </c>
      <c r="F439">
        <v>63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8844</v>
      </c>
      <c r="O439" t="s">
        <v>2126</v>
      </c>
      <c r="P439">
        <v>1</v>
      </c>
      <c r="Q439">
        <v>0</v>
      </c>
      <c r="S439">
        <v>4</v>
      </c>
      <c r="T439">
        <v>2020</v>
      </c>
      <c r="U439">
        <v>0</v>
      </c>
      <c r="V439">
        <v>0</v>
      </c>
      <c r="W439">
        <v>1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  <c r="BH439" t="e">
        <v>#N/A</v>
      </c>
      <c r="BI439" t="e">
        <v>#N/A</v>
      </c>
      <c r="BJ439" t="e">
        <v>#N/A</v>
      </c>
      <c r="BK439" t="e">
        <v>#N/A</v>
      </c>
      <c r="BL439" t="e">
        <v>#N/A</v>
      </c>
      <c r="BM439" t="e">
        <v>#N/A</v>
      </c>
      <c r="BN439" t="e">
        <v>#N/A</v>
      </c>
      <c r="BO439" t="e">
        <v>#N/A</v>
      </c>
      <c r="BP439" t="e">
        <v>#N/A</v>
      </c>
      <c r="BQ439" t="e">
        <v>#N/A</v>
      </c>
      <c r="BR439" t="e">
        <v>#N/A</v>
      </c>
      <c r="BS439" t="e">
        <v>#N/A</v>
      </c>
      <c r="BT439" t="e">
        <v>#N/A</v>
      </c>
      <c r="BU439" t="e">
        <v>#N/A</v>
      </c>
      <c r="BV439" t="e">
        <v>#N/A</v>
      </c>
      <c r="BW439" t="e">
        <v>#N/A</v>
      </c>
      <c r="BX439" t="e">
        <v>#N/A</v>
      </c>
      <c r="BY439" t="e">
        <v>#N/A</v>
      </c>
      <c r="BZ439" t="e">
        <v>#N/A</v>
      </c>
      <c r="CA439" t="e">
        <v>#N/A</v>
      </c>
      <c r="CB439" t="e">
        <v>#N/A</v>
      </c>
      <c r="CC439" t="e">
        <v>#N/A</v>
      </c>
      <c r="CD439" t="e">
        <v>#N/A</v>
      </c>
      <c r="CE439" t="e">
        <v>#N/A</v>
      </c>
      <c r="CF439" t="e">
        <v>#N/A</v>
      </c>
      <c r="CG439" t="e">
        <v>#N/A</v>
      </c>
      <c r="CH439" t="e">
        <v>#N/A</v>
      </c>
      <c r="CI439" t="e">
        <v>#N/A</v>
      </c>
      <c r="CK439" t="e">
        <v>#N/A</v>
      </c>
      <c r="CL439" t="e">
        <v>#N/A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</row>
    <row r="440" spans="1:120">
      <c r="A440">
        <v>90869501</v>
      </c>
      <c r="B440">
        <v>605345</v>
      </c>
      <c r="C440" s="2">
        <v>43938</v>
      </c>
      <c r="D440" s="2">
        <v>43939.729166666664</v>
      </c>
      <c r="E440">
        <v>1</v>
      </c>
      <c r="F440">
        <v>86</v>
      </c>
      <c r="G440">
        <v>1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8844</v>
      </c>
      <c r="O440" t="s">
        <v>26</v>
      </c>
      <c r="P440">
        <v>0</v>
      </c>
      <c r="Q440">
        <v>1</v>
      </c>
      <c r="R440">
        <v>1</v>
      </c>
      <c r="S440">
        <v>4</v>
      </c>
      <c r="T440">
        <v>2020</v>
      </c>
      <c r="U440">
        <v>0</v>
      </c>
      <c r="V440">
        <v>0</v>
      </c>
      <c r="W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3</v>
      </c>
      <c r="CH440">
        <v>0</v>
      </c>
      <c r="CI440">
        <v>0</v>
      </c>
      <c r="CK440">
        <v>0</v>
      </c>
      <c r="CL440">
        <v>0</v>
      </c>
      <c r="CM440">
        <v>2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</row>
    <row r="441" spans="1:120">
      <c r="A441">
        <v>90869513</v>
      </c>
      <c r="B441">
        <v>8022532</v>
      </c>
      <c r="C441" s="2">
        <v>43939</v>
      </c>
      <c r="D441" s="2">
        <v>43942.583333333336</v>
      </c>
      <c r="E441">
        <v>1</v>
      </c>
      <c r="F441">
        <v>57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8835</v>
      </c>
      <c r="O441" t="s">
        <v>2126</v>
      </c>
      <c r="P441">
        <v>1</v>
      </c>
      <c r="Q441">
        <v>0</v>
      </c>
      <c r="R441">
        <v>3</v>
      </c>
      <c r="S441">
        <v>4</v>
      </c>
      <c r="T441">
        <v>2020</v>
      </c>
      <c r="U441">
        <v>0</v>
      </c>
      <c r="V441">
        <v>0</v>
      </c>
      <c r="W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2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2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4</v>
      </c>
      <c r="CH441">
        <v>0</v>
      </c>
      <c r="CI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</row>
    <row r="442" spans="1:120">
      <c r="A442">
        <v>90869516</v>
      </c>
      <c r="B442">
        <v>8114176</v>
      </c>
      <c r="C442" s="2">
        <v>43938</v>
      </c>
      <c r="D442" s="2">
        <v>43943.606249999997</v>
      </c>
      <c r="E442">
        <v>1</v>
      </c>
      <c r="F442">
        <v>95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8844</v>
      </c>
      <c r="O442" t="s">
        <v>2126</v>
      </c>
      <c r="P442">
        <v>1</v>
      </c>
      <c r="Q442">
        <v>0</v>
      </c>
      <c r="R442">
        <v>5</v>
      </c>
      <c r="S442">
        <v>4</v>
      </c>
      <c r="T442">
        <v>2020</v>
      </c>
      <c r="U442">
        <v>0</v>
      </c>
      <c r="V442">
        <v>0</v>
      </c>
      <c r="W442">
        <v>1</v>
      </c>
      <c r="AU442">
        <v>0</v>
      </c>
      <c r="AV442">
        <v>3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3</v>
      </c>
      <c r="BF442">
        <v>3</v>
      </c>
      <c r="BG442">
        <v>3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K442">
        <v>0</v>
      </c>
      <c r="CL442">
        <v>0</v>
      </c>
      <c r="CM442">
        <v>1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</row>
    <row r="443" spans="1:120">
      <c r="A443">
        <v>90869517</v>
      </c>
      <c r="B443">
        <v>8039738</v>
      </c>
      <c r="C443" s="2">
        <v>43938</v>
      </c>
      <c r="D443" s="2">
        <v>43938.902083333334</v>
      </c>
      <c r="E443">
        <v>2</v>
      </c>
      <c r="F443">
        <v>24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7063</v>
      </c>
      <c r="O443" t="s">
        <v>2126</v>
      </c>
      <c r="P443">
        <v>1</v>
      </c>
      <c r="Q443">
        <v>0</v>
      </c>
      <c r="S443">
        <v>4</v>
      </c>
      <c r="T443">
        <v>2020</v>
      </c>
      <c r="U443">
        <v>0</v>
      </c>
      <c r="V443">
        <v>0</v>
      </c>
      <c r="W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</row>
    <row r="444" spans="1:120">
      <c r="A444">
        <v>90869519</v>
      </c>
      <c r="B444">
        <v>445066</v>
      </c>
      <c r="C444" s="2">
        <v>43938</v>
      </c>
      <c r="D444" s="2">
        <v>43942.736111111109</v>
      </c>
      <c r="E444">
        <v>1</v>
      </c>
      <c r="F444">
        <v>61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70604053</v>
      </c>
      <c r="O444" t="s">
        <v>2126</v>
      </c>
      <c r="P444">
        <v>1</v>
      </c>
      <c r="Q444">
        <v>0</v>
      </c>
      <c r="R444">
        <v>4</v>
      </c>
      <c r="S444">
        <v>4</v>
      </c>
      <c r="T444">
        <v>2020</v>
      </c>
      <c r="U444">
        <v>0</v>
      </c>
      <c r="V444">
        <v>0</v>
      </c>
      <c r="W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2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4</v>
      </c>
      <c r="CH444">
        <v>0</v>
      </c>
      <c r="CI444">
        <v>0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</row>
    <row r="445" spans="1:120">
      <c r="A445">
        <v>90869520</v>
      </c>
      <c r="B445">
        <v>466868</v>
      </c>
      <c r="C445" s="2">
        <v>43938</v>
      </c>
      <c r="D445" s="2">
        <v>43946.748611111114</v>
      </c>
      <c r="E445">
        <v>1</v>
      </c>
      <c r="F445">
        <v>71</v>
      </c>
      <c r="G445">
        <v>1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8835</v>
      </c>
      <c r="O445" t="s">
        <v>2126</v>
      </c>
      <c r="P445">
        <v>1</v>
      </c>
      <c r="Q445">
        <v>0</v>
      </c>
      <c r="R445">
        <v>8</v>
      </c>
      <c r="S445">
        <v>4</v>
      </c>
      <c r="T445">
        <v>2020</v>
      </c>
      <c r="U445">
        <v>0</v>
      </c>
      <c r="V445">
        <v>0</v>
      </c>
      <c r="W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8</v>
      </c>
      <c r="CH445">
        <v>0</v>
      </c>
      <c r="CI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0</v>
      </c>
      <c r="DI445">
        <v>0</v>
      </c>
      <c r="DJ445">
        <v>1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</row>
    <row r="446" spans="1:120">
      <c r="A446">
        <v>90869536</v>
      </c>
      <c r="B446">
        <v>635973</v>
      </c>
      <c r="C446" s="2">
        <v>43938</v>
      </c>
      <c r="D446" s="2">
        <v>43939.048611111109</v>
      </c>
      <c r="E446">
        <v>2</v>
      </c>
      <c r="F446">
        <v>56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88372823</v>
      </c>
      <c r="O446" t="s">
        <v>2126</v>
      </c>
      <c r="P446">
        <v>1</v>
      </c>
      <c r="Q446">
        <v>0</v>
      </c>
      <c r="S446">
        <v>4</v>
      </c>
      <c r="T446">
        <v>2020</v>
      </c>
      <c r="U446">
        <v>0</v>
      </c>
      <c r="V446">
        <v>0</v>
      </c>
      <c r="W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</row>
    <row r="447" spans="1:120">
      <c r="A447">
        <v>90869539</v>
      </c>
      <c r="B447">
        <v>8114179</v>
      </c>
      <c r="C447" s="2">
        <v>43938</v>
      </c>
      <c r="D447" s="2">
        <v>43939.067361111112</v>
      </c>
      <c r="E447">
        <v>2</v>
      </c>
      <c r="F447">
        <v>43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8805</v>
      </c>
      <c r="O447" t="s">
        <v>2126</v>
      </c>
      <c r="P447">
        <v>1</v>
      </c>
      <c r="Q447">
        <v>0</v>
      </c>
      <c r="S447">
        <v>4</v>
      </c>
      <c r="T447">
        <v>2020</v>
      </c>
      <c r="U447">
        <v>0</v>
      </c>
      <c r="V447">
        <v>0</v>
      </c>
      <c r="W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</row>
    <row r="448" spans="1:120">
      <c r="A448">
        <v>90869542</v>
      </c>
      <c r="B448">
        <v>8091621</v>
      </c>
      <c r="C448" s="2">
        <v>43939</v>
      </c>
      <c r="D448" s="2">
        <v>43942.916666666664</v>
      </c>
      <c r="E448">
        <v>1</v>
      </c>
      <c r="F448">
        <v>83</v>
      </c>
      <c r="G448">
        <v>1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8805</v>
      </c>
      <c r="O448" t="s">
        <v>2124</v>
      </c>
      <c r="P448">
        <v>0</v>
      </c>
      <c r="Q448">
        <v>0</v>
      </c>
      <c r="R448">
        <v>3</v>
      </c>
      <c r="S448">
        <v>4</v>
      </c>
      <c r="T448">
        <v>2020</v>
      </c>
      <c r="U448">
        <v>0</v>
      </c>
      <c r="V448">
        <v>0</v>
      </c>
      <c r="W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2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2</v>
      </c>
      <c r="BH448">
        <v>2</v>
      </c>
      <c r="BI448">
        <v>0</v>
      </c>
      <c r="BJ448">
        <v>0</v>
      </c>
      <c r="BK448">
        <v>0</v>
      </c>
      <c r="BL448">
        <v>2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3</v>
      </c>
      <c r="CH448">
        <v>1</v>
      </c>
      <c r="CI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</row>
    <row r="449" spans="1:120">
      <c r="A449">
        <v>90869547</v>
      </c>
      <c r="B449">
        <v>754535</v>
      </c>
      <c r="C449" s="2">
        <v>43939</v>
      </c>
      <c r="D449" s="2">
        <v>43947.821527777778</v>
      </c>
      <c r="E449">
        <v>1</v>
      </c>
      <c r="F449">
        <v>89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8844</v>
      </c>
      <c r="O449" t="s">
        <v>2124</v>
      </c>
      <c r="P449">
        <v>0</v>
      </c>
      <c r="Q449">
        <v>0</v>
      </c>
      <c r="R449">
        <v>8</v>
      </c>
      <c r="S449">
        <v>4</v>
      </c>
      <c r="T449">
        <v>2020</v>
      </c>
      <c r="U449">
        <v>0</v>
      </c>
      <c r="V449">
        <v>0</v>
      </c>
      <c r="W449">
        <v>1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9</v>
      </c>
      <c r="BW449">
        <v>3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K449">
        <v>0</v>
      </c>
      <c r="CL449">
        <v>0</v>
      </c>
      <c r="CM449">
        <v>3</v>
      </c>
      <c r="CN449">
        <v>0</v>
      </c>
      <c r="CO449">
        <v>1</v>
      </c>
      <c r="CP449">
        <v>0</v>
      </c>
      <c r="CQ449">
        <v>1</v>
      </c>
      <c r="CR449">
        <v>1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1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</row>
    <row r="450" spans="1:120">
      <c r="A450">
        <v>90869548</v>
      </c>
      <c r="B450">
        <v>8000862</v>
      </c>
      <c r="C450" s="2">
        <v>43939</v>
      </c>
      <c r="D450" s="2">
        <v>43944.753472222219</v>
      </c>
      <c r="E450">
        <v>1</v>
      </c>
      <c r="F450">
        <v>56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8805</v>
      </c>
      <c r="O450" t="s">
        <v>2131</v>
      </c>
      <c r="P450">
        <v>0</v>
      </c>
      <c r="Q450">
        <v>0</v>
      </c>
      <c r="R450">
        <v>5</v>
      </c>
      <c r="S450">
        <v>4</v>
      </c>
      <c r="T450">
        <v>2020</v>
      </c>
      <c r="U450">
        <v>0</v>
      </c>
      <c r="V450">
        <v>0</v>
      </c>
      <c r="W450">
        <v>1</v>
      </c>
      <c r="AU450">
        <v>0</v>
      </c>
      <c r="AV450">
        <v>0</v>
      </c>
      <c r="AW450">
        <v>0</v>
      </c>
      <c r="AX450">
        <v>0</v>
      </c>
      <c r="AY450">
        <v>14</v>
      </c>
      <c r="AZ450">
        <v>2</v>
      </c>
      <c r="BA450">
        <v>4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20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1</v>
      </c>
      <c r="DG450">
        <v>1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1</v>
      </c>
      <c r="DP450">
        <v>0</v>
      </c>
    </row>
    <row r="451" spans="1:120">
      <c r="A451">
        <v>90869551</v>
      </c>
      <c r="B451">
        <v>96806</v>
      </c>
      <c r="C451" s="2">
        <v>43946</v>
      </c>
      <c r="D451" s="2">
        <v>43949.900694444441</v>
      </c>
      <c r="E451">
        <v>1</v>
      </c>
      <c r="F451">
        <v>87</v>
      </c>
      <c r="G451">
        <v>1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8844</v>
      </c>
      <c r="O451" t="s">
        <v>2124</v>
      </c>
      <c r="P451">
        <v>0</v>
      </c>
      <c r="Q451">
        <v>0</v>
      </c>
      <c r="R451">
        <v>3</v>
      </c>
      <c r="S451">
        <v>4</v>
      </c>
      <c r="T451">
        <v>2020</v>
      </c>
      <c r="U451">
        <v>0</v>
      </c>
      <c r="V451">
        <v>0</v>
      </c>
      <c r="W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4</v>
      </c>
      <c r="BI451">
        <v>0</v>
      </c>
      <c r="BJ451">
        <v>0</v>
      </c>
      <c r="BK451">
        <v>4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10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11</v>
      </c>
      <c r="CH451">
        <v>0</v>
      </c>
      <c r="CI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</row>
    <row r="452" spans="1:120">
      <c r="A452">
        <v>90869552</v>
      </c>
      <c r="B452">
        <v>89068</v>
      </c>
      <c r="C452" s="2">
        <v>43939</v>
      </c>
      <c r="D452" s="2">
        <v>43945.157638888886</v>
      </c>
      <c r="E452">
        <v>1</v>
      </c>
      <c r="F452">
        <v>89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8844</v>
      </c>
      <c r="O452" t="s">
        <v>26</v>
      </c>
      <c r="P452">
        <v>0</v>
      </c>
      <c r="Q452">
        <v>1</v>
      </c>
      <c r="R452">
        <v>6</v>
      </c>
      <c r="S452">
        <v>4</v>
      </c>
      <c r="T452">
        <v>2020</v>
      </c>
      <c r="U452">
        <v>1</v>
      </c>
      <c r="V452">
        <v>2</v>
      </c>
      <c r="W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1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4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1</v>
      </c>
      <c r="CI452">
        <v>0</v>
      </c>
      <c r="CK452">
        <v>0</v>
      </c>
      <c r="CL452">
        <v>0</v>
      </c>
      <c r="CM452">
        <v>2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</row>
    <row r="453" spans="1:120">
      <c r="A453">
        <v>90869560</v>
      </c>
      <c r="B453">
        <v>8103309</v>
      </c>
      <c r="C453" s="2">
        <v>43939</v>
      </c>
      <c r="D453" s="2">
        <v>43939.519444444442</v>
      </c>
      <c r="E453">
        <v>2</v>
      </c>
      <c r="F453">
        <v>54</v>
      </c>
      <c r="G453">
        <v>1</v>
      </c>
      <c r="H453">
        <v>1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8844</v>
      </c>
      <c r="O453" t="s">
        <v>2126</v>
      </c>
      <c r="P453">
        <v>1</v>
      </c>
      <c r="Q453">
        <v>0</v>
      </c>
      <c r="S453">
        <v>4</v>
      </c>
      <c r="T453">
        <v>2020</v>
      </c>
      <c r="U453">
        <v>0</v>
      </c>
      <c r="V453">
        <v>0</v>
      </c>
      <c r="W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K453">
        <v>0</v>
      </c>
      <c r="CL453">
        <v>0</v>
      </c>
      <c r="CM453">
        <v>1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1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</row>
    <row r="454" spans="1:120">
      <c r="A454">
        <v>90869566</v>
      </c>
      <c r="B454">
        <v>85709</v>
      </c>
      <c r="C454" s="2">
        <v>43939</v>
      </c>
      <c r="D454" s="2">
        <v>43939.642361111109</v>
      </c>
      <c r="E454">
        <v>2</v>
      </c>
      <c r="F454">
        <v>96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8807</v>
      </c>
      <c r="O454" t="s">
        <v>2126</v>
      </c>
      <c r="P454">
        <v>1</v>
      </c>
      <c r="Q454">
        <v>0</v>
      </c>
      <c r="S454">
        <v>4</v>
      </c>
      <c r="T454">
        <v>2020</v>
      </c>
      <c r="U454">
        <v>0</v>
      </c>
      <c r="V454">
        <v>0</v>
      </c>
      <c r="W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</row>
    <row r="455" spans="1:120">
      <c r="A455">
        <v>90869568</v>
      </c>
      <c r="B455">
        <v>168691</v>
      </c>
      <c r="C455" s="2">
        <v>43939</v>
      </c>
      <c r="D455" s="2">
        <v>43951.701388888891</v>
      </c>
      <c r="E455">
        <v>1</v>
      </c>
      <c r="F455">
        <v>72</v>
      </c>
      <c r="G455">
        <v>1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8805</v>
      </c>
      <c r="O455" t="s">
        <v>2124</v>
      </c>
      <c r="P455">
        <v>0</v>
      </c>
      <c r="Q455">
        <v>0</v>
      </c>
      <c r="R455">
        <v>12</v>
      </c>
      <c r="S455">
        <v>4</v>
      </c>
      <c r="T455">
        <v>2020</v>
      </c>
      <c r="U455">
        <v>0</v>
      </c>
      <c r="V455">
        <v>0</v>
      </c>
      <c r="W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9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9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13</v>
      </c>
      <c r="CC455">
        <v>12</v>
      </c>
      <c r="CD455">
        <v>1</v>
      </c>
      <c r="CE455">
        <v>13</v>
      </c>
      <c r="CF455">
        <v>0</v>
      </c>
      <c r="CG455">
        <v>0</v>
      </c>
      <c r="CH455">
        <v>0</v>
      </c>
      <c r="CI455">
        <v>0</v>
      </c>
      <c r="CK455">
        <v>0</v>
      </c>
      <c r="CL455">
        <v>0</v>
      </c>
      <c r="CM455">
        <v>2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</row>
    <row r="456" spans="1:120">
      <c r="A456">
        <v>90869570</v>
      </c>
      <c r="B456">
        <v>8114185</v>
      </c>
      <c r="C456" s="2">
        <v>43939</v>
      </c>
      <c r="D456" s="2">
        <v>43952.695833333331</v>
      </c>
      <c r="E456">
        <v>1</v>
      </c>
      <c r="F456">
        <v>47</v>
      </c>
      <c r="G456">
        <v>0</v>
      </c>
      <c r="H456">
        <v>1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7112</v>
      </c>
      <c r="O456" t="s">
        <v>2126</v>
      </c>
      <c r="P456">
        <v>1</v>
      </c>
      <c r="Q456">
        <v>0</v>
      </c>
      <c r="R456">
        <v>13</v>
      </c>
      <c r="S456">
        <v>5</v>
      </c>
      <c r="T456">
        <v>2020</v>
      </c>
      <c r="U456">
        <v>0</v>
      </c>
      <c r="V456">
        <v>0</v>
      </c>
      <c r="W456">
        <v>1</v>
      </c>
      <c r="AU456">
        <v>0</v>
      </c>
      <c r="AV456">
        <v>0</v>
      </c>
      <c r="AW456">
        <v>33</v>
      </c>
      <c r="AX456">
        <v>0</v>
      </c>
      <c r="AY456">
        <v>2</v>
      </c>
      <c r="AZ456">
        <v>2</v>
      </c>
      <c r="BA456">
        <v>0</v>
      </c>
      <c r="BB456">
        <v>0</v>
      </c>
      <c r="BC456">
        <v>0</v>
      </c>
      <c r="BD456">
        <v>0</v>
      </c>
      <c r="BE456">
        <v>33</v>
      </c>
      <c r="BF456">
        <v>33</v>
      </c>
      <c r="BG456">
        <v>37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13</v>
      </c>
      <c r="BV456">
        <v>0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1</v>
      </c>
      <c r="CE456">
        <v>1</v>
      </c>
      <c r="CF456">
        <v>0</v>
      </c>
      <c r="CG456">
        <v>26</v>
      </c>
      <c r="CH456">
        <v>7</v>
      </c>
      <c r="CI456">
        <v>0</v>
      </c>
      <c r="CK456">
        <v>0</v>
      </c>
      <c r="CL456">
        <v>0</v>
      </c>
      <c r="CM456">
        <v>4</v>
      </c>
      <c r="CN456">
        <v>1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1</v>
      </c>
      <c r="DH456">
        <v>0</v>
      </c>
      <c r="DI456">
        <v>0</v>
      </c>
      <c r="DJ456">
        <v>1</v>
      </c>
      <c r="DK456">
        <v>0</v>
      </c>
      <c r="DL456">
        <v>0</v>
      </c>
      <c r="DM456">
        <v>0</v>
      </c>
      <c r="DN456">
        <v>0</v>
      </c>
      <c r="DO456">
        <v>1</v>
      </c>
      <c r="DP456">
        <v>0</v>
      </c>
    </row>
    <row r="457" spans="1:120">
      <c r="A457">
        <v>90869578</v>
      </c>
      <c r="B457">
        <v>501199</v>
      </c>
      <c r="C457" s="2">
        <v>43939</v>
      </c>
      <c r="D457" s="2">
        <v>43939.480555555558</v>
      </c>
      <c r="E457">
        <v>2</v>
      </c>
      <c r="F457">
        <v>52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8502</v>
      </c>
      <c r="O457" t="s">
        <v>2126</v>
      </c>
      <c r="P457">
        <v>1</v>
      </c>
      <c r="Q457">
        <v>0</v>
      </c>
      <c r="S457">
        <v>4</v>
      </c>
      <c r="T457">
        <v>2020</v>
      </c>
      <c r="U457">
        <v>0</v>
      </c>
      <c r="V457">
        <v>0</v>
      </c>
      <c r="W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</row>
    <row r="458" spans="1:120">
      <c r="A458">
        <v>90869588</v>
      </c>
      <c r="B458">
        <v>8114188</v>
      </c>
      <c r="C458" s="2">
        <v>43939</v>
      </c>
      <c r="D458" s="2">
        <v>43948.769444444442</v>
      </c>
      <c r="E458">
        <v>1</v>
      </c>
      <c r="F458">
        <v>58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7063</v>
      </c>
      <c r="O458" t="s">
        <v>2126</v>
      </c>
      <c r="P458">
        <v>1</v>
      </c>
      <c r="Q458">
        <v>0</v>
      </c>
      <c r="R458">
        <v>9</v>
      </c>
      <c r="S458">
        <v>4</v>
      </c>
      <c r="T458">
        <v>2020</v>
      </c>
      <c r="U458">
        <v>0</v>
      </c>
      <c r="V458">
        <v>0</v>
      </c>
      <c r="W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18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18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4</v>
      </c>
      <c r="BW458">
        <v>5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1</v>
      </c>
      <c r="CF458">
        <v>1</v>
      </c>
      <c r="CG458">
        <v>2</v>
      </c>
      <c r="CH458">
        <v>8</v>
      </c>
      <c r="CI458">
        <v>0</v>
      </c>
      <c r="CK458">
        <v>5</v>
      </c>
      <c r="CL458">
        <v>0</v>
      </c>
      <c r="CM458">
        <v>2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1</v>
      </c>
      <c r="CX458">
        <v>0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1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</row>
    <row r="459" spans="1:120">
      <c r="A459">
        <v>90869591</v>
      </c>
      <c r="B459">
        <v>8114189</v>
      </c>
      <c r="C459" s="2">
        <v>43940</v>
      </c>
      <c r="D459" s="2">
        <v>43944.815972222219</v>
      </c>
      <c r="E459">
        <v>1</v>
      </c>
      <c r="F459">
        <v>54</v>
      </c>
      <c r="G459">
        <v>1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7062</v>
      </c>
      <c r="O459" t="s">
        <v>2126</v>
      </c>
      <c r="P459">
        <v>1</v>
      </c>
      <c r="Q459">
        <v>0</v>
      </c>
      <c r="R459">
        <v>4</v>
      </c>
      <c r="S459">
        <v>4</v>
      </c>
      <c r="T459">
        <v>2020</v>
      </c>
      <c r="U459">
        <v>0</v>
      </c>
      <c r="V459">
        <v>0</v>
      </c>
      <c r="W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6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6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4</v>
      </c>
      <c r="BX459">
        <v>9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6</v>
      </c>
      <c r="CH459">
        <v>0</v>
      </c>
      <c r="CI459">
        <v>0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1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</row>
    <row r="460" spans="1:120">
      <c r="A460">
        <v>90869594</v>
      </c>
      <c r="B460">
        <v>8114190</v>
      </c>
      <c r="C460" s="2">
        <v>43939</v>
      </c>
      <c r="D460" s="2">
        <v>43942.73541666667</v>
      </c>
      <c r="E460">
        <v>1</v>
      </c>
      <c r="F460">
        <v>49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7060</v>
      </c>
      <c r="O460" t="s">
        <v>2130</v>
      </c>
      <c r="P460">
        <v>0</v>
      </c>
      <c r="Q460">
        <v>0</v>
      </c>
      <c r="R460">
        <v>3</v>
      </c>
      <c r="S460">
        <v>4</v>
      </c>
      <c r="T460">
        <v>2020</v>
      </c>
      <c r="U460">
        <v>0</v>
      </c>
      <c r="V460">
        <v>0</v>
      </c>
      <c r="W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2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2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4</v>
      </c>
      <c r="CH460">
        <v>0</v>
      </c>
      <c r="CI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1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</row>
    <row r="461" spans="1:120">
      <c r="A461">
        <v>90869599</v>
      </c>
      <c r="B461">
        <v>704514</v>
      </c>
      <c r="C461" s="2">
        <v>43939</v>
      </c>
      <c r="D461" s="2">
        <v>43939.640972222223</v>
      </c>
      <c r="E461">
        <v>2</v>
      </c>
      <c r="F461">
        <v>37</v>
      </c>
      <c r="G461">
        <v>0</v>
      </c>
      <c r="H461">
        <v>3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8502</v>
      </c>
      <c r="O461" t="s">
        <v>2136</v>
      </c>
      <c r="P461">
        <v>0</v>
      </c>
      <c r="Q461">
        <v>0</v>
      </c>
      <c r="S461">
        <v>4</v>
      </c>
      <c r="T461">
        <v>2020</v>
      </c>
      <c r="U461">
        <v>0</v>
      </c>
      <c r="V461">
        <v>0</v>
      </c>
      <c r="W461">
        <v>1</v>
      </c>
      <c r="AU461" t="e">
        <v>#N/A</v>
      </c>
      <c r="AV461" t="e">
        <v>#N/A</v>
      </c>
      <c r="AW461" t="e">
        <v>#N/A</v>
      </c>
      <c r="AX461" t="e">
        <v>#N/A</v>
      </c>
      <c r="AY461" t="e">
        <v>#N/A</v>
      </c>
      <c r="AZ461" t="e">
        <v>#N/A</v>
      </c>
      <c r="BA461" t="e">
        <v>#N/A</v>
      </c>
      <c r="BB461" t="e">
        <v>#N/A</v>
      </c>
      <c r="BC461" t="e">
        <v>#N/A</v>
      </c>
      <c r="BD461" t="e">
        <v>#N/A</v>
      </c>
      <c r="BE461" t="e">
        <v>#N/A</v>
      </c>
      <c r="BF461" t="e">
        <v>#N/A</v>
      </c>
      <c r="BG461" t="e">
        <v>#N/A</v>
      </c>
      <c r="BH461" t="e">
        <v>#N/A</v>
      </c>
      <c r="BI461" t="e">
        <v>#N/A</v>
      </c>
      <c r="BJ461" t="e">
        <v>#N/A</v>
      </c>
      <c r="BK461" t="e">
        <v>#N/A</v>
      </c>
      <c r="BL461" t="e">
        <v>#N/A</v>
      </c>
      <c r="BM461" t="e">
        <v>#N/A</v>
      </c>
      <c r="BN461" t="e">
        <v>#N/A</v>
      </c>
      <c r="BO461" t="e">
        <v>#N/A</v>
      </c>
      <c r="BP461" t="e">
        <v>#N/A</v>
      </c>
      <c r="BQ461" t="e">
        <v>#N/A</v>
      </c>
      <c r="BR461" t="e">
        <v>#N/A</v>
      </c>
      <c r="BS461" t="e">
        <v>#N/A</v>
      </c>
      <c r="BT461" t="e">
        <v>#N/A</v>
      </c>
      <c r="BU461" t="e">
        <v>#N/A</v>
      </c>
      <c r="BV461" t="e">
        <v>#N/A</v>
      </c>
      <c r="BW461" t="e">
        <v>#N/A</v>
      </c>
      <c r="BX461" t="e">
        <v>#N/A</v>
      </c>
      <c r="BY461" t="e">
        <v>#N/A</v>
      </c>
      <c r="BZ461" t="e">
        <v>#N/A</v>
      </c>
      <c r="CA461" t="e">
        <v>#N/A</v>
      </c>
      <c r="CB461" t="e">
        <v>#N/A</v>
      </c>
      <c r="CC461" t="e">
        <v>#N/A</v>
      </c>
      <c r="CD461" t="e">
        <v>#N/A</v>
      </c>
      <c r="CE461" t="e">
        <v>#N/A</v>
      </c>
      <c r="CF461" t="e">
        <v>#N/A</v>
      </c>
      <c r="CG461" t="e">
        <v>#N/A</v>
      </c>
      <c r="CH461" t="e">
        <v>#N/A</v>
      </c>
      <c r="CI461" t="e">
        <v>#N/A</v>
      </c>
      <c r="CK461" t="e">
        <v>#N/A</v>
      </c>
      <c r="CL461" t="e">
        <v>#N/A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</row>
    <row r="462" spans="1:120">
      <c r="A462">
        <v>90869600</v>
      </c>
      <c r="B462">
        <v>710390</v>
      </c>
      <c r="C462" s="2">
        <v>43939</v>
      </c>
      <c r="D462" s="2">
        <v>43939.779861111114</v>
      </c>
      <c r="E462">
        <v>2</v>
      </c>
      <c r="F462">
        <v>45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8873</v>
      </c>
      <c r="O462" t="s">
        <v>2126</v>
      </c>
      <c r="P462">
        <v>1</v>
      </c>
      <c r="Q462">
        <v>0</v>
      </c>
      <c r="S462">
        <v>4</v>
      </c>
      <c r="T462">
        <v>2020</v>
      </c>
      <c r="U462">
        <v>0</v>
      </c>
      <c r="V462">
        <v>0</v>
      </c>
      <c r="W462">
        <v>1</v>
      </c>
      <c r="AU462" t="e">
        <v>#N/A</v>
      </c>
      <c r="AV462" t="e">
        <v>#N/A</v>
      </c>
      <c r="AW462" t="e">
        <v>#N/A</v>
      </c>
      <c r="AX462" t="e">
        <v>#N/A</v>
      </c>
      <c r="AY462" t="e">
        <v>#N/A</v>
      </c>
      <c r="AZ462" t="e">
        <v>#N/A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 t="e">
        <v>#N/A</v>
      </c>
      <c r="BG462" t="e">
        <v>#N/A</v>
      </c>
      <c r="BH462" t="e">
        <v>#N/A</v>
      </c>
      <c r="BI462" t="e">
        <v>#N/A</v>
      </c>
      <c r="BJ462" t="e">
        <v>#N/A</v>
      </c>
      <c r="BK462" t="e">
        <v>#N/A</v>
      </c>
      <c r="BL462" t="e">
        <v>#N/A</v>
      </c>
      <c r="BM462" t="e">
        <v>#N/A</v>
      </c>
      <c r="BN462" t="e">
        <v>#N/A</v>
      </c>
      <c r="BO462" t="e">
        <v>#N/A</v>
      </c>
      <c r="BP462" t="e">
        <v>#N/A</v>
      </c>
      <c r="BQ462" t="e">
        <v>#N/A</v>
      </c>
      <c r="BR462" t="e">
        <v>#N/A</v>
      </c>
      <c r="BS462" t="e">
        <v>#N/A</v>
      </c>
      <c r="BT462" t="e">
        <v>#N/A</v>
      </c>
      <c r="BU462" t="e">
        <v>#N/A</v>
      </c>
      <c r="BV462" t="e">
        <v>#N/A</v>
      </c>
      <c r="BW462" t="e">
        <v>#N/A</v>
      </c>
      <c r="BX462" t="e">
        <v>#N/A</v>
      </c>
      <c r="BY462" t="e">
        <v>#N/A</v>
      </c>
      <c r="BZ462" t="e">
        <v>#N/A</v>
      </c>
      <c r="CA462" t="e">
        <v>#N/A</v>
      </c>
      <c r="CB462" t="e">
        <v>#N/A</v>
      </c>
      <c r="CC462" t="e">
        <v>#N/A</v>
      </c>
      <c r="CD462" t="e">
        <v>#N/A</v>
      </c>
      <c r="CE462" t="e">
        <v>#N/A</v>
      </c>
      <c r="CF462" t="e">
        <v>#N/A</v>
      </c>
      <c r="CG462" t="e">
        <v>#N/A</v>
      </c>
      <c r="CH462" t="e">
        <v>#N/A</v>
      </c>
      <c r="CI462" t="e">
        <v>#N/A</v>
      </c>
      <c r="CK462" t="e">
        <v>#N/A</v>
      </c>
      <c r="CL462" t="e">
        <v>#N/A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</row>
    <row r="463" spans="1:120">
      <c r="A463">
        <v>90869601</v>
      </c>
      <c r="B463">
        <v>686171</v>
      </c>
      <c r="C463" s="2">
        <v>43939</v>
      </c>
      <c r="D463" s="2">
        <v>43942.55</v>
      </c>
      <c r="E463">
        <v>1</v>
      </c>
      <c r="F463">
        <v>55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7080</v>
      </c>
      <c r="O463" t="s">
        <v>2125</v>
      </c>
      <c r="P463">
        <v>1</v>
      </c>
      <c r="Q463">
        <v>0</v>
      </c>
      <c r="R463">
        <v>3</v>
      </c>
      <c r="S463">
        <v>4</v>
      </c>
      <c r="T463">
        <v>2020</v>
      </c>
      <c r="U463">
        <v>0</v>
      </c>
      <c r="V463">
        <v>0</v>
      </c>
      <c r="W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3</v>
      </c>
      <c r="CH463">
        <v>0</v>
      </c>
      <c r="CI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1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</row>
    <row r="464" spans="1:120">
      <c r="A464">
        <v>90869605</v>
      </c>
      <c r="B464">
        <v>446560</v>
      </c>
      <c r="C464" s="2">
        <v>43939</v>
      </c>
      <c r="D464" s="2">
        <v>43946.45416666667</v>
      </c>
      <c r="E464">
        <v>1</v>
      </c>
      <c r="F464">
        <v>65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88445287</v>
      </c>
      <c r="O464" t="s">
        <v>2126</v>
      </c>
      <c r="P464">
        <v>1</v>
      </c>
      <c r="Q464">
        <v>0</v>
      </c>
      <c r="R464">
        <v>7</v>
      </c>
      <c r="S464">
        <v>4</v>
      </c>
      <c r="T464">
        <v>2020</v>
      </c>
      <c r="U464">
        <v>0</v>
      </c>
      <c r="V464">
        <v>0</v>
      </c>
      <c r="W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3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3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2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1</v>
      </c>
      <c r="DK464">
        <v>0</v>
      </c>
      <c r="DL464">
        <v>0</v>
      </c>
      <c r="DM464">
        <v>0</v>
      </c>
      <c r="DN464">
        <v>0</v>
      </c>
      <c r="DO464">
        <v>1</v>
      </c>
      <c r="DP464">
        <v>0</v>
      </c>
    </row>
    <row r="465" spans="1:121">
      <c r="A465">
        <v>90869606</v>
      </c>
      <c r="B465">
        <v>8056664</v>
      </c>
      <c r="C465" s="2">
        <v>43939</v>
      </c>
      <c r="D465" s="2">
        <v>43943.578472222223</v>
      </c>
      <c r="E465">
        <v>1</v>
      </c>
      <c r="F465">
        <v>59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7061</v>
      </c>
      <c r="O465" t="s">
        <v>2126</v>
      </c>
      <c r="P465">
        <v>1</v>
      </c>
      <c r="Q465">
        <v>0</v>
      </c>
      <c r="R465">
        <v>4</v>
      </c>
      <c r="S465">
        <v>4</v>
      </c>
      <c r="T465">
        <v>2020</v>
      </c>
      <c r="U465">
        <v>0</v>
      </c>
      <c r="V465">
        <v>0</v>
      </c>
      <c r="W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6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</row>
    <row r="466" spans="1:121">
      <c r="A466">
        <v>90869610</v>
      </c>
      <c r="B466">
        <v>8114195</v>
      </c>
      <c r="C466" s="2">
        <v>43939</v>
      </c>
      <c r="D466" s="2">
        <v>43940.864583333336</v>
      </c>
      <c r="E466">
        <v>1</v>
      </c>
      <c r="F466">
        <v>63</v>
      </c>
      <c r="G466">
        <v>0</v>
      </c>
      <c r="H466">
        <v>3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7060</v>
      </c>
      <c r="O466" t="s">
        <v>2126</v>
      </c>
      <c r="P466">
        <v>1</v>
      </c>
      <c r="Q466">
        <v>0</v>
      </c>
      <c r="R466">
        <v>1</v>
      </c>
      <c r="S466">
        <v>4</v>
      </c>
      <c r="T466">
        <v>2020</v>
      </c>
      <c r="U466">
        <v>0</v>
      </c>
      <c r="V466">
        <v>0</v>
      </c>
      <c r="W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1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</row>
    <row r="467" spans="1:121">
      <c r="A467">
        <v>90869611</v>
      </c>
      <c r="B467">
        <v>522491</v>
      </c>
      <c r="C467" s="2">
        <v>43939</v>
      </c>
      <c r="D467" s="2">
        <v>43950.761805555558</v>
      </c>
      <c r="E467">
        <v>1</v>
      </c>
      <c r="F467">
        <v>74</v>
      </c>
      <c r="G467">
        <v>1</v>
      </c>
      <c r="H467">
        <v>3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8846</v>
      </c>
      <c r="O467" t="s">
        <v>2126</v>
      </c>
      <c r="P467">
        <v>1</v>
      </c>
      <c r="Q467">
        <v>0</v>
      </c>
      <c r="R467">
        <v>11</v>
      </c>
      <c r="S467">
        <v>4</v>
      </c>
      <c r="T467">
        <v>2020</v>
      </c>
      <c r="U467">
        <v>0</v>
      </c>
      <c r="V467">
        <v>0</v>
      </c>
      <c r="W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17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20</v>
      </c>
      <c r="CH467">
        <v>0</v>
      </c>
      <c r="CI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</row>
    <row r="468" spans="1:121">
      <c r="A468">
        <v>90869613</v>
      </c>
      <c r="B468">
        <v>8114196</v>
      </c>
      <c r="C468" s="2">
        <v>43939</v>
      </c>
      <c r="D468" s="2">
        <v>43950.583333333336</v>
      </c>
      <c r="E468">
        <v>1</v>
      </c>
      <c r="F468">
        <v>45</v>
      </c>
      <c r="G468">
        <v>0</v>
      </c>
      <c r="H468">
        <v>1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7062</v>
      </c>
      <c r="O468" t="s">
        <v>2125</v>
      </c>
      <c r="P468">
        <v>1</v>
      </c>
      <c r="Q468">
        <v>0</v>
      </c>
      <c r="R468">
        <v>11</v>
      </c>
      <c r="S468">
        <v>4</v>
      </c>
      <c r="T468">
        <v>2020</v>
      </c>
      <c r="U468">
        <v>1</v>
      </c>
      <c r="V468">
        <v>4</v>
      </c>
      <c r="W468">
        <v>1</v>
      </c>
      <c r="AU468">
        <v>0</v>
      </c>
      <c r="AV468">
        <v>0</v>
      </c>
      <c r="AW468">
        <v>15</v>
      </c>
      <c r="AX468">
        <v>0</v>
      </c>
      <c r="AY468">
        <v>0</v>
      </c>
      <c r="AZ468">
        <v>0</v>
      </c>
      <c r="BA468">
        <v>5</v>
      </c>
      <c r="BB468">
        <v>0</v>
      </c>
      <c r="BC468">
        <v>0</v>
      </c>
      <c r="BD468">
        <v>0</v>
      </c>
      <c r="BE468">
        <v>15</v>
      </c>
      <c r="BF468">
        <v>15</v>
      </c>
      <c r="BG468">
        <v>20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1</v>
      </c>
      <c r="CE468">
        <v>1</v>
      </c>
      <c r="CF468">
        <v>0</v>
      </c>
      <c r="CG468">
        <v>1</v>
      </c>
      <c r="CH468">
        <v>1</v>
      </c>
      <c r="CI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1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1</v>
      </c>
      <c r="DP468">
        <v>0</v>
      </c>
    </row>
    <row r="469" spans="1:121">
      <c r="A469">
        <v>90869619</v>
      </c>
      <c r="B469">
        <v>8114199</v>
      </c>
      <c r="C469" s="2">
        <v>43939</v>
      </c>
      <c r="D469" s="2">
        <v>43950.972222222219</v>
      </c>
      <c r="E469">
        <v>1</v>
      </c>
      <c r="F469">
        <v>81</v>
      </c>
      <c r="G469">
        <v>1</v>
      </c>
      <c r="H469">
        <v>3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7105</v>
      </c>
      <c r="O469" t="s">
        <v>2124</v>
      </c>
      <c r="P469">
        <v>0</v>
      </c>
      <c r="Q469">
        <v>0</v>
      </c>
      <c r="R469">
        <v>11</v>
      </c>
      <c r="S469">
        <v>4</v>
      </c>
      <c r="T469">
        <v>2020</v>
      </c>
      <c r="U469">
        <v>0</v>
      </c>
      <c r="V469">
        <v>0</v>
      </c>
      <c r="W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12</v>
      </c>
      <c r="BA469">
        <v>11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23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16</v>
      </c>
      <c r="CH469">
        <v>1</v>
      </c>
      <c r="CI469">
        <v>0</v>
      </c>
      <c r="CK469">
        <v>0</v>
      </c>
      <c r="CL469">
        <v>0</v>
      </c>
      <c r="CM469">
        <v>2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</row>
    <row r="470" spans="1:121">
      <c r="A470">
        <v>90869625</v>
      </c>
      <c r="B470">
        <v>8017665</v>
      </c>
      <c r="C470" s="2">
        <v>43939</v>
      </c>
      <c r="D470" s="2">
        <v>43950.781944444447</v>
      </c>
      <c r="E470">
        <v>1</v>
      </c>
      <c r="F470">
        <v>43</v>
      </c>
      <c r="G470">
        <v>0</v>
      </c>
      <c r="H470">
        <v>1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8807</v>
      </c>
      <c r="O470" t="s">
        <v>2126</v>
      </c>
      <c r="P470">
        <v>1</v>
      </c>
      <c r="Q470">
        <v>0</v>
      </c>
      <c r="R470">
        <v>11</v>
      </c>
      <c r="S470">
        <v>4</v>
      </c>
      <c r="T470">
        <v>2020</v>
      </c>
      <c r="U470">
        <v>0</v>
      </c>
      <c r="V470">
        <v>0</v>
      </c>
      <c r="W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21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21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11</v>
      </c>
      <c r="CC470">
        <v>0</v>
      </c>
      <c r="CD470">
        <v>11</v>
      </c>
      <c r="CE470">
        <v>11</v>
      </c>
      <c r="CF470">
        <v>0</v>
      </c>
      <c r="CG470">
        <v>3</v>
      </c>
      <c r="CH470">
        <v>1</v>
      </c>
      <c r="CI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1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</row>
    <row r="471" spans="1:121">
      <c r="A471">
        <v>90869631</v>
      </c>
      <c r="B471">
        <v>714736</v>
      </c>
      <c r="C471" s="2">
        <v>43939</v>
      </c>
      <c r="D471" s="2">
        <v>43980.854861111111</v>
      </c>
      <c r="E471">
        <v>1</v>
      </c>
      <c r="F471">
        <v>68</v>
      </c>
      <c r="G471">
        <v>0</v>
      </c>
      <c r="H471">
        <v>3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8844</v>
      </c>
      <c r="O471" t="s">
        <v>2126</v>
      </c>
      <c r="P471">
        <v>1</v>
      </c>
      <c r="Q471">
        <v>0</v>
      </c>
      <c r="R471">
        <v>41</v>
      </c>
      <c r="S471">
        <v>5</v>
      </c>
      <c r="T471">
        <v>2020</v>
      </c>
      <c r="U471">
        <v>1</v>
      </c>
      <c r="V471">
        <v>22</v>
      </c>
      <c r="W471">
        <v>1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57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59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38</v>
      </c>
      <c r="BV471">
        <v>0</v>
      </c>
      <c r="BW471">
        <v>2</v>
      </c>
      <c r="BX471">
        <v>12</v>
      </c>
      <c r="BY471">
        <v>0</v>
      </c>
      <c r="BZ471">
        <v>0</v>
      </c>
      <c r="CA471">
        <v>1</v>
      </c>
      <c r="CB471">
        <v>2</v>
      </c>
      <c r="CC471">
        <v>0</v>
      </c>
      <c r="CD471">
        <v>3</v>
      </c>
      <c r="CE471">
        <v>3</v>
      </c>
      <c r="CF471">
        <v>1</v>
      </c>
      <c r="CG471">
        <v>0</v>
      </c>
      <c r="CH471">
        <v>0</v>
      </c>
      <c r="CI471">
        <v>0</v>
      </c>
      <c r="CK471">
        <v>0</v>
      </c>
      <c r="CL471">
        <v>0</v>
      </c>
      <c r="CM471">
        <v>2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1</v>
      </c>
      <c r="DH471">
        <v>0</v>
      </c>
      <c r="DI471">
        <v>0</v>
      </c>
      <c r="DJ471">
        <v>0</v>
      </c>
      <c r="DK471">
        <v>0</v>
      </c>
      <c r="DL471">
        <v>1</v>
      </c>
      <c r="DM471">
        <v>0</v>
      </c>
      <c r="DN471">
        <v>0</v>
      </c>
      <c r="DO471">
        <v>1</v>
      </c>
      <c r="DP471">
        <v>0</v>
      </c>
    </row>
    <row r="472" spans="1:121">
      <c r="A472">
        <v>90869632</v>
      </c>
      <c r="B472">
        <v>323192</v>
      </c>
      <c r="C472" s="2">
        <v>43940</v>
      </c>
      <c r="D472" s="2">
        <v>43952.640277777777</v>
      </c>
      <c r="E472">
        <v>1</v>
      </c>
      <c r="F472">
        <v>52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8846</v>
      </c>
      <c r="O472" t="s">
        <v>2126</v>
      </c>
      <c r="P472">
        <v>1</v>
      </c>
      <c r="Q472">
        <v>0</v>
      </c>
      <c r="R472">
        <v>12</v>
      </c>
      <c r="S472">
        <v>5</v>
      </c>
      <c r="T472">
        <v>2020</v>
      </c>
      <c r="U472">
        <v>0</v>
      </c>
      <c r="V472">
        <v>0</v>
      </c>
      <c r="W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14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14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13</v>
      </c>
      <c r="BV472">
        <v>1</v>
      </c>
      <c r="BW472">
        <v>3</v>
      </c>
      <c r="BX472">
        <v>0</v>
      </c>
      <c r="BY472">
        <v>0</v>
      </c>
      <c r="BZ472">
        <v>0</v>
      </c>
      <c r="CA472">
        <v>12</v>
      </c>
      <c r="CB472">
        <v>0</v>
      </c>
      <c r="CC472">
        <v>0</v>
      </c>
      <c r="CD472">
        <v>12</v>
      </c>
      <c r="CE472">
        <v>12</v>
      </c>
      <c r="CF472">
        <v>0</v>
      </c>
      <c r="CG472">
        <v>22</v>
      </c>
      <c r="CH472">
        <v>1</v>
      </c>
      <c r="CI472">
        <v>0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</row>
    <row r="473" spans="1:121">
      <c r="A473">
        <v>90869635</v>
      </c>
      <c r="B473">
        <v>8090971</v>
      </c>
      <c r="C473" s="2">
        <v>43939</v>
      </c>
      <c r="D473" s="2">
        <v>43940.125</v>
      </c>
      <c r="E473">
        <v>1</v>
      </c>
      <c r="F473">
        <v>93</v>
      </c>
      <c r="G473">
        <v>1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8807</v>
      </c>
      <c r="O473" t="s">
        <v>26</v>
      </c>
      <c r="P473">
        <v>0</v>
      </c>
      <c r="Q473">
        <v>1</v>
      </c>
      <c r="R473">
        <v>1</v>
      </c>
      <c r="S473">
        <v>4</v>
      </c>
      <c r="T473">
        <v>2020</v>
      </c>
      <c r="U473">
        <v>0</v>
      </c>
      <c r="V473">
        <v>0</v>
      </c>
      <c r="W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</row>
    <row r="474" spans="1:121">
      <c r="A474">
        <v>90869642</v>
      </c>
      <c r="B474">
        <v>624147</v>
      </c>
      <c r="C474" s="2">
        <v>43939</v>
      </c>
      <c r="D474" s="2">
        <v>43940.083333333336</v>
      </c>
      <c r="E474">
        <v>2</v>
      </c>
      <c r="F474">
        <v>46</v>
      </c>
      <c r="G474">
        <v>1</v>
      </c>
      <c r="H474">
        <v>1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8812</v>
      </c>
      <c r="O474" t="s">
        <v>2126</v>
      </c>
      <c r="P474">
        <v>1</v>
      </c>
      <c r="Q474">
        <v>0</v>
      </c>
      <c r="S474">
        <v>4</v>
      </c>
      <c r="T474">
        <v>2020</v>
      </c>
      <c r="U474">
        <v>0</v>
      </c>
      <c r="V474">
        <v>0</v>
      </c>
      <c r="W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</row>
    <row r="475" spans="1:121">
      <c r="A475">
        <v>90869644</v>
      </c>
      <c r="B475">
        <v>8071468</v>
      </c>
      <c r="C475" s="2">
        <v>43940</v>
      </c>
      <c r="D475" s="2">
        <v>43950.853472222225</v>
      </c>
      <c r="E475">
        <v>1</v>
      </c>
      <c r="F475">
        <v>70</v>
      </c>
      <c r="G475">
        <v>0</v>
      </c>
      <c r="H475">
        <v>1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8869</v>
      </c>
      <c r="O475" t="s">
        <v>2126</v>
      </c>
      <c r="P475">
        <v>1</v>
      </c>
      <c r="Q475">
        <v>0</v>
      </c>
      <c r="R475">
        <v>10</v>
      </c>
      <c r="S475">
        <v>4</v>
      </c>
      <c r="T475">
        <v>2020</v>
      </c>
      <c r="U475">
        <v>0</v>
      </c>
      <c r="V475">
        <v>0</v>
      </c>
      <c r="W475">
        <v>1</v>
      </c>
      <c r="AU475">
        <v>0</v>
      </c>
      <c r="AV475">
        <v>8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8</v>
      </c>
      <c r="BF475">
        <v>8</v>
      </c>
      <c r="BG475">
        <v>8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11</v>
      </c>
      <c r="CH475">
        <v>0</v>
      </c>
      <c r="CI475">
        <v>0</v>
      </c>
      <c r="CK475">
        <v>0</v>
      </c>
      <c r="CL475">
        <v>0</v>
      </c>
      <c r="CM475">
        <v>5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1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</row>
    <row r="476" spans="1:121">
      <c r="A476">
        <v>90869648</v>
      </c>
      <c r="B476">
        <v>208946</v>
      </c>
      <c r="C476" s="2">
        <v>43940</v>
      </c>
      <c r="D476" s="2">
        <v>43978.839583333334</v>
      </c>
      <c r="E476">
        <v>1</v>
      </c>
      <c r="F476">
        <v>74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8869</v>
      </c>
      <c r="O476" t="s">
        <v>2124</v>
      </c>
      <c r="P476">
        <v>0</v>
      </c>
      <c r="Q476">
        <v>0</v>
      </c>
      <c r="R476">
        <v>38</v>
      </c>
      <c r="S476">
        <v>5</v>
      </c>
      <c r="T476">
        <v>2020</v>
      </c>
      <c r="U476">
        <v>1</v>
      </c>
      <c r="V476">
        <v>17</v>
      </c>
      <c r="W476">
        <v>1</v>
      </c>
      <c r="AU476">
        <v>0</v>
      </c>
      <c r="AV476">
        <v>0</v>
      </c>
      <c r="AW476">
        <v>0</v>
      </c>
      <c r="AX476">
        <v>0</v>
      </c>
      <c r="AY476">
        <v>2</v>
      </c>
      <c r="AZ476">
        <v>2</v>
      </c>
      <c r="BA476">
        <v>16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20</v>
      </c>
      <c r="BH476">
        <v>38</v>
      </c>
      <c r="BI476">
        <v>0</v>
      </c>
      <c r="BJ476">
        <v>0</v>
      </c>
      <c r="BK476">
        <v>38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9</v>
      </c>
      <c r="BV476">
        <v>0</v>
      </c>
      <c r="BW476">
        <v>21</v>
      </c>
      <c r="BX476">
        <v>0</v>
      </c>
      <c r="BY476">
        <v>0</v>
      </c>
      <c r="BZ476">
        <v>0</v>
      </c>
      <c r="CA476">
        <v>2</v>
      </c>
      <c r="CB476">
        <v>0</v>
      </c>
      <c r="CC476">
        <v>10</v>
      </c>
      <c r="CD476">
        <v>2</v>
      </c>
      <c r="CE476">
        <v>12</v>
      </c>
      <c r="CF476">
        <v>0</v>
      </c>
      <c r="CG476">
        <v>1</v>
      </c>
      <c r="CH476">
        <v>0</v>
      </c>
      <c r="CI476">
        <v>0</v>
      </c>
      <c r="CK476">
        <v>0</v>
      </c>
      <c r="CL476">
        <v>0</v>
      </c>
      <c r="CM476">
        <v>2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0</v>
      </c>
      <c r="DK476">
        <v>0</v>
      </c>
      <c r="DL476">
        <v>1</v>
      </c>
      <c r="DM476">
        <v>0</v>
      </c>
      <c r="DN476">
        <v>0</v>
      </c>
      <c r="DO476">
        <v>0</v>
      </c>
      <c r="DP476">
        <v>0</v>
      </c>
    </row>
    <row r="477" spans="1:121">
      <c r="A477">
        <v>90869652</v>
      </c>
      <c r="B477">
        <v>557544</v>
      </c>
      <c r="C477" s="2">
        <v>43940</v>
      </c>
      <c r="D477" s="2">
        <v>43958.154166666667</v>
      </c>
      <c r="E477">
        <v>1</v>
      </c>
      <c r="F477">
        <v>68</v>
      </c>
      <c r="G477">
        <v>1</v>
      </c>
      <c r="H477">
        <v>3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8805</v>
      </c>
      <c r="O477" t="s">
        <v>2124</v>
      </c>
      <c r="P477">
        <v>0</v>
      </c>
      <c r="Q477">
        <v>0</v>
      </c>
      <c r="R477">
        <v>18</v>
      </c>
      <c r="S477">
        <v>5</v>
      </c>
      <c r="T477">
        <v>2020</v>
      </c>
      <c r="U477">
        <v>0</v>
      </c>
      <c r="V477">
        <v>0</v>
      </c>
      <c r="W477">
        <v>1</v>
      </c>
      <c r="AH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11</v>
      </c>
      <c r="BH477">
        <v>29</v>
      </c>
      <c r="BI477">
        <v>0</v>
      </c>
      <c r="BJ477">
        <v>15</v>
      </c>
      <c r="BK477">
        <v>3</v>
      </c>
      <c r="BL477">
        <v>0</v>
      </c>
      <c r="BM477">
        <v>0</v>
      </c>
      <c r="BN477">
        <v>11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70</v>
      </c>
      <c r="CG477">
        <v>0</v>
      </c>
      <c r="CH477">
        <v>0</v>
      </c>
      <c r="CI477">
        <v>0</v>
      </c>
      <c r="CK477">
        <v>0</v>
      </c>
      <c r="CL477">
        <v>0</v>
      </c>
      <c r="CM477">
        <v>5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1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1</v>
      </c>
    </row>
    <row r="478" spans="1:121">
      <c r="A478">
        <v>90869653</v>
      </c>
      <c r="B478">
        <v>572850</v>
      </c>
      <c r="C478" s="2">
        <v>43940</v>
      </c>
      <c r="D478" s="2">
        <v>43948.829861111109</v>
      </c>
      <c r="E478">
        <v>1</v>
      </c>
      <c r="F478">
        <v>45</v>
      </c>
      <c r="G478">
        <v>1</v>
      </c>
      <c r="H478">
        <v>3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8844</v>
      </c>
      <c r="O478" t="s">
        <v>2137</v>
      </c>
      <c r="P478">
        <v>0</v>
      </c>
      <c r="Q478">
        <v>0</v>
      </c>
      <c r="R478">
        <v>8</v>
      </c>
      <c r="S478">
        <v>4</v>
      </c>
      <c r="T478">
        <v>2020</v>
      </c>
      <c r="U478">
        <v>0</v>
      </c>
      <c r="V478">
        <v>0</v>
      </c>
      <c r="W478">
        <v>1</v>
      </c>
      <c r="AU478">
        <v>2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2</v>
      </c>
      <c r="BF478">
        <v>0</v>
      </c>
      <c r="BG478">
        <v>3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5</v>
      </c>
      <c r="CH478">
        <v>2</v>
      </c>
      <c r="CI478">
        <v>0</v>
      </c>
      <c r="CK478">
        <v>0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1</v>
      </c>
      <c r="DH478">
        <v>0</v>
      </c>
      <c r="DI478">
        <v>0</v>
      </c>
      <c r="DJ478">
        <v>1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</row>
    <row r="479" spans="1:121">
      <c r="A479">
        <v>90869656</v>
      </c>
      <c r="B479">
        <v>8054455</v>
      </c>
      <c r="C479" s="2">
        <v>43940</v>
      </c>
      <c r="D479" s="2">
        <v>43940.479166666664</v>
      </c>
      <c r="E479">
        <v>2</v>
      </c>
      <c r="F479">
        <v>34</v>
      </c>
      <c r="G479">
        <v>1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77282542</v>
      </c>
      <c r="O479" t="s">
        <v>2126</v>
      </c>
      <c r="P479">
        <v>1</v>
      </c>
      <c r="Q479">
        <v>0</v>
      </c>
      <c r="S479">
        <v>4</v>
      </c>
      <c r="T479">
        <v>2020</v>
      </c>
      <c r="U479">
        <v>0</v>
      </c>
      <c r="V479">
        <v>0</v>
      </c>
      <c r="W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</row>
    <row r="480" spans="1:121">
      <c r="A480">
        <v>90869657</v>
      </c>
      <c r="B480">
        <v>657083</v>
      </c>
      <c r="C480" s="2">
        <v>43941</v>
      </c>
      <c r="D480" s="2">
        <v>43941.645138888889</v>
      </c>
      <c r="E480">
        <v>3</v>
      </c>
      <c r="F480">
        <v>65</v>
      </c>
      <c r="G480">
        <v>0</v>
      </c>
      <c r="H480">
        <v>1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8844</v>
      </c>
      <c r="O480" t="s">
        <v>2126</v>
      </c>
      <c r="P480">
        <v>1</v>
      </c>
      <c r="Q480">
        <v>0</v>
      </c>
      <c r="S480">
        <v>4</v>
      </c>
      <c r="T480">
        <v>2020</v>
      </c>
      <c r="U480">
        <v>0</v>
      </c>
      <c r="V480">
        <v>0</v>
      </c>
      <c r="W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2</v>
      </c>
      <c r="BI480">
        <v>0</v>
      </c>
      <c r="BJ480">
        <v>0</v>
      </c>
      <c r="BK480">
        <v>2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1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</row>
    <row r="481" spans="1:120">
      <c r="A481">
        <v>90869658</v>
      </c>
      <c r="B481">
        <v>8114207</v>
      </c>
      <c r="C481" s="2">
        <v>43940</v>
      </c>
      <c r="D481" s="2">
        <v>43941.606944444444</v>
      </c>
      <c r="E481">
        <v>3</v>
      </c>
      <c r="F481">
        <v>76</v>
      </c>
      <c r="G481">
        <v>1</v>
      </c>
      <c r="H481">
        <v>3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8812</v>
      </c>
      <c r="O481" t="s">
        <v>2126</v>
      </c>
      <c r="P481">
        <v>1</v>
      </c>
      <c r="Q481">
        <v>0</v>
      </c>
      <c r="S481">
        <v>4</v>
      </c>
      <c r="T481">
        <v>2020</v>
      </c>
      <c r="U481">
        <v>0</v>
      </c>
      <c r="V481">
        <v>0</v>
      </c>
      <c r="W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</row>
    <row r="482" spans="1:120">
      <c r="A482">
        <v>90869667</v>
      </c>
      <c r="B482">
        <v>8113920</v>
      </c>
      <c r="C482" s="2">
        <v>43940</v>
      </c>
      <c r="D482" s="2">
        <v>43942.688888888886</v>
      </c>
      <c r="E482">
        <v>1</v>
      </c>
      <c r="F482">
        <v>89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8876</v>
      </c>
      <c r="O482" t="s">
        <v>2126</v>
      </c>
      <c r="P482">
        <v>1</v>
      </c>
      <c r="Q482">
        <v>0</v>
      </c>
      <c r="R482">
        <v>2</v>
      </c>
      <c r="S482">
        <v>4</v>
      </c>
      <c r="T482">
        <v>2020</v>
      </c>
      <c r="U482">
        <v>0</v>
      </c>
      <c r="V482">
        <v>0</v>
      </c>
      <c r="W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5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5</v>
      </c>
      <c r="BH482">
        <v>2</v>
      </c>
      <c r="BI482">
        <v>0</v>
      </c>
      <c r="BJ482">
        <v>0</v>
      </c>
      <c r="BK482">
        <v>2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K482">
        <v>0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</row>
    <row r="483" spans="1:120">
      <c r="A483">
        <v>90869670</v>
      </c>
      <c r="B483">
        <v>587185</v>
      </c>
      <c r="C483" s="2">
        <v>43940</v>
      </c>
      <c r="D483" s="2">
        <v>43950.798611111109</v>
      </c>
      <c r="E483">
        <v>1</v>
      </c>
      <c r="F483">
        <v>83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8873</v>
      </c>
      <c r="O483" t="s">
        <v>2124</v>
      </c>
      <c r="P483">
        <v>0</v>
      </c>
      <c r="Q483">
        <v>0</v>
      </c>
      <c r="R483">
        <v>10</v>
      </c>
      <c r="S483">
        <v>4</v>
      </c>
      <c r="T483">
        <v>2020</v>
      </c>
      <c r="U483">
        <v>0</v>
      </c>
      <c r="V483">
        <v>0</v>
      </c>
      <c r="W483">
        <v>1</v>
      </c>
      <c r="AU483">
        <v>0</v>
      </c>
      <c r="AV483">
        <v>3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3</v>
      </c>
      <c r="BF483">
        <v>3</v>
      </c>
      <c r="BG483">
        <v>3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14</v>
      </c>
      <c r="BV483">
        <v>0</v>
      </c>
      <c r="BW483">
        <v>1</v>
      </c>
      <c r="BX483">
        <v>0</v>
      </c>
      <c r="BY483">
        <v>3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K483">
        <v>0</v>
      </c>
      <c r="CL483">
        <v>0</v>
      </c>
      <c r="CM483">
        <v>1</v>
      </c>
      <c r="CN483">
        <v>0</v>
      </c>
      <c r="CO483">
        <v>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</row>
    <row r="484" spans="1:120">
      <c r="A484">
        <v>90869673</v>
      </c>
      <c r="B484">
        <v>8114211</v>
      </c>
      <c r="C484" s="2">
        <v>43940</v>
      </c>
      <c r="D484" s="2">
        <v>43946.759722222225</v>
      </c>
      <c r="E484">
        <v>1</v>
      </c>
      <c r="F484">
        <v>60</v>
      </c>
      <c r="G484">
        <v>0</v>
      </c>
      <c r="H484">
        <v>3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8805</v>
      </c>
      <c r="O484" t="s">
        <v>2126</v>
      </c>
      <c r="P484">
        <v>1</v>
      </c>
      <c r="Q484">
        <v>0</v>
      </c>
      <c r="R484">
        <v>6</v>
      </c>
      <c r="S484">
        <v>4</v>
      </c>
      <c r="T484">
        <v>2020</v>
      </c>
      <c r="U484">
        <v>0</v>
      </c>
      <c r="V484">
        <v>0</v>
      </c>
      <c r="W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3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6</v>
      </c>
      <c r="CH484">
        <v>17</v>
      </c>
      <c r="CI484">
        <v>0</v>
      </c>
      <c r="CK484">
        <v>0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</row>
    <row r="485" spans="1:120">
      <c r="A485">
        <v>90869682</v>
      </c>
      <c r="B485">
        <v>8072726</v>
      </c>
      <c r="C485" s="2">
        <v>43941</v>
      </c>
      <c r="D485" s="2">
        <v>43945.4375</v>
      </c>
      <c r="E485">
        <v>1</v>
      </c>
      <c r="F485">
        <v>75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8807</v>
      </c>
      <c r="O485" t="s">
        <v>2126</v>
      </c>
      <c r="P485">
        <v>1</v>
      </c>
      <c r="Q485">
        <v>0</v>
      </c>
      <c r="R485">
        <v>4</v>
      </c>
      <c r="S485">
        <v>4</v>
      </c>
      <c r="T485">
        <v>2020</v>
      </c>
      <c r="U485">
        <v>0</v>
      </c>
      <c r="V485">
        <v>0</v>
      </c>
      <c r="W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2</v>
      </c>
      <c r="CH485">
        <v>0</v>
      </c>
      <c r="CI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</row>
    <row r="486" spans="1:120">
      <c r="A486">
        <v>90869702</v>
      </c>
      <c r="B486">
        <v>8021641</v>
      </c>
      <c r="C486" s="2">
        <v>43940</v>
      </c>
      <c r="D486" s="2">
        <v>43957.679861111108</v>
      </c>
      <c r="E486">
        <v>1</v>
      </c>
      <c r="F486">
        <v>49</v>
      </c>
      <c r="G486">
        <v>0</v>
      </c>
      <c r="H486">
        <v>3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7060</v>
      </c>
      <c r="O486" t="s">
        <v>2126</v>
      </c>
      <c r="P486">
        <v>1</v>
      </c>
      <c r="Q486">
        <v>0</v>
      </c>
      <c r="R486">
        <v>17</v>
      </c>
      <c r="S486">
        <v>5</v>
      </c>
      <c r="T486">
        <v>2020</v>
      </c>
      <c r="U486">
        <v>0</v>
      </c>
      <c r="V486">
        <v>0</v>
      </c>
      <c r="W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16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16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17</v>
      </c>
      <c r="BV486">
        <v>3</v>
      </c>
      <c r="BW486">
        <v>1</v>
      </c>
      <c r="BX486">
        <v>0</v>
      </c>
      <c r="BY486">
        <v>43</v>
      </c>
      <c r="BZ486">
        <v>0</v>
      </c>
      <c r="CA486">
        <v>24</v>
      </c>
      <c r="CB486">
        <v>0</v>
      </c>
      <c r="CC486">
        <v>1</v>
      </c>
      <c r="CD486">
        <v>24</v>
      </c>
      <c r="CE486">
        <v>25</v>
      </c>
      <c r="CF486">
        <v>0</v>
      </c>
      <c r="CG486">
        <v>47</v>
      </c>
      <c r="CH486">
        <v>3</v>
      </c>
      <c r="CI486">
        <v>0</v>
      </c>
      <c r="CK486">
        <v>6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1</v>
      </c>
      <c r="DM486">
        <v>0</v>
      </c>
      <c r="DN486">
        <v>0</v>
      </c>
      <c r="DO486">
        <v>0</v>
      </c>
      <c r="DP486">
        <v>0</v>
      </c>
    </row>
    <row r="487" spans="1:120">
      <c r="A487">
        <v>90869705</v>
      </c>
      <c r="B487">
        <v>630971</v>
      </c>
      <c r="C487" s="2">
        <v>43940</v>
      </c>
      <c r="D487" s="2">
        <v>43943.694444444445</v>
      </c>
      <c r="E487">
        <v>1</v>
      </c>
      <c r="F487">
        <v>55</v>
      </c>
      <c r="G487">
        <v>0</v>
      </c>
      <c r="H487">
        <v>3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7060</v>
      </c>
      <c r="O487" t="s">
        <v>2126</v>
      </c>
      <c r="P487">
        <v>1</v>
      </c>
      <c r="Q487">
        <v>0</v>
      </c>
      <c r="R487">
        <v>3</v>
      </c>
      <c r="S487">
        <v>4</v>
      </c>
      <c r="T487">
        <v>2020</v>
      </c>
      <c r="U487">
        <v>0</v>
      </c>
      <c r="V487">
        <v>0</v>
      </c>
      <c r="W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2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</row>
    <row r="488" spans="1:120">
      <c r="A488">
        <v>90869707</v>
      </c>
      <c r="B488">
        <v>8114218</v>
      </c>
      <c r="C488" s="2">
        <v>43940</v>
      </c>
      <c r="D488" s="2">
        <v>43946.658333333333</v>
      </c>
      <c r="E488">
        <v>1</v>
      </c>
      <c r="F488">
        <v>88</v>
      </c>
      <c r="G488">
        <v>1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8844</v>
      </c>
      <c r="O488" t="s">
        <v>2126</v>
      </c>
      <c r="P488">
        <v>1</v>
      </c>
      <c r="Q488">
        <v>0</v>
      </c>
      <c r="R488">
        <v>6</v>
      </c>
      <c r="S488">
        <v>4</v>
      </c>
      <c r="T488">
        <v>2020</v>
      </c>
      <c r="U488">
        <v>0</v>
      </c>
      <c r="V488">
        <v>0</v>
      </c>
      <c r="W488">
        <v>1</v>
      </c>
      <c r="AQ488">
        <v>90996926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6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6</v>
      </c>
      <c r="CD488">
        <v>0</v>
      </c>
      <c r="CE488">
        <v>6</v>
      </c>
      <c r="CF488">
        <v>0</v>
      </c>
      <c r="CG488">
        <v>2</v>
      </c>
      <c r="CH488">
        <v>0</v>
      </c>
      <c r="CI488">
        <v>0</v>
      </c>
      <c r="CK488">
        <v>0</v>
      </c>
      <c r="CL488">
        <v>0</v>
      </c>
      <c r="CM488">
        <v>2</v>
      </c>
      <c r="CN488">
        <v>0</v>
      </c>
      <c r="CO488">
        <v>1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1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</row>
    <row r="489" spans="1:120">
      <c r="A489">
        <v>90869711</v>
      </c>
      <c r="B489">
        <v>981003</v>
      </c>
      <c r="C489" s="2">
        <v>43940</v>
      </c>
      <c r="D489" s="2">
        <v>43940.880555555559</v>
      </c>
      <c r="E489">
        <v>2</v>
      </c>
      <c r="F489">
        <v>40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88541535</v>
      </c>
      <c r="O489" t="s">
        <v>2126</v>
      </c>
      <c r="P489">
        <v>1</v>
      </c>
      <c r="Q489">
        <v>0</v>
      </c>
      <c r="S489">
        <v>4</v>
      </c>
      <c r="T489">
        <v>2020</v>
      </c>
      <c r="U489">
        <v>0</v>
      </c>
      <c r="V489">
        <v>0</v>
      </c>
      <c r="W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</row>
    <row r="490" spans="1:120">
      <c r="A490">
        <v>90869712</v>
      </c>
      <c r="B490">
        <v>772566</v>
      </c>
      <c r="C490" s="2">
        <v>43940</v>
      </c>
      <c r="D490" s="2">
        <v>43942.762499999997</v>
      </c>
      <c r="E490">
        <v>1</v>
      </c>
      <c r="F490">
        <v>90</v>
      </c>
      <c r="G490">
        <v>1</v>
      </c>
      <c r="H490">
        <v>3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8846</v>
      </c>
      <c r="O490" t="s">
        <v>2126</v>
      </c>
      <c r="P490">
        <v>1</v>
      </c>
      <c r="Q490">
        <v>0</v>
      </c>
      <c r="R490">
        <v>2</v>
      </c>
      <c r="S490">
        <v>4</v>
      </c>
      <c r="T490">
        <v>2020</v>
      </c>
      <c r="U490">
        <v>0</v>
      </c>
      <c r="V490">
        <v>0</v>
      </c>
      <c r="W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K490">
        <v>0</v>
      </c>
      <c r="CL490">
        <v>0</v>
      </c>
      <c r="CM490">
        <v>2</v>
      </c>
      <c r="CN490">
        <v>0</v>
      </c>
      <c r="CO490">
        <v>0</v>
      </c>
      <c r="CP490">
        <v>0</v>
      </c>
      <c r="CQ490">
        <v>0</v>
      </c>
      <c r="CR490">
        <v>1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</row>
    <row r="491" spans="1:120">
      <c r="A491">
        <v>90869722</v>
      </c>
      <c r="B491">
        <v>8114046</v>
      </c>
      <c r="C491" s="2">
        <v>43940</v>
      </c>
      <c r="D491" s="2">
        <v>43940.933333333334</v>
      </c>
      <c r="E491">
        <v>2</v>
      </c>
      <c r="F491">
        <v>40</v>
      </c>
      <c r="G491">
        <v>1</v>
      </c>
      <c r="H491">
        <v>3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72062010</v>
      </c>
      <c r="O491" t="s">
        <v>2129</v>
      </c>
      <c r="P491">
        <v>0</v>
      </c>
      <c r="Q491">
        <v>0</v>
      </c>
      <c r="S491">
        <v>4</v>
      </c>
      <c r="T491">
        <v>2020</v>
      </c>
      <c r="U491">
        <v>0</v>
      </c>
      <c r="V491">
        <v>0</v>
      </c>
      <c r="W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</row>
    <row r="492" spans="1:120">
      <c r="A492">
        <v>90869723</v>
      </c>
      <c r="B492">
        <v>804568</v>
      </c>
      <c r="C492" s="2">
        <v>43940</v>
      </c>
      <c r="D492" s="2">
        <v>43963.856249999997</v>
      </c>
      <c r="E492">
        <v>1</v>
      </c>
      <c r="F492">
        <v>62</v>
      </c>
      <c r="G492">
        <v>1</v>
      </c>
      <c r="H492">
        <v>1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7060</v>
      </c>
      <c r="O492" t="s">
        <v>2124</v>
      </c>
      <c r="P492">
        <v>0</v>
      </c>
      <c r="Q492">
        <v>0</v>
      </c>
      <c r="R492">
        <v>23</v>
      </c>
      <c r="S492">
        <v>5</v>
      </c>
      <c r="T492">
        <v>2020</v>
      </c>
      <c r="U492">
        <v>1</v>
      </c>
      <c r="V492">
        <v>12</v>
      </c>
      <c r="W492">
        <v>1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32</v>
      </c>
      <c r="BA492">
        <v>2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35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5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K492">
        <v>0</v>
      </c>
      <c r="CL492">
        <v>0</v>
      </c>
      <c r="CM492">
        <v>5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1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0</v>
      </c>
      <c r="DI492">
        <v>0</v>
      </c>
      <c r="DJ492">
        <v>0</v>
      </c>
      <c r="DK492">
        <v>0</v>
      </c>
      <c r="DL492">
        <v>1</v>
      </c>
      <c r="DM492">
        <v>1</v>
      </c>
      <c r="DN492">
        <v>0</v>
      </c>
      <c r="DO492">
        <v>0</v>
      </c>
      <c r="DP492">
        <v>0</v>
      </c>
    </row>
    <row r="493" spans="1:120">
      <c r="A493">
        <v>90869733</v>
      </c>
      <c r="B493">
        <v>8114223</v>
      </c>
      <c r="C493" s="2">
        <v>43941</v>
      </c>
      <c r="D493" s="2">
        <v>43941.212500000001</v>
      </c>
      <c r="E493">
        <v>2</v>
      </c>
      <c r="F493">
        <v>50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8846</v>
      </c>
      <c r="O493" t="s">
        <v>2126</v>
      </c>
      <c r="P493">
        <v>1</v>
      </c>
      <c r="Q493">
        <v>0</v>
      </c>
      <c r="S493">
        <v>4</v>
      </c>
      <c r="T493">
        <v>2020</v>
      </c>
      <c r="U493">
        <v>0</v>
      </c>
      <c r="V493">
        <v>0</v>
      </c>
      <c r="W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</row>
    <row r="494" spans="1:120">
      <c r="A494">
        <v>90869734</v>
      </c>
      <c r="B494">
        <v>8114224</v>
      </c>
      <c r="C494" s="2">
        <v>43941</v>
      </c>
      <c r="D494" s="2">
        <v>43947.534722222219</v>
      </c>
      <c r="E494">
        <v>1</v>
      </c>
      <c r="F494">
        <v>84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8844</v>
      </c>
      <c r="O494" t="s">
        <v>26</v>
      </c>
      <c r="P494">
        <v>0</v>
      </c>
      <c r="Q494">
        <v>1</v>
      </c>
      <c r="R494">
        <v>6</v>
      </c>
      <c r="S494">
        <v>4</v>
      </c>
      <c r="T494">
        <v>2020</v>
      </c>
      <c r="U494">
        <v>1</v>
      </c>
      <c r="V494">
        <v>1</v>
      </c>
      <c r="W494">
        <v>1</v>
      </c>
      <c r="AU494">
        <v>0</v>
      </c>
      <c r="AV494">
        <v>0</v>
      </c>
      <c r="AW494">
        <v>0</v>
      </c>
      <c r="AX494">
        <v>0</v>
      </c>
      <c r="AY494">
        <v>4</v>
      </c>
      <c r="AZ494">
        <v>8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12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3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6</v>
      </c>
      <c r="CH494">
        <v>0</v>
      </c>
      <c r="CI494">
        <v>0</v>
      </c>
      <c r="CK494">
        <v>0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1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1</v>
      </c>
      <c r="DH494">
        <v>0</v>
      </c>
      <c r="DI494">
        <v>0</v>
      </c>
      <c r="DJ494">
        <v>0</v>
      </c>
      <c r="DK494">
        <v>0</v>
      </c>
      <c r="DL494">
        <v>1</v>
      </c>
      <c r="DM494">
        <v>0</v>
      </c>
      <c r="DN494">
        <v>0</v>
      </c>
      <c r="DO494">
        <v>0</v>
      </c>
      <c r="DP494">
        <v>0</v>
      </c>
    </row>
    <row r="495" spans="1:120">
      <c r="A495">
        <v>90869736</v>
      </c>
      <c r="B495">
        <v>139630</v>
      </c>
      <c r="C495" s="2">
        <v>43941</v>
      </c>
      <c r="D495" s="2">
        <v>43941.479166666664</v>
      </c>
      <c r="E495">
        <v>2</v>
      </c>
      <c r="F495">
        <v>51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8869</v>
      </c>
      <c r="O495" t="s">
        <v>2126</v>
      </c>
      <c r="P495">
        <v>1</v>
      </c>
      <c r="Q495">
        <v>0</v>
      </c>
      <c r="S495">
        <v>4</v>
      </c>
      <c r="T495">
        <v>2020</v>
      </c>
      <c r="U495">
        <v>0</v>
      </c>
      <c r="V495">
        <v>0</v>
      </c>
      <c r="W495">
        <v>1</v>
      </c>
      <c r="AU495" t="e">
        <v>#N/A</v>
      </c>
      <c r="AV495" t="e">
        <v>#N/A</v>
      </c>
      <c r="AW495" t="e">
        <v>#N/A</v>
      </c>
      <c r="AX495" t="e">
        <v>#N/A</v>
      </c>
      <c r="AY495" t="e">
        <v>#N/A</v>
      </c>
      <c r="AZ495" t="e">
        <v>#N/A</v>
      </c>
      <c r="BA495" t="e">
        <v>#N/A</v>
      </c>
      <c r="BB495" t="e">
        <v>#N/A</v>
      </c>
      <c r="BC495" t="e">
        <v>#N/A</v>
      </c>
      <c r="BD495" t="e">
        <v>#N/A</v>
      </c>
      <c r="BE495" t="e">
        <v>#N/A</v>
      </c>
      <c r="BF495" t="e">
        <v>#N/A</v>
      </c>
      <c r="BG495" t="e">
        <v>#N/A</v>
      </c>
      <c r="BH495" t="e">
        <v>#N/A</v>
      </c>
      <c r="BI495" t="e">
        <v>#N/A</v>
      </c>
      <c r="BJ495" t="e">
        <v>#N/A</v>
      </c>
      <c r="BK495" t="e">
        <v>#N/A</v>
      </c>
      <c r="BL495" t="e">
        <v>#N/A</v>
      </c>
      <c r="BM495" t="e">
        <v>#N/A</v>
      </c>
      <c r="BN495" t="e">
        <v>#N/A</v>
      </c>
      <c r="BO495" t="e">
        <v>#N/A</v>
      </c>
      <c r="BP495" t="e">
        <v>#N/A</v>
      </c>
      <c r="BQ495" t="e">
        <v>#N/A</v>
      </c>
      <c r="BR495" t="e">
        <v>#N/A</v>
      </c>
      <c r="BS495" t="e">
        <v>#N/A</v>
      </c>
      <c r="BT495" t="e">
        <v>#N/A</v>
      </c>
      <c r="BU495" t="e">
        <v>#N/A</v>
      </c>
      <c r="BV495" t="e">
        <v>#N/A</v>
      </c>
      <c r="BW495" t="e">
        <v>#N/A</v>
      </c>
      <c r="BX495" t="e">
        <v>#N/A</v>
      </c>
      <c r="BY495" t="e">
        <v>#N/A</v>
      </c>
      <c r="BZ495" t="e">
        <v>#N/A</v>
      </c>
      <c r="CA495" t="e">
        <v>#N/A</v>
      </c>
      <c r="CB495" t="e">
        <v>#N/A</v>
      </c>
      <c r="CC495" t="e">
        <v>#N/A</v>
      </c>
      <c r="CD495" t="e">
        <v>#N/A</v>
      </c>
      <c r="CE495" t="e">
        <v>#N/A</v>
      </c>
      <c r="CF495" t="e">
        <v>#N/A</v>
      </c>
      <c r="CG495" t="e">
        <v>#N/A</v>
      </c>
      <c r="CH495" t="e">
        <v>#N/A</v>
      </c>
      <c r="CI495" t="e">
        <v>#N/A</v>
      </c>
      <c r="CK495" t="e">
        <v>#N/A</v>
      </c>
      <c r="CL495" t="e">
        <v>#N/A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</row>
    <row r="496" spans="1:120">
      <c r="A496">
        <v>90869742</v>
      </c>
      <c r="B496">
        <v>466543</v>
      </c>
      <c r="C496" s="2">
        <v>43941</v>
      </c>
      <c r="D496" s="2">
        <v>43941.65</v>
      </c>
      <c r="E496">
        <v>2</v>
      </c>
      <c r="F496">
        <v>57</v>
      </c>
      <c r="G496">
        <v>1</v>
      </c>
      <c r="H496">
        <v>3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7080</v>
      </c>
      <c r="O496" t="s">
        <v>2126</v>
      </c>
      <c r="P496">
        <v>1</v>
      </c>
      <c r="Q496">
        <v>0</v>
      </c>
      <c r="S496">
        <v>4</v>
      </c>
      <c r="T496">
        <v>2020</v>
      </c>
      <c r="U496">
        <v>0</v>
      </c>
      <c r="V496">
        <v>0</v>
      </c>
      <c r="W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</row>
    <row r="497" spans="1:120">
      <c r="A497">
        <v>90869763</v>
      </c>
      <c r="B497">
        <v>8114232</v>
      </c>
      <c r="C497" s="2">
        <v>43941</v>
      </c>
      <c r="D497" s="2">
        <v>43941.531944444447</v>
      </c>
      <c r="E497">
        <v>2</v>
      </c>
      <c r="F497">
        <v>57</v>
      </c>
      <c r="G497">
        <v>1</v>
      </c>
      <c r="H497">
        <v>3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8876</v>
      </c>
      <c r="O497" t="s">
        <v>2126</v>
      </c>
      <c r="P497">
        <v>1</v>
      </c>
      <c r="Q497">
        <v>0</v>
      </c>
      <c r="S497">
        <v>4</v>
      </c>
      <c r="T497">
        <v>2020</v>
      </c>
      <c r="U497">
        <v>0</v>
      </c>
      <c r="V497">
        <v>0</v>
      </c>
      <c r="W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</row>
    <row r="498" spans="1:120">
      <c r="A498">
        <v>90869795</v>
      </c>
      <c r="B498">
        <v>662271</v>
      </c>
      <c r="C498" s="2">
        <v>43941</v>
      </c>
      <c r="D498" s="2">
        <v>43941.478472222225</v>
      </c>
      <c r="E498">
        <v>2</v>
      </c>
      <c r="F498">
        <v>32</v>
      </c>
      <c r="G498">
        <v>1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8805</v>
      </c>
      <c r="O498" t="s">
        <v>2126</v>
      </c>
      <c r="P498">
        <v>1</v>
      </c>
      <c r="Q498">
        <v>0</v>
      </c>
      <c r="S498">
        <v>4</v>
      </c>
      <c r="T498">
        <v>2020</v>
      </c>
      <c r="U498">
        <v>0</v>
      </c>
      <c r="V498">
        <v>0</v>
      </c>
      <c r="W498">
        <v>1</v>
      </c>
      <c r="AU498" t="e">
        <v>#N/A</v>
      </c>
      <c r="AV498" t="e">
        <v>#N/A</v>
      </c>
      <c r="AW498" t="e">
        <v>#N/A</v>
      </c>
      <c r="AX498" t="e">
        <v>#N/A</v>
      </c>
      <c r="AY498" t="e">
        <v>#N/A</v>
      </c>
      <c r="AZ498" t="e">
        <v>#N/A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 t="e">
        <v>#N/A</v>
      </c>
      <c r="BG498" t="e">
        <v>#N/A</v>
      </c>
      <c r="BH498" t="e">
        <v>#N/A</v>
      </c>
      <c r="BI498" t="e">
        <v>#N/A</v>
      </c>
      <c r="BJ498" t="e">
        <v>#N/A</v>
      </c>
      <c r="BK498" t="e">
        <v>#N/A</v>
      </c>
      <c r="BL498" t="e">
        <v>#N/A</v>
      </c>
      <c r="BM498" t="e">
        <v>#N/A</v>
      </c>
      <c r="BN498" t="e">
        <v>#N/A</v>
      </c>
      <c r="BO498" t="e">
        <v>#N/A</v>
      </c>
      <c r="BP498" t="e">
        <v>#N/A</v>
      </c>
      <c r="BQ498" t="e">
        <v>#N/A</v>
      </c>
      <c r="BR498" t="e">
        <v>#N/A</v>
      </c>
      <c r="BS498" t="e">
        <v>#N/A</v>
      </c>
      <c r="BT498" t="e">
        <v>#N/A</v>
      </c>
      <c r="BU498" t="e">
        <v>#N/A</v>
      </c>
      <c r="BV498" t="e">
        <v>#N/A</v>
      </c>
      <c r="BW498" t="e">
        <v>#N/A</v>
      </c>
      <c r="BX498" t="e">
        <v>#N/A</v>
      </c>
      <c r="BY498" t="e">
        <v>#N/A</v>
      </c>
      <c r="BZ498" t="e">
        <v>#N/A</v>
      </c>
      <c r="CA498" t="e">
        <v>#N/A</v>
      </c>
      <c r="CB498" t="e">
        <v>#N/A</v>
      </c>
      <c r="CC498" t="e">
        <v>#N/A</v>
      </c>
      <c r="CD498" t="e">
        <v>#N/A</v>
      </c>
      <c r="CE498" t="e">
        <v>#N/A</v>
      </c>
      <c r="CF498" t="e">
        <v>#N/A</v>
      </c>
      <c r="CG498" t="e">
        <v>#N/A</v>
      </c>
      <c r="CH498" t="e">
        <v>#N/A</v>
      </c>
      <c r="CI498" t="e">
        <v>#N/A</v>
      </c>
      <c r="CK498" t="e">
        <v>#N/A</v>
      </c>
      <c r="CL498" t="e">
        <v>#N/A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</row>
    <row r="499" spans="1:120">
      <c r="A499">
        <v>90869807</v>
      </c>
      <c r="B499">
        <v>181469</v>
      </c>
      <c r="C499" s="2">
        <v>43941</v>
      </c>
      <c r="D499" s="2">
        <v>43945.738888888889</v>
      </c>
      <c r="E499">
        <v>1</v>
      </c>
      <c r="F499">
        <v>63</v>
      </c>
      <c r="G499">
        <v>0</v>
      </c>
      <c r="H499">
        <v>3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8805</v>
      </c>
      <c r="O499" t="s">
        <v>2126</v>
      </c>
      <c r="P499">
        <v>1</v>
      </c>
      <c r="Q499">
        <v>0</v>
      </c>
      <c r="R499">
        <v>4</v>
      </c>
      <c r="S499">
        <v>4</v>
      </c>
      <c r="T499">
        <v>2020</v>
      </c>
      <c r="U499">
        <v>0</v>
      </c>
      <c r="V499">
        <v>0</v>
      </c>
      <c r="W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4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6</v>
      </c>
      <c r="CH499">
        <v>0</v>
      </c>
      <c r="CI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</row>
    <row r="500" spans="1:120">
      <c r="A500">
        <v>90869812</v>
      </c>
      <c r="B500">
        <v>449714</v>
      </c>
      <c r="C500" s="2">
        <v>43941</v>
      </c>
      <c r="D500" s="2">
        <v>43951.583333333336</v>
      </c>
      <c r="E500">
        <v>1</v>
      </c>
      <c r="F500">
        <v>67</v>
      </c>
      <c r="G500">
        <v>0</v>
      </c>
      <c r="H500">
        <v>3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88541643</v>
      </c>
      <c r="O500" t="s">
        <v>2125</v>
      </c>
      <c r="P500">
        <v>1</v>
      </c>
      <c r="Q500">
        <v>0</v>
      </c>
      <c r="R500">
        <v>10</v>
      </c>
      <c r="S500">
        <v>4</v>
      </c>
      <c r="T500">
        <v>2020</v>
      </c>
      <c r="U500">
        <v>0</v>
      </c>
      <c r="V500">
        <v>0</v>
      </c>
      <c r="W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0</v>
      </c>
      <c r="BW500">
        <v>0</v>
      </c>
      <c r="BX500">
        <v>0</v>
      </c>
      <c r="BY500">
        <v>7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10</v>
      </c>
      <c r="CH500">
        <v>4</v>
      </c>
      <c r="CI500">
        <v>0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</row>
    <row r="501" spans="1:120">
      <c r="A501">
        <v>90869825</v>
      </c>
      <c r="B501">
        <v>8114238</v>
      </c>
      <c r="C501" s="2">
        <v>43941</v>
      </c>
      <c r="D501" s="2">
        <v>43948.489583333336</v>
      </c>
      <c r="E501">
        <v>1</v>
      </c>
      <c r="F501">
        <v>83</v>
      </c>
      <c r="G501">
        <v>0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7060</v>
      </c>
      <c r="O501" t="s">
        <v>26</v>
      </c>
      <c r="P501">
        <v>0</v>
      </c>
      <c r="Q501">
        <v>1</v>
      </c>
      <c r="R501">
        <v>7</v>
      </c>
      <c r="S501">
        <v>4</v>
      </c>
      <c r="T501">
        <v>2020</v>
      </c>
      <c r="U501">
        <v>1</v>
      </c>
      <c r="V501">
        <v>7</v>
      </c>
      <c r="W501">
        <v>1</v>
      </c>
      <c r="AU501">
        <v>0</v>
      </c>
      <c r="AV501">
        <v>0</v>
      </c>
      <c r="AW501">
        <v>0</v>
      </c>
      <c r="AX501">
        <v>0</v>
      </c>
      <c r="AY501">
        <v>2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28</v>
      </c>
      <c r="CI501">
        <v>0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</row>
    <row r="502" spans="1:120">
      <c r="A502">
        <v>90869826</v>
      </c>
      <c r="B502">
        <v>8103721</v>
      </c>
      <c r="C502" s="2">
        <v>43941</v>
      </c>
      <c r="D502" s="2">
        <v>43941.652777777781</v>
      </c>
      <c r="E502">
        <v>2</v>
      </c>
      <c r="F502">
        <v>55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88051921</v>
      </c>
      <c r="O502" t="s">
        <v>2126</v>
      </c>
      <c r="P502">
        <v>1</v>
      </c>
      <c r="Q502">
        <v>0</v>
      </c>
      <c r="S502">
        <v>4</v>
      </c>
      <c r="T502">
        <v>2020</v>
      </c>
      <c r="U502">
        <v>0</v>
      </c>
      <c r="V502">
        <v>0</v>
      </c>
      <c r="W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</row>
    <row r="503" spans="1:120">
      <c r="A503">
        <v>90869830</v>
      </c>
      <c r="B503">
        <v>605604</v>
      </c>
      <c r="C503" s="2">
        <v>43941</v>
      </c>
      <c r="D503" s="2">
        <v>43943.659722222219</v>
      </c>
      <c r="E503">
        <v>1</v>
      </c>
      <c r="F503">
        <v>79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8812</v>
      </c>
      <c r="O503" t="s">
        <v>2126</v>
      </c>
      <c r="P503">
        <v>1</v>
      </c>
      <c r="Q503">
        <v>0</v>
      </c>
      <c r="R503">
        <v>2</v>
      </c>
      <c r="S503">
        <v>4</v>
      </c>
      <c r="T503">
        <v>2020</v>
      </c>
      <c r="U503">
        <v>0</v>
      </c>
      <c r="V503">
        <v>0</v>
      </c>
      <c r="W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2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2</v>
      </c>
      <c r="BH503">
        <v>3</v>
      </c>
      <c r="BI503">
        <v>0</v>
      </c>
      <c r="BJ503">
        <v>0</v>
      </c>
      <c r="BK503">
        <v>3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2</v>
      </c>
      <c r="CH503">
        <v>0</v>
      </c>
      <c r="CI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</row>
    <row r="504" spans="1:120">
      <c r="A504">
        <v>90869834</v>
      </c>
      <c r="B504">
        <v>677748</v>
      </c>
      <c r="C504" s="2">
        <v>43941</v>
      </c>
      <c r="D504" s="2">
        <v>43952.645833333336</v>
      </c>
      <c r="E504">
        <v>1</v>
      </c>
      <c r="F504">
        <v>68</v>
      </c>
      <c r="G504">
        <v>1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8807</v>
      </c>
      <c r="O504" t="s">
        <v>2124</v>
      </c>
      <c r="P504">
        <v>0</v>
      </c>
      <c r="Q504">
        <v>0</v>
      </c>
      <c r="R504">
        <v>11</v>
      </c>
      <c r="S504">
        <v>5</v>
      </c>
      <c r="T504">
        <v>2020</v>
      </c>
      <c r="U504">
        <v>0</v>
      </c>
      <c r="V504">
        <v>0</v>
      </c>
      <c r="W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12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10</v>
      </c>
      <c r="CH504">
        <v>0</v>
      </c>
      <c r="CI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</row>
    <row r="505" spans="1:120">
      <c r="A505">
        <v>90869841</v>
      </c>
      <c r="B505">
        <v>668803</v>
      </c>
      <c r="C505" s="2">
        <v>43941</v>
      </c>
      <c r="D505" s="2">
        <v>43965.480555555558</v>
      </c>
      <c r="E505">
        <v>1</v>
      </c>
      <c r="F505">
        <v>61</v>
      </c>
      <c r="G505">
        <v>0</v>
      </c>
      <c r="H505">
        <v>3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7924</v>
      </c>
      <c r="O505" t="s">
        <v>26</v>
      </c>
      <c r="P505">
        <v>0</v>
      </c>
      <c r="Q505">
        <v>1</v>
      </c>
      <c r="R505">
        <v>24</v>
      </c>
      <c r="S505">
        <v>5</v>
      </c>
      <c r="T505">
        <v>2020</v>
      </c>
      <c r="U505">
        <v>1</v>
      </c>
      <c r="V505">
        <v>24</v>
      </c>
      <c r="W505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8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7</v>
      </c>
      <c r="CH505">
        <v>0</v>
      </c>
      <c r="CI505">
        <v>0</v>
      </c>
      <c r="CK505">
        <v>0</v>
      </c>
      <c r="CL505">
        <v>0</v>
      </c>
      <c r="CM505">
        <v>4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</row>
    <row r="506" spans="1:120">
      <c r="A506">
        <v>90869862</v>
      </c>
      <c r="B506">
        <v>8114246</v>
      </c>
      <c r="C506" s="2">
        <v>43941</v>
      </c>
      <c r="D506" s="2">
        <v>43970.684027777781</v>
      </c>
      <c r="E506">
        <v>1</v>
      </c>
      <c r="F506">
        <v>73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7060</v>
      </c>
      <c r="O506" t="s">
        <v>2125</v>
      </c>
      <c r="P506">
        <v>1</v>
      </c>
      <c r="Q506">
        <v>0</v>
      </c>
      <c r="R506">
        <v>29</v>
      </c>
      <c r="S506">
        <v>5</v>
      </c>
      <c r="T506">
        <v>2020</v>
      </c>
      <c r="U506">
        <v>0</v>
      </c>
      <c r="V506">
        <v>0</v>
      </c>
      <c r="W506">
        <v>1</v>
      </c>
      <c r="AU506">
        <v>0</v>
      </c>
      <c r="AV506">
        <v>0</v>
      </c>
      <c r="AW506">
        <v>4</v>
      </c>
      <c r="AX506">
        <v>0</v>
      </c>
      <c r="AY506">
        <v>2</v>
      </c>
      <c r="AZ506">
        <v>32</v>
      </c>
      <c r="BA506">
        <v>5</v>
      </c>
      <c r="BB506">
        <v>0</v>
      </c>
      <c r="BC506">
        <v>0</v>
      </c>
      <c r="BD506">
        <v>0</v>
      </c>
      <c r="BE506">
        <v>4</v>
      </c>
      <c r="BF506">
        <v>4</v>
      </c>
      <c r="BG506">
        <v>43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0</v>
      </c>
      <c r="BW506">
        <v>0</v>
      </c>
      <c r="BX506">
        <v>0</v>
      </c>
      <c r="BY506">
        <v>25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1</v>
      </c>
      <c r="CH506">
        <v>33</v>
      </c>
      <c r="CI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1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</v>
      </c>
      <c r="DM506">
        <v>0</v>
      </c>
      <c r="DN506">
        <v>0</v>
      </c>
      <c r="DO506">
        <v>1</v>
      </c>
      <c r="DP506">
        <v>0</v>
      </c>
    </row>
    <row r="507" spans="1:120">
      <c r="A507">
        <v>90869863</v>
      </c>
      <c r="B507">
        <v>200367</v>
      </c>
      <c r="C507" s="2">
        <v>43941</v>
      </c>
      <c r="D507" s="2">
        <v>43942.508333333331</v>
      </c>
      <c r="E507">
        <v>1</v>
      </c>
      <c r="F507">
        <v>60</v>
      </c>
      <c r="G507">
        <v>1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8846</v>
      </c>
      <c r="O507" t="s">
        <v>2125</v>
      </c>
      <c r="P507">
        <v>1</v>
      </c>
      <c r="Q507">
        <v>0</v>
      </c>
      <c r="R507">
        <v>1</v>
      </c>
      <c r="S507">
        <v>4</v>
      </c>
      <c r="T507">
        <v>2020</v>
      </c>
      <c r="U507">
        <v>0</v>
      </c>
      <c r="V507">
        <v>0</v>
      </c>
      <c r="W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0</v>
      </c>
      <c r="DI507">
        <v>0</v>
      </c>
      <c r="DJ507">
        <v>1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</row>
    <row r="508" spans="1:120">
      <c r="A508">
        <v>90869887</v>
      </c>
      <c r="B508">
        <v>179516</v>
      </c>
      <c r="C508" s="2">
        <v>43941</v>
      </c>
      <c r="D508" s="2">
        <v>43951.602777777778</v>
      </c>
      <c r="E508">
        <v>1</v>
      </c>
      <c r="F508">
        <v>61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8869</v>
      </c>
      <c r="O508" t="s">
        <v>2124</v>
      </c>
      <c r="P508">
        <v>0</v>
      </c>
      <c r="Q508">
        <v>0</v>
      </c>
      <c r="R508">
        <v>10</v>
      </c>
      <c r="S508">
        <v>4</v>
      </c>
      <c r="T508">
        <v>2020</v>
      </c>
      <c r="U508">
        <v>0</v>
      </c>
      <c r="V508">
        <v>0</v>
      </c>
      <c r="W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18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18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2</v>
      </c>
      <c r="BW508">
        <v>1</v>
      </c>
      <c r="BX508">
        <v>0</v>
      </c>
      <c r="BY508">
        <v>0</v>
      </c>
      <c r="BZ508">
        <v>0</v>
      </c>
      <c r="CA508">
        <v>10</v>
      </c>
      <c r="CB508">
        <v>0</v>
      </c>
      <c r="CC508">
        <v>3</v>
      </c>
      <c r="CD508">
        <v>10</v>
      </c>
      <c r="CE508">
        <v>13</v>
      </c>
      <c r="CF508">
        <v>0</v>
      </c>
      <c r="CG508">
        <v>10</v>
      </c>
      <c r="CH508">
        <v>6</v>
      </c>
      <c r="CI508">
        <v>0</v>
      </c>
      <c r="CK508">
        <v>10</v>
      </c>
      <c r="CL508">
        <v>0</v>
      </c>
      <c r="CM508">
        <v>2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</row>
    <row r="509" spans="1:120">
      <c r="A509">
        <v>90869894</v>
      </c>
      <c r="B509">
        <v>8021422</v>
      </c>
      <c r="C509" s="2">
        <v>43941</v>
      </c>
      <c r="D509" s="2">
        <v>43945.645833333336</v>
      </c>
      <c r="E509">
        <v>1</v>
      </c>
      <c r="F509">
        <v>57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7060</v>
      </c>
      <c r="O509" t="s">
        <v>2126</v>
      </c>
      <c r="P509">
        <v>1</v>
      </c>
      <c r="Q509">
        <v>0</v>
      </c>
      <c r="R509">
        <v>4</v>
      </c>
      <c r="S509">
        <v>4</v>
      </c>
      <c r="T509">
        <v>2020</v>
      </c>
      <c r="U509">
        <v>0</v>
      </c>
      <c r="V509">
        <v>0</v>
      </c>
      <c r="W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8</v>
      </c>
      <c r="CH509">
        <v>0</v>
      </c>
      <c r="CI509">
        <v>0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1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</row>
    <row r="510" spans="1:120">
      <c r="A510">
        <v>90869897</v>
      </c>
      <c r="B510">
        <v>481107</v>
      </c>
      <c r="C510" s="2">
        <v>43941</v>
      </c>
      <c r="D510" s="2">
        <v>43941.890277777777</v>
      </c>
      <c r="E510">
        <v>2</v>
      </c>
      <c r="F510">
        <v>55</v>
      </c>
      <c r="G510">
        <v>1</v>
      </c>
      <c r="H510">
        <v>1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7977</v>
      </c>
      <c r="O510" t="s">
        <v>2126</v>
      </c>
      <c r="P510">
        <v>1</v>
      </c>
      <c r="Q510">
        <v>0</v>
      </c>
      <c r="S510">
        <v>4</v>
      </c>
      <c r="T510">
        <v>2020</v>
      </c>
      <c r="U510">
        <v>0</v>
      </c>
      <c r="V510">
        <v>0</v>
      </c>
      <c r="W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1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</row>
    <row r="511" spans="1:120">
      <c r="A511">
        <v>90869914</v>
      </c>
      <c r="B511">
        <v>8114253</v>
      </c>
      <c r="C511" s="2">
        <v>43943</v>
      </c>
      <c r="D511" s="2">
        <v>43967.072916666664</v>
      </c>
      <c r="E511">
        <v>1</v>
      </c>
      <c r="F511">
        <v>56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8502</v>
      </c>
      <c r="O511" t="s">
        <v>2130</v>
      </c>
      <c r="P511">
        <v>0</v>
      </c>
      <c r="Q511">
        <v>0</v>
      </c>
      <c r="R511">
        <v>24</v>
      </c>
      <c r="S511">
        <v>5</v>
      </c>
      <c r="T511">
        <v>2020</v>
      </c>
      <c r="U511">
        <v>1</v>
      </c>
      <c r="V511">
        <v>10</v>
      </c>
      <c r="W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33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33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5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4</v>
      </c>
      <c r="CC511">
        <v>0</v>
      </c>
      <c r="CD511">
        <v>4</v>
      </c>
      <c r="CE511">
        <v>4</v>
      </c>
      <c r="CF511">
        <v>0</v>
      </c>
      <c r="CG511">
        <v>0</v>
      </c>
      <c r="CH511">
        <v>5</v>
      </c>
      <c r="CI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1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</row>
    <row r="512" spans="1:120">
      <c r="A512">
        <v>90869919</v>
      </c>
      <c r="B512">
        <v>494258</v>
      </c>
      <c r="C512" s="2">
        <v>43941</v>
      </c>
      <c r="D512" s="2">
        <v>43941.879861111112</v>
      </c>
      <c r="E512">
        <v>2</v>
      </c>
      <c r="F512">
        <v>46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8835</v>
      </c>
      <c r="O512" t="s">
        <v>2126</v>
      </c>
      <c r="P512">
        <v>1</v>
      </c>
      <c r="Q512">
        <v>0</v>
      </c>
      <c r="S512">
        <v>4</v>
      </c>
      <c r="T512">
        <v>2020</v>
      </c>
      <c r="U512">
        <v>0</v>
      </c>
      <c r="V512">
        <v>0</v>
      </c>
      <c r="W512">
        <v>1</v>
      </c>
      <c r="AU512" t="e">
        <v>#N/A</v>
      </c>
      <c r="AV512" t="e">
        <v>#N/A</v>
      </c>
      <c r="AW512" t="e">
        <v>#N/A</v>
      </c>
      <c r="AX512" t="e">
        <v>#N/A</v>
      </c>
      <c r="AY512" t="e">
        <v>#N/A</v>
      </c>
      <c r="AZ512" t="e">
        <v>#N/A</v>
      </c>
      <c r="BA512" t="e">
        <v>#N/A</v>
      </c>
      <c r="BB512" t="e">
        <v>#N/A</v>
      </c>
      <c r="BC512" t="e">
        <v>#N/A</v>
      </c>
      <c r="BD512" t="e">
        <v>#N/A</v>
      </c>
      <c r="BE512" t="e">
        <v>#N/A</v>
      </c>
      <c r="BF512" t="e">
        <v>#N/A</v>
      </c>
      <c r="BG512" t="e">
        <v>#N/A</v>
      </c>
      <c r="BH512" t="e">
        <v>#N/A</v>
      </c>
      <c r="BI512" t="e">
        <v>#N/A</v>
      </c>
      <c r="BJ512" t="e">
        <v>#N/A</v>
      </c>
      <c r="BK512" t="e">
        <v>#N/A</v>
      </c>
      <c r="BL512" t="e">
        <v>#N/A</v>
      </c>
      <c r="BM512" t="e">
        <v>#N/A</v>
      </c>
      <c r="BN512" t="e">
        <v>#N/A</v>
      </c>
      <c r="BO512" t="e">
        <v>#N/A</v>
      </c>
      <c r="BP512" t="e">
        <v>#N/A</v>
      </c>
      <c r="BQ512" t="e">
        <v>#N/A</v>
      </c>
      <c r="BR512" t="e">
        <v>#N/A</v>
      </c>
      <c r="BS512" t="e">
        <v>#N/A</v>
      </c>
      <c r="BT512" t="e">
        <v>#N/A</v>
      </c>
      <c r="BU512" t="e">
        <v>#N/A</v>
      </c>
      <c r="BV512" t="e">
        <v>#N/A</v>
      </c>
      <c r="BW512" t="e">
        <v>#N/A</v>
      </c>
      <c r="BX512" t="e">
        <v>#N/A</v>
      </c>
      <c r="BY512" t="e">
        <v>#N/A</v>
      </c>
      <c r="BZ512" t="e">
        <v>#N/A</v>
      </c>
      <c r="CA512" t="e">
        <v>#N/A</v>
      </c>
      <c r="CB512" t="e">
        <v>#N/A</v>
      </c>
      <c r="CC512" t="e">
        <v>#N/A</v>
      </c>
      <c r="CD512" t="e">
        <v>#N/A</v>
      </c>
      <c r="CE512" t="e">
        <v>#N/A</v>
      </c>
      <c r="CF512" t="e">
        <v>#N/A</v>
      </c>
      <c r="CG512" t="e">
        <v>#N/A</v>
      </c>
      <c r="CH512" t="e">
        <v>#N/A</v>
      </c>
      <c r="CI512" t="e">
        <v>#N/A</v>
      </c>
      <c r="CK512" t="e">
        <v>#N/A</v>
      </c>
      <c r="CL512" t="e">
        <v>#N/A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</row>
    <row r="513" spans="1:120">
      <c r="A513">
        <v>90869926</v>
      </c>
      <c r="B513">
        <v>433923</v>
      </c>
      <c r="C513" s="2">
        <v>43941</v>
      </c>
      <c r="D513" s="2">
        <v>43947.691666666666</v>
      </c>
      <c r="E513">
        <v>1</v>
      </c>
      <c r="F513">
        <v>60</v>
      </c>
      <c r="G513">
        <v>0</v>
      </c>
      <c r="H513">
        <v>3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8805</v>
      </c>
      <c r="O513" t="s">
        <v>2126</v>
      </c>
      <c r="P513">
        <v>1</v>
      </c>
      <c r="Q513">
        <v>0</v>
      </c>
      <c r="R513">
        <v>6</v>
      </c>
      <c r="S513">
        <v>4</v>
      </c>
      <c r="T513">
        <v>2020</v>
      </c>
      <c r="U513">
        <v>0</v>
      </c>
      <c r="V513">
        <v>0</v>
      </c>
      <c r="W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2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6</v>
      </c>
      <c r="CH513">
        <v>1</v>
      </c>
      <c r="CI513">
        <v>0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</row>
    <row r="514" spans="1:120">
      <c r="A514">
        <v>90869928</v>
      </c>
      <c r="B514">
        <v>8038992</v>
      </c>
      <c r="C514" s="2">
        <v>43941</v>
      </c>
      <c r="D514" s="2">
        <v>43949.781944444447</v>
      </c>
      <c r="E514">
        <v>1</v>
      </c>
      <c r="F514">
        <v>56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88762510</v>
      </c>
      <c r="O514" t="s">
        <v>2131</v>
      </c>
      <c r="P514">
        <v>0</v>
      </c>
      <c r="Q514">
        <v>0</v>
      </c>
      <c r="R514">
        <v>8</v>
      </c>
      <c r="S514">
        <v>4</v>
      </c>
      <c r="T514">
        <v>2020</v>
      </c>
      <c r="U514">
        <v>0</v>
      </c>
      <c r="V514">
        <v>0</v>
      </c>
      <c r="W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17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17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2</v>
      </c>
      <c r="BW514">
        <v>6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3</v>
      </c>
      <c r="CH514">
        <v>9</v>
      </c>
      <c r="CI514">
        <v>0</v>
      </c>
      <c r="CK514">
        <v>5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</row>
    <row r="515" spans="1:120">
      <c r="A515">
        <v>90869935</v>
      </c>
      <c r="B515">
        <v>475068</v>
      </c>
      <c r="C515" s="2">
        <v>43941</v>
      </c>
      <c r="D515" s="2">
        <v>43949.892361111109</v>
      </c>
      <c r="E515">
        <v>1</v>
      </c>
      <c r="F515">
        <v>83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8846</v>
      </c>
      <c r="O515" t="s">
        <v>2124</v>
      </c>
      <c r="P515">
        <v>0</v>
      </c>
      <c r="Q515">
        <v>0</v>
      </c>
      <c r="R515">
        <v>8</v>
      </c>
      <c r="S515">
        <v>4</v>
      </c>
      <c r="T515">
        <v>2020</v>
      </c>
      <c r="U515">
        <v>0</v>
      </c>
      <c r="V515">
        <v>0</v>
      </c>
      <c r="W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8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8</v>
      </c>
      <c r="BH515">
        <v>16</v>
      </c>
      <c r="BI515">
        <v>0</v>
      </c>
      <c r="BJ515">
        <v>0</v>
      </c>
      <c r="BK515">
        <v>8</v>
      </c>
      <c r="BL515">
        <v>0</v>
      </c>
      <c r="BM515">
        <v>0</v>
      </c>
      <c r="BN515">
        <v>0</v>
      </c>
      <c r="BO515">
        <v>0</v>
      </c>
      <c r="BP515">
        <v>8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16</v>
      </c>
      <c r="CD515">
        <v>0</v>
      </c>
      <c r="CE515">
        <v>16</v>
      </c>
      <c r="CF515">
        <v>0</v>
      </c>
      <c r="CG515">
        <v>0</v>
      </c>
      <c r="CH515">
        <v>0</v>
      </c>
      <c r="CI515">
        <v>0</v>
      </c>
      <c r="CK515">
        <v>0</v>
      </c>
      <c r="CL515">
        <v>0</v>
      </c>
      <c r="CM515">
        <v>6</v>
      </c>
      <c r="CN515">
        <v>1</v>
      </c>
      <c r="CO515">
        <v>1</v>
      </c>
      <c r="CP515">
        <v>0</v>
      </c>
      <c r="CQ515">
        <v>0</v>
      </c>
      <c r="CR515">
        <v>1</v>
      </c>
      <c r="CS515">
        <v>1</v>
      </c>
      <c r="CT515">
        <v>1</v>
      </c>
      <c r="CU515">
        <v>0</v>
      </c>
      <c r="CV515">
        <v>0</v>
      </c>
      <c r="CW515">
        <v>1</v>
      </c>
      <c r="CX515">
        <v>0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</row>
    <row r="516" spans="1:120">
      <c r="A516">
        <v>90869936</v>
      </c>
      <c r="B516">
        <v>445485</v>
      </c>
      <c r="C516" s="2">
        <v>43941</v>
      </c>
      <c r="D516" s="2">
        <v>43951.070833333331</v>
      </c>
      <c r="E516">
        <v>1</v>
      </c>
      <c r="F516">
        <v>71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7060</v>
      </c>
      <c r="O516" t="s">
        <v>2130</v>
      </c>
      <c r="P516">
        <v>0</v>
      </c>
      <c r="Q516">
        <v>0</v>
      </c>
      <c r="R516">
        <v>10</v>
      </c>
      <c r="S516">
        <v>4</v>
      </c>
      <c r="T516">
        <v>2020</v>
      </c>
      <c r="U516">
        <v>0</v>
      </c>
      <c r="V516">
        <v>0</v>
      </c>
      <c r="W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11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4</v>
      </c>
      <c r="BW516">
        <v>9</v>
      </c>
      <c r="BX516">
        <v>0</v>
      </c>
      <c r="BY516">
        <v>0</v>
      </c>
      <c r="BZ516">
        <v>0</v>
      </c>
      <c r="CA516">
        <v>6</v>
      </c>
      <c r="CB516">
        <v>0</v>
      </c>
      <c r="CC516">
        <v>0</v>
      </c>
      <c r="CD516">
        <v>6</v>
      </c>
      <c r="CE516">
        <v>6</v>
      </c>
      <c r="CF516">
        <v>0</v>
      </c>
      <c r="CG516">
        <v>9</v>
      </c>
      <c r="CH516">
        <v>2</v>
      </c>
      <c r="CI516">
        <v>0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1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</row>
    <row r="517" spans="1:120">
      <c r="A517">
        <v>90869943</v>
      </c>
      <c r="B517">
        <v>8114258</v>
      </c>
      <c r="C517" s="2">
        <v>43941</v>
      </c>
      <c r="D517" s="2">
        <v>43969.82708333333</v>
      </c>
      <c r="E517">
        <v>1</v>
      </c>
      <c r="F517">
        <v>77</v>
      </c>
      <c r="G517">
        <v>1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8805</v>
      </c>
      <c r="O517" t="s">
        <v>2124</v>
      </c>
      <c r="P517">
        <v>0</v>
      </c>
      <c r="Q517">
        <v>0</v>
      </c>
      <c r="R517">
        <v>28</v>
      </c>
      <c r="S517">
        <v>5</v>
      </c>
      <c r="T517">
        <v>2020</v>
      </c>
      <c r="U517">
        <v>0</v>
      </c>
      <c r="V517">
        <v>0</v>
      </c>
      <c r="W517">
        <v>1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21</v>
      </c>
      <c r="BA517">
        <v>24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46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31</v>
      </c>
      <c r="CH517">
        <v>0</v>
      </c>
      <c r="CI517">
        <v>0</v>
      </c>
      <c r="CK517">
        <v>0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</row>
    <row r="518" spans="1:120">
      <c r="A518">
        <v>90869949</v>
      </c>
      <c r="B518">
        <v>764319</v>
      </c>
      <c r="C518" s="2">
        <v>43941</v>
      </c>
      <c r="D518" s="2">
        <v>43941.944444444445</v>
      </c>
      <c r="E518">
        <v>2</v>
      </c>
      <c r="F518">
        <v>66</v>
      </c>
      <c r="G518">
        <v>1</v>
      </c>
      <c r="H518">
        <v>3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8846</v>
      </c>
      <c r="O518" t="s">
        <v>2126</v>
      </c>
      <c r="P518">
        <v>1</v>
      </c>
      <c r="Q518">
        <v>0</v>
      </c>
      <c r="S518">
        <v>4</v>
      </c>
      <c r="T518">
        <v>2020</v>
      </c>
      <c r="U518">
        <v>0</v>
      </c>
      <c r="V518">
        <v>0</v>
      </c>
      <c r="W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</row>
    <row r="519" spans="1:120">
      <c r="A519">
        <v>90869951</v>
      </c>
      <c r="B519">
        <v>73853</v>
      </c>
      <c r="C519" s="2">
        <v>43941</v>
      </c>
      <c r="D519" s="2">
        <v>43951.008333333331</v>
      </c>
      <c r="E519">
        <v>1</v>
      </c>
      <c r="F519">
        <v>74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8807</v>
      </c>
      <c r="O519" t="s">
        <v>26</v>
      </c>
      <c r="P519">
        <v>0</v>
      </c>
      <c r="Q519">
        <v>1</v>
      </c>
      <c r="R519">
        <v>10</v>
      </c>
      <c r="S519">
        <v>4</v>
      </c>
      <c r="T519">
        <v>2020</v>
      </c>
      <c r="U519">
        <v>0</v>
      </c>
      <c r="V519">
        <v>0</v>
      </c>
      <c r="W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8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8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K519">
        <v>7</v>
      </c>
      <c r="CL519">
        <v>0</v>
      </c>
      <c r="CM519">
        <v>3</v>
      </c>
      <c r="CN519">
        <v>0</v>
      </c>
      <c r="CO519">
        <v>1</v>
      </c>
      <c r="CP519" t="s">
        <v>2138</v>
      </c>
      <c r="CQ519">
        <v>1</v>
      </c>
      <c r="CR519">
        <v>1</v>
      </c>
      <c r="CS519" t="s">
        <v>2138</v>
      </c>
      <c r="CT519" t="s">
        <v>2138</v>
      </c>
      <c r="CU519" t="s">
        <v>2138</v>
      </c>
      <c r="CV519" t="s">
        <v>2138</v>
      </c>
      <c r="CW519" t="s">
        <v>2138</v>
      </c>
      <c r="CX519" t="s">
        <v>2138</v>
      </c>
      <c r="CY519" t="e">
        <v>#VALUE!</v>
      </c>
      <c r="CZ519" t="s">
        <v>2138</v>
      </c>
      <c r="DA519" t="s">
        <v>2138</v>
      </c>
      <c r="DB519" t="s">
        <v>2138</v>
      </c>
      <c r="DC519" t="s">
        <v>2138</v>
      </c>
      <c r="DD519" t="s">
        <v>2138</v>
      </c>
      <c r="DE519" t="s">
        <v>2138</v>
      </c>
      <c r="DF519" t="s">
        <v>2138</v>
      </c>
      <c r="DG519" t="s">
        <v>2138</v>
      </c>
      <c r="DH519" t="s">
        <v>2138</v>
      </c>
      <c r="DI519" t="s">
        <v>2138</v>
      </c>
      <c r="DJ519">
        <v>1</v>
      </c>
      <c r="DK519" t="s">
        <v>2138</v>
      </c>
      <c r="DL519" t="s">
        <v>2138</v>
      </c>
      <c r="DM519" t="s">
        <v>2138</v>
      </c>
      <c r="DN519" t="s">
        <v>2138</v>
      </c>
      <c r="DO519" t="s">
        <v>2138</v>
      </c>
      <c r="DP519" t="s">
        <v>2138</v>
      </c>
    </row>
    <row r="520" spans="1:120">
      <c r="A520">
        <v>90869955</v>
      </c>
      <c r="B520">
        <v>671980</v>
      </c>
      <c r="C520" s="2">
        <v>43941</v>
      </c>
      <c r="D520" s="2">
        <v>43948.746527777781</v>
      </c>
      <c r="E520">
        <v>1</v>
      </c>
      <c r="F520">
        <v>53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8805</v>
      </c>
      <c r="O520" t="s">
        <v>2131</v>
      </c>
      <c r="P520">
        <v>0</v>
      </c>
      <c r="Q520">
        <v>0</v>
      </c>
      <c r="R520">
        <v>7</v>
      </c>
      <c r="S520">
        <v>4</v>
      </c>
      <c r="T520">
        <v>2020</v>
      </c>
      <c r="U520">
        <v>0</v>
      </c>
      <c r="V520">
        <v>0</v>
      </c>
      <c r="W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4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4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1</v>
      </c>
      <c r="BV520">
        <v>0</v>
      </c>
      <c r="BW520">
        <v>3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0</v>
      </c>
      <c r="CD520">
        <v>1</v>
      </c>
      <c r="CE520">
        <v>1</v>
      </c>
      <c r="CF520">
        <v>0</v>
      </c>
      <c r="CG520">
        <v>7</v>
      </c>
      <c r="CH520">
        <v>21</v>
      </c>
      <c r="CI520">
        <v>0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</row>
    <row r="521" spans="1:120">
      <c r="A521">
        <v>90869956</v>
      </c>
      <c r="B521">
        <v>662591</v>
      </c>
      <c r="C521" s="2">
        <v>43942</v>
      </c>
      <c r="D521" s="2">
        <v>43945.731944444444</v>
      </c>
      <c r="E521">
        <v>1</v>
      </c>
      <c r="F521">
        <v>50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8876</v>
      </c>
      <c r="O521" t="s">
        <v>2126</v>
      </c>
      <c r="P521">
        <v>1</v>
      </c>
      <c r="Q521">
        <v>0</v>
      </c>
      <c r="R521">
        <v>3</v>
      </c>
      <c r="S521">
        <v>4</v>
      </c>
      <c r="T521">
        <v>2020</v>
      </c>
      <c r="U521">
        <v>0</v>
      </c>
      <c r="V521">
        <v>0</v>
      </c>
      <c r="W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2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1</v>
      </c>
      <c r="CB521">
        <v>0</v>
      </c>
      <c r="CC521">
        <v>0</v>
      </c>
      <c r="CD521">
        <v>1</v>
      </c>
      <c r="CE521">
        <v>1</v>
      </c>
      <c r="CF521">
        <v>0</v>
      </c>
      <c r="CG521">
        <v>3</v>
      </c>
      <c r="CH521">
        <v>0</v>
      </c>
      <c r="CI521">
        <v>0</v>
      </c>
      <c r="CK521">
        <v>0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</row>
    <row r="522" spans="1:120">
      <c r="A522">
        <v>90869957</v>
      </c>
      <c r="B522">
        <v>794458</v>
      </c>
      <c r="C522" s="2">
        <v>43942</v>
      </c>
      <c r="D522" s="2">
        <v>43948.746527777781</v>
      </c>
      <c r="E522">
        <v>1</v>
      </c>
      <c r="F522">
        <v>39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8805</v>
      </c>
      <c r="O522" t="s">
        <v>2131</v>
      </c>
      <c r="P522">
        <v>0</v>
      </c>
      <c r="Q522">
        <v>0</v>
      </c>
      <c r="R522">
        <v>6</v>
      </c>
      <c r="S522">
        <v>4</v>
      </c>
      <c r="T522">
        <v>2020</v>
      </c>
      <c r="U522">
        <v>0</v>
      </c>
      <c r="V522">
        <v>0</v>
      </c>
      <c r="W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3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3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7</v>
      </c>
      <c r="CH522">
        <v>26</v>
      </c>
      <c r="CI522">
        <v>0</v>
      </c>
      <c r="CK522">
        <v>0</v>
      </c>
      <c r="CL522">
        <v>0</v>
      </c>
      <c r="CM522">
        <v>2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</row>
    <row r="523" spans="1:120">
      <c r="A523">
        <v>90869958</v>
      </c>
      <c r="B523">
        <v>8114262</v>
      </c>
      <c r="C523" s="2">
        <v>43941</v>
      </c>
      <c r="D523" s="2">
        <v>43941.959027777775</v>
      </c>
      <c r="E523">
        <v>2</v>
      </c>
      <c r="F523">
        <v>40</v>
      </c>
      <c r="G523">
        <v>1</v>
      </c>
      <c r="H523">
        <v>3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7060</v>
      </c>
      <c r="O523" t="s">
        <v>2126</v>
      </c>
      <c r="P523">
        <v>1</v>
      </c>
      <c r="Q523">
        <v>0</v>
      </c>
      <c r="S523">
        <v>4</v>
      </c>
      <c r="T523">
        <v>2020</v>
      </c>
      <c r="U523">
        <v>0</v>
      </c>
      <c r="V523">
        <v>0</v>
      </c>
      <c r="W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</row>
    <row r="524" spans="1:120">
      <c r="A524">
        <v>90869960</v>
      </c>
      <c r="B524">
        <v>8072479</v>
      </c>
      <c r="C524" s="2">
        <v>43942</v>
      </c>
      <c r="D524" s="2">
        <v>43951.085416666669</v>
      </c>
      <c r="E524">
        <v>1</v>
      </c>
      <c r="F524">
        <v>83</v>
      </c>
      <c r="G524">
        <v>1</v>
      </c>
      <c r="H524">
        <v>1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8844</v>
      </c>
      <c r="O524" t="s">
        <v>26</v>
      </c>
      <c r="P524">
        <v>0</v>
      </c>
      <c r="Q524">
        <v>1</v>
      </c>
      <c r="R524">
        <v>9</v>
      </c>
      <c r="S524">
        <v>4</v>
      </c>
      <c r="T524">
        <v>2020</v>
      </c>
      <c r="U524">
        <v>0</v>
      </c>
      <c r="V524">
        <v>0</v>
      </c>
      <c r="W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2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11</v>
      </c>
      <c r="CH524">
        <v>0</v>
      </c>
      <c r="CI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0</v>
      </c>
      <c r="DK524">
        <v>0</v>
      </c>
      <c r="DL524">
        <v>1</v>
      </c>
      <c r="DM524">
        <v>0</v>
      </c>
      <c r="DN524">
        <v>0</v>
      </c>
      <c r="DO524">
        <v>0</v>
      </c>
      <c r="DP524">
        <v>0</v>
      </c>
    </row>
    <row r="525" spans="1:120">
      <c r="A525">
        <v>90869964</v>
      </c>
      <c r="B525">
        <v>602853</v>
      </c>
      <c r="C525" s="2">
        <v>43942</v>
      </c>
      <c r="D525" s="2">
        <v>43945.923611111109</v>
      </c>
      <c r="E525">
        <v>1</v>
      </c>
      <c r="F525">
        <v>87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8805</v>
      </c>
      <c r="O525" t="s">
        <v>2124</v>
      </c>
      <c r="P525">
        <v>0</v>
      </c>
      <c r="Q525">
        <v>0</v>
      </c>
      <c r="R525">
        <v>3</v>
      </c>
      <c r="S525">
        <v>4</v>
      </c>
      <c r="T525">
        <v>2020</v>
      </c>
      <c r="U525">
        <v>0</v>
      </c>
      <c r="V525">
        <v>0</v>
      </c>
      <c r="W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4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4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K525">
        <v>0</v>
      </c>
      <c r="CL525">
        <v>0</v>
      </c>
      <c r="CM525">
        <v>2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</row>
    <row r="526" spans="1:120">
      <c r="A526">
        <v>90869971</v>
      </c>
      <c r="B526">
        <v>718551</v>
      </c>
      <c r="C526" s="2">
        <v>43942</v>
      </c>
      <c r="D526" s="2">
        <v>43942.505555555559</v>
      </c>
      <c r="E526">
        <v>2</v>
      </c>
      <c r="F526">
        <v>42</v>
      </c>
      <c r="G526">
        <v>1</v>
      </c>
      <c r="H526">
        <v>3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7069</v>
      </c>
      <c r="O526" t="s">
        <v>2126</v>
      </c>
      <c r="P526">
        <v>1</v>
      </c>
      <c r="Q526">
        <v>0</v>
      </c>
      <c r="S526">
        <v>4</v>
      </c>
      <c r="T526">
        <v>2020</v>
      </c>
      <c r="U526">
        <v>0</v>
      </c>
      <c r="V526">
        <v>0</v>
      </c>
      <c r="W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</row>
    <row r="527" spans="1:120">
      <c r="A527">
        <v>90870008</v>
      </c>
      <c r="B527">
        <v>402276</v>
      </c>
      <c r="C527" s="2">
        <v>43942</v>
      </c>
      <c r="D527" s="2">
        <v>43943.513888888891</v>
      </c>
      <c r="E527">
        <v>1</v>
      </c>
      <c r="F527">
        <v>90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8807</v>
      </c>
      <c r="O527" t="s">
        <v>26</v>
      </c>
      <c r="P527">
        <v>0</v>
      </c>
      <c r="Q527">
        <v>1</v>
      </c>
      <c r="R527">
        <v>1</v>
      </c>
      <c r="S527">
        <v>4</v>
      </c>
      <c r="T527">
        <v>2020</v>
      </c>
      <c r="U527">
        <v>0</v>
      </c>
      <c r="V527">
        <v>0</v>
      </c>
      <c r="W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2</v>
      </c>
      <c r="BI527">
        <v>0</v>
      </c>
      <c r="BJ527">
        <v>2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</row>
    <row r="528" spans="1:120">
      <c r="A528">
        <v>90870027</v>
      </c>
      <c r="B528">
        <v>8114271</v>
      </c>
      <c r="C528" s="2">
        <v>43942</v>
      </c>
      <c r="D528" s="2">
        <v>43958.635416666664</v>
      </c>
      <c r="E528">
        <v>1</v>
      </c>
      <c r="F528">
        <v>68</v>
      </c>
      <c r="G528">
        <v>0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8844</v>
      </c>
      <c r="O528" t="s">
        <v>2124</v>
      </c>
      <c r="P528">
        <v>0</v>
      </c>
      <c r="Q528">
        <v>0</v>
      </c>
      <c r="R528">
        <v>16</v>
      </c>
      <c r="S528">
        <v>5</v>
      </c>
      <c r="T528">
        <v>2020</v>
      </c>
      <c r="U528">
        <v>0</v>
      </c>
      <c r="V528">
        <v>0</v>
      </c>
      <c r="W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9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9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7</v>
      </c>
      <c r="BV528">
        <v>2</v>
      </c>
      <c r="BW528">
        <v>16</v>
      </c>
      <c r="BX528">
        <v>1</v>
      </c>
      <c r="BY528">
        <v>0</v>
      </c>
      <c r="BZ528">
        <v>0</v>
      </c>
      <c r="CA528">
        <v>0</v>
      </c>
      <c r="CB528">
        <v>5</v>
      </c>
      <c r="CC528">
        <v>4</v>
      </c>
      <c r="CD528">
        <v>1</v>
      </c>
      <c r="CE528">
        <v>5</v>
      </c>
      <c r="CF528">
        <v>0</v>
      </c>
      <c r="CG528">
        <v>16</v>
      </c>
      <c r="CH528">
        <v>1</v>
      </c>
      <c r="CI528">
        <v>0</v>
      </c>
      <c r="CK528">
        <v>16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</row>
    <row r="529" spans="1:120">
      <c r="A529">
        <v>90870041</v>
      </c>
      <c r="B529">
        <v>86872</v>
      </c>
      <c r="C529" s="2">
        <v>43942</v>
      </c>
      <c r="D529" s="2">
        <v>43949.333333333336</v>
      </c>
      <c r="E529">
        <v>1</v>
      </c>
      <c r="F529">
        <v>91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8805</v>
      </c>
      <c r="O529" t="s">
        <v>26</v>
      </c>
      <c r="P529">
        <v>0</v>
      </c>
      <c r="Q529">
        <v>1</v>
      </c>
      <c r="R529">
        <v>7</v>
      </c>
      <c r="S529">
        <v>4</v>
      </c>
      <c r="T529">
        <v>2020</v>
      </c>
      <c r="U529">
        <v>0</v>
      </c>
      <c r="V529">
        <v>0</v>
      </c>
      <c r="W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K529">
        <v>0</v>
      </c>
      <c r="CL529">
        <v>0</v>
      </c>
      <c r="CM529">
        <v>2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1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</row>
    <row r="530" spans="1:120">
      <c r="A530">
        <v>90870051</v>
      </c>
      <c r="B530">
        <v>8012464</v>
      </c>
      <c r="C530" s="2">
        <v>43942</v>
      </c>
      <c r="D530" s="2">
        <v>43947.688194444447</v>
      </c>
      <c r="E530">
        <v>1</v>
      </c>
      <c r="F530">
        <v>62</v>
      </c>
      <c r="G530">
        <v>1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8812</v>
      </c>
      <c r="O530" t="s">
        <v>2126</v>
      </c>
      <c r="P530">
        <v>1</v>
      </c>
      <c r="Q530">
        <v>0</v>
      </c>
      <c r="R530">
        <v>5</v>
      </c>
      <c r="S530">
        <v>4</v>
      </c>
      <c r="T530">
        <v>2020</v>
      </c>
      <c r="U530">
        <v>0</v>
      </c>
      <c r="V530">
        <v>0</v>
      </c>
      <c r="W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6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6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</row>
    <row r="531" spans="1:120">
      <c r="A531">
        <v>90870071</v>
      </c>
      <c r="B531">
        <v>380056</v>
      </c>
      <c r="C531" s="2">
        <v>43942</v>
      </c>
      <c r="D531" s="2">
        <v>43971.788194444445</v>
      </c>
      <c r="E531">
        <v>1</v>
      </c>
      <c r="F531">
        <v>74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8812</v>
      </c>
      <c r="O531" t="s">
        <v>2124</v>
      </c>
      <c r="P531">
        <v>0</v>
      </c>
      <c r="Q531">
        <v>0</v>
      </c>
      <c r="R531">
        <v>29</v>
      </c>
      <c r="S531">
        <v>5</v>
      </c>
      <c r="T531">
        <v>2020</v>
      </c>
      <c r="U531">
        <v>0</v>
      </c>
      <c r="V531">
        <v>0</v>
      </c>
      <c r="W531">
        <v>1</v>
      </c>
      <c r="AU531">
        <v>0</v>
      </c>
      <c r="AV531">
        <v>0</v>
      </c>
      <c r="AW531">
        <v>77</v>
      </c>
      <c r="AX531">
        <v>0</v>
      </c>
      <c r="AY531">
        <v>2</v>
      </c>
      <c r="AZ531">
        <v>29</v>
      </c>
      <c r="BA531">
        <v>0</v>
      </c>
      <c r="BB531">
        <v>0</v>
      </c>
      <c r="BC531">
        <v>0</v>
      </c>
      <c r="BD531">
        <v>0</v>
      </c>
      <c r="BE531">
        <v>77</v>
      </c>
      <c r="BF531">
        <v>77</v>
      </c>
      <c r="BG531">
        <v>108</v>
      </c>
      <c r="BH531">
        <v>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29</v>
      </c>
      <c r="BV531">
        <v>0</v>
      </c>
      <c r="BW531">
        <v>11</v>
      </c>
      <c r="BX531">
        <v>2</v>
      </c>
      <c r="BY531">
        <v>3</v>
      </c>
      <c r="BZ531">
        <v>0</v>
      </c>
      <c r="CA531">
        <v>0</v>
      </c>
      <c r="CB531">
        <v>1</v>
      </c>
      <c r="CC531">
        <v>0</v>
      </c>
      <c r="CD531">
        <v>1</v>
      </c>
      <c r="CE531">
        <v>1</v>
      </c>
      <c r="CF531">
        <v>3</v>
      </c>
      <c r="CG531">
        <v>1</v>
      </c>
      <c r="CH531">
        <v>13</v>
      </c>
      <c r="CI531">
        <v>0</v>
      </c>
      <c r="CK531">
        <v>0</v>
      </c>
      <c r="CL531">
        <v>0</v>
      </c>
      <c r="CM531">
        <v>6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1</v>
      </c>
      <c r="CY531">
        <v>1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</row>
    <row r="532" spans="1:120">
      <c r="A532">
        <v>90870085</v>
      </c>
      <c r="B532">
        <v>111810</v>
      </c>
      <c r="C532" s="2">
        <v>43942</v>
      </c>
      <c r="D532" s="2">
        <v>43942.729861111111</v>
      </c>
      <c r="E532">
        <v>2</v>
      </c>
      <c r="F532">
        <v>69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8844</v>
      </c>
      <c r="O532" t="s">
        <v>2126</v>
      </c>
      <c r="P532">
        <v>1</v>
      </c>
      <c r="Q532">
        <v>0</v>
      </c>
      <c r="S532">
        <v>4</v>
      </c>
      <c r="T532">
        <v>2020</v>
      </c>
      <c r="U532">
        <v>0</v>
      </c>
      <c r="V532">
        <v>0</v>
      </c>
      <c r="W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K532">
        <v>0</v>
      </c>
      <c r="CL532">
        <v>0</v>
      </c>
      <c r="CM532">
        <v>1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</row>
    <row r="533" spans="1:120">
      <c r="A533">
        <v>90870091</v>
      </c>
      <c r="B533">
        <v>8114276</v>
      </c>
      <c r="C533" s="2">
        <v>43942</v>
      </c>
      <c r="D533" s="2">
        <v>43954.606249999997</v>
      </c>
      <c r="E533">
        <v>1</v>
      </c>
      <c r="F533">
        <v>69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8873</v>
      </c>
      <c r="O533" t="s">
        <v>26</v>
      </c>
      <c r="P533">
        <v>0</v>
      </c>
      <c r="Q533">
        <v>1</v>
      </c>
      <c r="R533">
        <v>12</v>
      </c>
      <c r="S533">
        <v>5</v>
      </c>
      <c r="T533">
        <v>2020</v>
      </c>
      <c r="U533">
        <v>1</v>
      </c>
      <c r="V533">
        <v>12</v>
      </c>
      <c r="W533">
        <v>1</v>
      </c>
      <c r="AU533">
        <v>0</v>
      </c>
      <c r="AV533">
        <v>0</v>
      </c>
      <c r="AW533">
        <v>0</v>
      </c>
      <c r="AX533">
        <v>0</v>
      </c>
      <c r="AY533">
        <v>3</v>
      </c>
      <c r="AZ533">
        <v>3</v>
      </c>
      <c r="BA533">
        <v>12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18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9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K533">
        <v>0</v>
      </c>
      <c r="CL533">
        <v>0</v>
      </c>
      <c r="CM533">
        <v>8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1</v>
      </c>
      <c r="CZ533">
        <v>0</v>
      </c>
      <c r="DA533">
        <v>1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0</v>
      </c>
      <c r="DN533">
        <v>0</v>
      </c>
      <c r="DO533">
        <v>0</v>
      </c>
      <c r="DP533">
        <v>0</v>
      </c>
    </row>
    <row r="534" spans="1:120">
      <c r="A534">
        <v>90870123</v>
      </c>
      <c r="B534">
        <v>780306</v>
      </c>
      <c r="C534" s="2">
        <v>43942</v>
      </c>
      <c r="D534" s="2">
        <v>43942.739583333336</v>
      </c>
      <c r="E534">
        <v>2</v>
      </c>
      <c r="F534">
        <v>53</v>
      </c>
      <c r="G534">
        <v>1</v>
      </c>
      <c r="H534">
        <v>3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7060</v>
      </c>
      <c r="O534" t="s">
        <v>2126</v>
      </c>
      <c r="P534">
        <v>1</v>
      </c>
      <c r="Q534">
        <v>0</v>
      </c>
      <c r="S534">
        <v>4</v>
      </c>
      <c r="T534">
        <v>2020</v>
      </c>
      <c r="U534">
        <v>0</v>
      </c>
      <c r="V534">
        <v>0</v>
      </c>
      <c r="W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</row>
    <row r="535" spans="1:120">
      <c r="A535">
        <v>90870125</v>
      </c>
      <c r="B535">
        <v>8114284</v>
      </c>
      <c r="C535" s="2">
        <v>43942</v>
      </c>
      <c r="D535" s="2">
        <v>43971.645138888889</v>
      </c>
      <c r="E535">
        <v>1</v>
      </c>
      <c r="F535">
        <v>63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8805</v>
      </c>
      <c r="O535" t="s">
        <v>2125</v>
      </c>
      <c r="P535">
        <v>1</v>
      </c>
      <c r="Q535">
        <v>0</v>
      </c>
      <c r="R535">
        <v>29</v>
      </c>
      <c r="S535">
        <v>5</v>
      </c>
      <c r="T535">
        <v>2020</v>
      </c>
      <c r="U535">
        <v>1</v>
      </c>
      <c r="V535">
        <v>1</v>
      </c>
      <c r="W535">
        <v>1</v>
      </c>
      <c r="AU535">
        <v>0</v>
      </c>
      <c r="AV535">
        <v>0</v>
      </c>
      <c r="AW535">
        <v>0</v>
      </c>
      <c r="AX535">
        <v>0</v>
      </c>
      <c r="AY535">
        <v>6</v>
      </c>
      <c r="AZ535">
        <v>2</v>
      </c>
      <c r="BA535">
        <v>23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31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26</v>
      </c>
      <c r="BV535">
        <v>0</v>
      </c>
      <c r="BW535">
        <v>3</v>
      </c>
      <c r="BX535">
        <v>0</v>
      </c>
      <c r="BY535">
        <v>4</v>
      </c>
      <c r="BZ535">
        <v>0</v>
      </c>
      <c r="CA535">
        <v>0</v>
      </c>
      <c r="CB535">
        <v>0</v>
      </c>
      <c r="CC535">
        <v>38</v>
      </c>
      <c r="CD535">
        <v>0</v>
      </c>
      <c r="CE535">
        <v>38</v>
      </c>
      <c r="CF535">
        <v>0</v>
      </c>
      <c r="CG535">
        <v>1</v>
      </c>
      <c r="CH535">
        <v>56</v>
      </c>
      <c r="CI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</row>
    <row r="536" spans="1:120">
      <c r="A536">
        <v>90870126</v>
      </c>
      <c r="B536">
        <v>550046</v>
      </c>
      <c r="C536" s="2">
        <v>43942</v>
      </c>
      <c r="D536" s="2">
        <v>43942.852083333331</v>
      </c>
      <c r="E536">
        <v>2</v>
      </c>
      <c r="F536">
        <v>56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8854</v>
      </c>
      <c r="O536" t="s">
        <v>2126</v>
      </c>
      <c r="P536">
        <v>1</v>
      </c>
      <c r="Q536">
        <v>0</v>
      </c>
      <c r="S536">
        <v>4</v>
      </c>
      <c r="T536">
        <v>2020</v>
      </c>
      <c r="U536">
        <v>0</v>
      </c>
      <c r="V536">
        <v>0</v>
      </c>
      <c r="W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</row>
    <row r="537" spans="1:120">
      <c r="A537">
        <v>90870133</v>
      </c>
      <c r="B537">
        <v>8107807</v>
      </c>
      <c r="C537" s="2">
        <v>43942</v>
      </c>
      <c r="D537" s="2">
        <v>43977.802083333336</v>
      </c>
      <c r="E537">
        <v>1</v>
      </c>
      <c r="F537">
        <v>71</v>
      </c>
      <c r="G537">
        <v>1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8807</v>
      </c>
      <c r="O537" t="s">
        <v>2126</v>
      </c>
      <c r="P537">
        <v>1</v>
      </c>
      <c r="Q537">
        <v>0</v>
      </c>
      <c r="R537">
        <v>35</v>
      </c>
      <c r="S537">
        <v>5</v>
      </c>
      <c r="T537">
        <v>2020</v>
      </c>
      <c r="U537">
        <v>0</v>
      </c>
      <c r="V537">
        <v>0</v>
      </c>
      <c r="W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30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30</v>
      </c>
      <c r="BH537">
        <v>4</v>
      </c>
      <c r="BI537">
        <v>0</v>
      </c>
      <c r="BJ537">
        <v>0</v>
      </c>
      <c r="BK537">
        <v>4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28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2</v>
      </c>
      <c r="CH537">
        <v>0</v>
      </c>
      <c r="CI537">
        <v>0</v>
      </c>
      <c r="CK537">
        <v>0</v>
      </c>
      <c r="CL537">
        <v>0</v>
      </c>
      <c r="CM537">
        <v>8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1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</row>
    <row r="538" spans="1:120">
      <c r="A538">
        <v>90870148</v>
      </c>
      <c r="B538">
        <v>664654</v>
      </c>
      <c r="C538" s="2">
        <v>43942</v>
      </c>
      <c r="D538" s="2">
        <v>43946.73541666667</v>
      </c>
      <c r="E538">
        <v>1</v>
      </c>
      <c r="F538">
        <v>67</v>
      </c>
      <c r="G538">
        <v>1</v>
      </c>
      <c r="H538">
        <v>2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7882</v>
      </c>
      <c r="O538" t="s">
        <v>2126</v>
      </c>
      <c r="P538">
        <v>1</v>
      </c>
      <c r="Q538">
        <v>0</v>
      </c>
      <c r="R538">
        <v>4</v>
      </c>
      <c r="S538">
        <v>4</v>
      </c>
      <c r="T538">
        <v>2020</v>
      </c>
      <c r="U538">
        <v>0</v>
      </c>
      <c r="V538">
        <v>0</v>
      </c>
      <c r="W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3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3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</row>
    <row r="539" spans="1:120">
      <c r="A539">
        <v>90870155</v>
      </c>
      <c r="B539">
        <v>663887</v>
      </c>
      <c r="C539" s="2">
        <v>43943</v>
      </c>
      <c r="D539" s="2">
        <v>43950.84375</v>
      </c>
      <c r="E539">
        <v>1</v>
      </c>
      <c r="F539">
        <v>65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8869</v>
      </c>
      <c r="O539" t="s">
        <v>2124</v>
      </c>
      <c r="P539">
        <v>0</v>
      </c>
      <c r="Q539">
        <v>0</v>
      </c>
      <c r="R539">
        <v>7</v>
      </c>
      <c r="S539">
        <v>4</v>
      </c>
      <c r="T539">
        <v>2020</v>
      </c>
      <c r="U539">
        <v>0</v>
      </c>
      <c r="V539">
        <v>0</v>
      </c>
      <c r="W539">
        <v>1</v>
      </c>
      <c r="AU539">
        <v>5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13</v>
      </c>
      <c r="BB539">
        <v>0</v>
      </c>
      <c r="BC539">
        <v>0</v>
      </c>
      <c r="BD539">
        <v>0</v>
      </c>
      <c r="BE539">
        <v>5</v>
      </c>
      <c r="BF539">
        <v>0</v>
      </c>
      <c r="BG539">
        <v>18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11</v>
      </c>
      <c r="CI539">
        <v>0</v>
      </c>
      <c r="CK539">
        <v>0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</row>
    <row r="540" spans="1:120">
      <c r="A540">
        <v>90870172</v>
      </c>
      <c r="B540">
        <v>703001</v>
      </c>
      <c r="C540" s="2">
        <v>43943</v>
      </c>
      <c r="D540" s="2">
        <v>43955.732638888891</v>
      </c>
      <c r="E540">
        <v>1</v>
      </c>
      <c r="F540">
        <v>73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8854</v>
      </c>
      <c r="O540" t="s">
        <v>26</v>
      </c>
      <c r="P540">
        <v>0</v>
      </c>
      <c r="Q540">
        <v>1</v>
      </c>
      <c r="R540">
        <v>12</v>
      </c>
      <c r="S540">
        <v>5</v>
      </c>
      <c r="T540">
        <v>2020</v>
      </c>
      <c r="U540">
        <v>0</v>
      </c>
      <c r="V540">
        <v>0</v>
      </c>
      <c r="W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7</v>
      </c>
      <c r="BA540">
        <v>42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49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1</v>
      </c>
      <c r="CE540">
        <v>1</v>
      </c>
      <c r="CF540">
        <v>0</v>
      </c>
      <c r="CG540">
        <v>6</v>
      </c>
      <c r="CH540">
        <v>9</v>
      </c>
      <c r="CI540">
        <v>0</v>
      </c>
      <c r="CK540">
        <v>4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</row>
    <row r="541" spans="1:120">
      <c r="A541">
        <v>90870190</v>
      </c>
      <c r="B541">
        <v>711894</v>
      </c>
      <c r="C541" s="2">
        <v>43943</v>
      </c>
      <c r="D541" s="2">
        <v>43947.95</v>
      </c>
      <c r="E541">
        <v>1</v>
      </c>
      <c r="F541">
        <v>65</v>
      </c>
      <c r="G541">
        <v>1</v>
      </c>
      <c r="H541">
        <v>1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7060</v>
      </c>
      <c r="O541" t="s">
        <v>2126</v>
      </c>
      <c r="P541">
        <v>1</v>
      </c>
      <c r="Q541">
        <v>0</v>
      </c>
      <c r="R541">
        <v>4</v>
      </c>
      <c r="S541">
        <v>4</v>
      </c>
      <c r="T541">
        <v>2020</v>
      </c>
      <c r="U541">
        <v>0</v>
      </c>
      <c r="V541">
        <v>0</v>
      </c>
      <c r="W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3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3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3</v>
      </c>
      <c r="CG541">
        <v>8</v>
      </c>
      <c r="CH541">
        <v>0</v>
      </c>
      <c r="CI541">
        <v>0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1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</row>
    <row r="542" spans="1:120">
      <c r="A542">
        <v>90870201</v>
      </c>
      <c r="B542">
        <v>452172</v>
      </c>
      <c r="C542" s="2">
        <v>43943</v>
      </c>
      <c r="D542" s="2">
        <v>43955.857638888891</v>
      </c>
      <c r="E542">
        <v>1</v>
      </c>
      <c r="F542">
        <v>57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8844</v>
      </c>
      <c r="O542" t="s">
        <v>2124</v>
      </c>
      <c r="P542">
        <v>0</v>
      </c>
      <c r="Q542">
        <v>0</v>
      </c>
      <c r="R542">
        <v>12</v>
      </c>
      <c r="S542">
        <v>5</v>
      </c>
      <c r="T542">
        <v>2020</v>
      </c>
      <c r="U542">
        <v>0</v>
      </c>
      <c r="V542">
        <v>0</v>
      </c>
      <c r="W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16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16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2</v>
      </c>
      <c r="BX542">
        <v>1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9</v>
      </c>
      <c r="CH542">
        <v>13</v>
      </c>
      <c r="CI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1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</row>
    <row r="543" spans="1:120">
      <c r="A543">
        <v>90870211</v>
      </c>
      <c r="B543">
        <v>8020168</v>
      </c>
      <c r="C543" s="2">
        <v>43943</v>
      </c>
      <c r="D543" s="2">
        <v>43971.678472222222</v>
      </c>
      <c r="E543">
        <v>1</v>
      </c>
      <c r="F543">
        <v>58</v>
      </c>
      <c r="G543">
        <v>0</v>
      </c>
      <c r="H543">
        <v>3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8846</v>
      </c>
      <c r="O543" t="s">
        <v>26</v>
      </c>
      <c r="P543">
        <v>0</v>
      </c>
      <c r="Q543">
        <v>1</v>
      </c>
      <c r="R543">
        <v>28</v>
      </c>
      <c r="S543">
        <v>5</v>
      </c>
      <c r="T543">
        <v>2020</v>
      </c>
      <c r="U543">
        <v>1</v>
      </c>
      <c r="V543">
        <v>25</v>
      </c>
      <c r="W543">
        <v>1</v>
      </c>
      <c r="AU543">
        <v>0</v>
      </c>
      <c r="AV543">
        <v>0</v>
      </c>
      <c r="AW543">
        <v>0</v>
      </c>
      <c r="AX543">
        <v>0</v>
      </c>
      <c r="AY543">
        <v>4</v>
      </c>
      <c r="AZ543">
        <v>1</v>
      </c>
      <c r="BA543">
        <v>21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26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69</v>
      </c>
      <c r="BV543">
        <v>0</v>
      </c>
      <c r="BW543">
        <v>0</v>
      </c>
      <c r="BX543">
        <v>0</v>
      </c>
      <c r="BY543">
        <v>0</v>
      </c>
      <c r="BZ543">
        <v>2</v>
      </c>
      <c r="CA543">
        <v>0</v>
      </c>
      <c r="CB543">
        <v>0</v>
      </c>
      <c r="CC543">
        <v>0</v>
      </c>
      <c r="CD543">
        <v>2</v>
      </c>
      <c r="CE543">
        <v>2</v>
      </c>
      <c r="CF543">
        <v>0</v>
      </c>
      <c r="CG543">
        <v>0</v>
      </c>
      <c r="CH543">
        <v>45</v>
      </c>
      <c r="CI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</v>
      </c>
      <c r="DM543">
        <v>0</v>
      </c>
      <c r="DN543">
        <v>0</v>
      </c>
      <c r="DO543">
        <v>1</v>
      </c>
      <c r="DP543">
        <v>0</v>
      </c>
    </row>
    <row r="544" spans="1:120">
      <c r="A544">
        <v>90870213</v>
      </c>
      <c r="B544">
        <v>8114297</v>
      </c>
      <c r="C544" s="2">
        <v>43943</v>
      </c>
      <c r="D544" s="2">
        <v>43949.020833333336</v>
      </c>
      <c r="E544">
        <v>1</v>
      </c>
      <c r="F544">
        <v>42</v>
      </c>
      <c r="G544">
        <v>0</v>
      </c>
      <c r="H544">
        <v>3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8876</v>
      </c>
      <c r="O544" t="s">
        <v>2131</v>
      </c>
      <c r="P544">
        <v>0</v>
      </c>
      <c r="Q544">
        <v>0</v>
      </c>
      <c r="R544">
        <v>6</v>
      </c>
      <c r="S544">
        <v>4</v>
      </c>
      <c r="T544">
        <v>2020</v>
      </c>
      <c r="U544">
        <v>0</v>
      </c>
      <c r="V544">
        <v>0</v>
      </c>
      <c r="W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2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2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6</v>
      </c>
      <c r="CH544">
        <v>2</v>
      </c>
      <c r="CI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1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</row>
    <row r="545" spans="1:120">
      <c r="A545">
        <v>90870229</v>
      </c>
      <c r="B545">
        <v>594303</v>
      </c>
      <c r="C545" s="2">
        <v>43943</v>
      </c>
      <c r="D545" s="2">
        <v>43985.568055555559</v>
      </c>
      <c r="E545">
        <v>1</v>
      </c>
      <c r="F545">
        <v>53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8812</v>
      </c>
      <c r="O545" t="s">
        <v>2124</v>
      </c>
      <c r="P545">
        <v>0</v>
      </c>
      <c r="Q545">
        <v>0</v>
      </c>
      <c r="R545">
        <v>42</v>
      </c>
      <c r="S545">
        <v>6</v>
      </c>
      <c r="T545">
        <v>2020</v>
      </c>
      <c r="U545">
        <v>1</v>
      </c>
      <c r="V545">
        <v>39</v>
      </c>
      <c r="W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29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29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4</v>
      </c>
      <c r="BW545">
        <v>195</v>
      </c>
      <c r="BX545">
        <v>0</v>
      </c>
      <c r="BY545">
        <v>9</v>
      </c>
      <c r="BZ545">
        <v>11</v>
      </c>
      <c r="CA545">
        <v>0</v>
      </c>
      <c r="CB545">
        <v>1</v>
      </c>
      <c r="CC545">
        <v>20</v>
      </c>
      <c r="CD545">
        <v>32</v>
      </c>
      <c r="CE545">
        <v>52</v>
      </c>
      <c r="CF545">
        <v>0</v>
      </c>
      <c r="CG545">
        <v>3</v>
      </c>
      <c r="CH545">
        <v>102</v>
      </c>
      <c r="CI545">
        <v>0</v>
      </c>
      <c r="CK545">
        <v>3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</row>
    <row r="546" spans="1:120">
      <c r="A546">
        <v>90870257</v>
      </c>
      <c r="B546">
        <v>86119</v>
      </c>
      <c r="C546" s="2">
        <v>43943</v>
      </c>
      <c r="D546" s="2">
        <v>43946.72152777778</v>
      </c>
      <c r="E546">
        <v>1</v>
      </c>
      <c r="F546">
        <v>64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8880</v>
      </c>
      <c r="O546" t="s">
        <v>2126</v>
      </c>
      <c r="P546">
        <v>1</v>
      </c>
      <c r="Q546">
        <v>0</v>
      </c>
      <c r="R546">
        <v>3</v>
      </c>
      <c r="S546">
        <v>4</v>
      </c>
      <c r="T546">
        <v>2020</v>
      </c>
      <c r="U546">
        <v>0</v>
      </c>
      <c r="V546">
        <v>0</v>
      </c>
      <c r="W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3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3</v>
      </c>
      <c r="BH546">
        <v>1</v>
      </c>
      <c r="BI546">
        <v>0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</row>
    <row r="547" spans="1:120">
      <c r="A547">
        <v>90870280</v>
      </c>
      <c r="B547">
        <v>491006</v>
      </c>
      <c r="C547" s="2">
        <v>43944</v>
      </c>
      <c r="D547" s="2">
        <v>43956.786805555559</v>
      </c>
      <c r="E547">
        <v>1</v>
      </c>
      <c r="F547">
        <v>77</v>
      </c>
      <c r="G547">
        <v>1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8807</v>
      </c>
      <c r="O547" t="s">
        <v>2124</v>
      </c>
      <c r="P547">
        <v>0</v>
      </c>
      <c r="Q547">
        <v>0</v>
      </c>
      <c r="R547">
        <v>12</v>
      </c>
      <c r="S547">
        <v>5</v>
      </c>
      <c r="T547">
        <v>2020</v>
      </c>
      <c r="U547">
        <v>0</v>
      </c>
      <c r="V547">
        <v>0</v>
      </c>
      <c r="W547">
        <v>1</v>
      </c>
      <c r="AU547">
        <v>0</v>
      </c>
      <c r="AV547">
        <v>0</v>
      </c>
      <c r="AW547">
        <v>0</v>
      </c>
      <c r="AX547">
        <v>0</v>
      </c>
      <c r="AY547">
        <v>2</v>
      </c>
      <c r="AZ547">
        <v>3</v>
      </c>
      <c r="BA547">
        <v>6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1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</row>
    <row r="548" spans="1:120">
      <c r="A548">
        <v>90870287</v>
      </c>
      <c r="B548">
        <v>437612</v>
      </c>
      <c r="C548" s="2">
        <v>43943</v>
      </c>
      <c r="D548" s="2">
        <v>43955.729166666664</v>
      </c>
      <c r="E548">
        <v>1</v>
      </c>
      <c r="F548">
        <v>74</v>
      </c>
      <c r="G548">
        <v>1</v>
      </c>
      <c r="H548">
        <v>3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7060</v>
      </c>
      <c r="O548" t="s">
        <v>2126</v>
      </c>
      <c r="P548">
        <v>1</v>
      </c>
      <c r="Q548">
        <v>0</v>
      </c>
      <c r="R548">
        <v>12</v>
      </c>
      <c r="S548">
        <v>5</v>
      </c>
      <c r="T548">
        <v>2020</v>
      </c>
      <c r="U548">
        <v>0</v>
      </c>
      <c r="V548">
        <v>0</v>
      </c>
      <c r="W548">
        <v>1</v>
      </c>
      <c r="AU548">
        <v>0</v>
      </c>
      <c r="AV548">
        <v>0</v>
      </c>
      <c r="AW548">
        <v>8</v>
      </c>
      <c r="AX548">
        <v>0</v>
      </c>
      <c r="AY548">
        <v>2</v>
      </c>
      <c r="AZ548">
        <v>8</v>
      </c>
      <c r="BA548">
        <v>0</v>
      </c>
      <c r="BB548">
        <v>0</v>
      </c>
      <c r="BC548">
        <v>0</v>
      </c>
      <c r="BD548">
        <v>0</v>
      </c>
      <c r="BE548">
        <v>8</v>
      </c>
      <c r="BF548">
        <v>8</v>
      </c>
      <c r="BG548">
        <v>18</v>
      </c>
      <c r="BH548">
        <v>10</v>
      </c>
      <c r="BI548">
        <v>0</v>
      </c>
      <c r="BJ548">
        <v>0</v>
      </c>
      <c r="BK548">
        <v>10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22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5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1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</v>
      </c>
      <c r="DP548">
        <v>0</v>
      </c>
    </row>
    <row r="549" spans="1:120">
      <c r="A549">
        <v>90870304</v>
      </c>
      <c r="B549">
        <v>187492</v>
      </c>
      <c r="C549" s="2">
        <v>43943</v>
      </c>
      <c r="D549" s="2">
        <v>43946.645138888889</v>
      </c>
      <c r="E549">
        <v>1</v>
      </c>
      <c r="F549">
        <v>59</v>
      </c>
      <c r="G549">
        <v>1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8854</v>
      </c>
      <c r="O549" t="s">
        <v>2126</v>
      </c>
      <c r="P549">
        <v>1</v>
      </c>
      <c r="Q549">
        <v>0</v>
      </c>
      <c r="R549">
        <v>3</v>
      </c>
      <c r="S549">
        <v>4</v>
      </c>
      <c r="T549">
        <v>2020</v>
      </c>
      <c r="U549">
        <v>0</v>
      </c>
      <c r="V549">
        <v>0</v>
      </c>
      <c r="W549">
        <v>1</v>
      </c>
      <c r="AU549">
        <v>0</v>
      </c>
      <c r="AV549">
        <v>0</v>
      </c>
      <c r="AW549">
        <v>3</v>
      </c>
      <c r="AX549">
        <v>0</v>
      </c>
      <c r="AY549">
        <v>1</v>
      </c>
      <c r="AZ549">
        <v>3</v>
      </c>
      <c r="BA549">
        <v>0</v>
      </c>
      <c r="BB549">
        <v>0</v>
      </c>
      <c r="BC549">
        <v>0</v>
      </c>
      <c r="BD549">
        <v>0</v>
      </c>
      <c r="BE549">
        <v>3</v>
      </c>
      <c r="BF549">
        <v>3</v>
      </c>
      <c r="BG549">
        <v>7</v>
      </c>
      <c r="BH549">
        <v>3</v>
      </c>
      <c r="BI549">
        <v>0</v>
      </c>
      <c r="BJ549">
        <v>3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2</v>
      </c>
      <c r="CH549">
        <v>0</v>
      </c>
      <c r="CI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0</v>
      </c>
      <c r="DI549">
        <v>0</v>
      </c>
      <c r="DJ549">
        <v>1</v>
      </c>
      <c r="DK549">
        <v>0</v>
      </c>
      <c r="DL549">
        <v>0</v>
      </c>
      <c r="DM549">
        <v>0</v>
      </c>
      <c r="DN549">
        <v>0</v>
      </c>
      <c r="DO549">
        <v>1</v>
      </c>
      <c r="DP549">
        <v>0</v>
      </c>
    </row>
    <row r="550" spans="1:120">
      <c r="A550">
        <v>90870329</v>
      </c>
      <c r="B550">
        <v>703453</v>
      </c>
      <c r="C550" s="2">
        <v>43943</v>
      </c>
      <c r="D550" s="2">
        <v>43958.895833333336</v>
      </c>
      <c r="E550">
        <v>1</v>
      </c>
      <c r="F550">
        <v>56</v>
      </c>
      <c r="G550">
        <v>1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8805</v>
      </c>
      <c r="O550" t="s">
        <v>2126</v>
      </c>
      <c r="P550">
        <v>1</v>
      </c>
      <c r="Q550">
        <v>0</v>
      </c>
      <c r="R550">
        <v>15</v>
      </c>
      <c r="S550">
        <v>5</v>
      </c>
      <c r="T550">
        <v>2020</v>
      </c>
      <c r="U550">
        <v>0</v>
      </c>
      <c r="V550">
        <v>0</v>
      </c>
      <c r="W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12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12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6</v>
      </c>
      <c r="CH550">
        <v>2</v>
      </c>
      <c r="CI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</row>
    <row r="551" spans="1:120">
      <c r="A551">
        <v>90870330</v>
      </c>
      <c r="B551">
        <v>8114046</v>
      </c>
      <c r="C551" s="2">
        <v>43943</v>
      </c>
      <c r="D551" s="2">
        <v>43944.027083333334</v>
      </c>
      <c r="E551">
        <v>2</v>
      </c>
      <c r="F551">
        <v>40</v>
      </c>
      <c r="G551">
        <v>1</v>
      </c>
      <c r="H551">
        <v>3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8873</v>
      </c>
      <c r="O551" t="s">
        <v>2126</v>
      </c>
      <c r="P551">
        <v>1</v>
      </c>
      <c r="Q551">
        <v>0</v>
      </c>
      <c r="S551">
        <v>4</v>
      </c>
      <c r="T551">
        <v>2020</v>
      </c>
      <c r="U551">
        <v>0</v>
      </c>
      <c r="V551">
        <v>0</v>
      </c>
      <c r="W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</row>
    <row r="552" spans="1:120">
      <c r="A552">
        <v>90870337</v>
      </c>
      <c r="B552">
        <v>101409</v>
      </c>
      <c r="C552" s="2">
        <v>43944</v>
      </c>
      <c r="D552" s="2">
        <v>43951.775000000001</v>
      </c>
      <c r="E552">
        <v>1</v>
      </c>
      <c r="F552">
        <v>50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8835</v>
      </c>
      <c r="O552" t="s">
        <v>2131</v>
      </c>
      <c r="P552">
        <v>0</v>
      </c>
      <c r="Q552">
        <v>0</v>
      </c>
      <c r="R552">
        <v>7</v>
      </c>
      <c r="S552">
        <v>4</v>
      </c>
      <c r="T552">
        <v>2020</v>
      </c>
      <c r="U552">
        <v>0</v>
      </c>
      <c r="V552">
        <v>0</v>
      </c>
      <c r="W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7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7</v>
      </c>
      <c r="BH552">
        <v>10</v>
      </c>
      <c r="BI552">
        <v>0</v>
      </c>
      <c r="BJ552">
        <v>0</v>
      </c>
      <c r="BK552">
        <v>9</v>
      </c>
      <c r="BL552">
        <v>0</v>
      </c>
      <c r="BM552">
        <v>0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</row>
    <row r="553" spans="1:120">
      <c r="A553">
        <v>90870339</v>
      </c>
      <c r="B553">
        <v>8042988</v>
      </c>
      <c r="C553" s="2">
        <v>43944</v>
      </c>
      <c r="D553" s="2">
        <v>43950.927777777775</v>
      </c>
      <c r="E553">
        <v>1</v>
      </c>
      <c r="F553">
        <v>66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8844</v>
      </c>
      <c r="O553" t="s">
        <v>2124</v>
      </c>
      <c r="P553">
        <v>0</v>
      </c>
      <c r="Q553">
        <v>0</v>
      </c>
      <c r="R553">
        <v>6</v>
      </c>
      <c r="S553">
        <v>4</v>
      </c>
      <c r="T553">
        <v>2020</v>
      </c>
      <c r="U553">
        <v>0</v>
      </c>
      <c r="V553">
        <v>0</v>
      </c>
      <c r="W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7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7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2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K553">
        <v>0</v>
      </c>
      <c r="CL553">
        <v>0</v>
      </c>
      <c r="CM553">
        <v>2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0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</row>
    <row r="554" spans="1:120">
      <c r="A554">
        <v>90870351</v>
      </c>
      <c r="B554">
        <v>769058</v>
      </c>
      <c r="C554" s="2">
        <v>43944</v>
      </c>
      <c r="D554" s="2">
        <v>43944.201388888891</v>
      </c>
      <c r="E554">
        <v>2</v>
      </c>
      <c r="F554">
        <v>26</v>
      </c>
      <c r="G554">
        <v>1</v>
      </c>
      <c r="H554">
        <v>3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7060</v>
      </c>
      <c r="O554" t="s">
        <v>2126</v>
      </c>
      <c r="P554">
        <v>1</v>
      </c>
      <c r="Q554">
        <v>0</v>
      </c>
      <c r="S554">
        <v>4</v>
      </c>
      <c r="T554">
        <v>2020</v>
      </c>
      <c r="U554">
        <v>0</v>
      </c>
      <c r="V554">
        <v>0</v>
      </c>
      <c r="W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</row>
    <row r="555" spans="1:120">
      <c r="A555">
        <v>90870396</v>
      </c>
      <c r="B555">
        <v>127767</v>
      </c>
      <c r="C555" s="2">
        <v>43944</v>
      </c>
      <c r="D555" s="2">
        <v>43949.583333333336</v>
      </c>
      <c r="E555">
        <v>1</v>
      </c>
      <c r="F555">
        <v>65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8844</v>
      </c>
      <c r="O555" t="s">
        <v>2125</v>
      </c>
      <c r="P555">
        <v>1</v>
      </c>
      <c r="Q555">
        <v>0</v>
      </c>
      <c r="R555">
        <v>5</v>
      </c>
      <c r="S555">
        <v>4</v>
      </c>
      <c r="T555">
        <v>2020</v>
      </c>
      <c r="U555">
        <v>0</v>
      </c>
      <c r="V555">
        <v>0</v>
      </c>
      <c r="W555">
        <v>1</v>
      </c>
      <c r="AU555">
        <v>0</v>
      </c>
      <c r="AV555">
        <v>0</v>
      </c>
      <c r="AW555">
        <v>4</v>
      </c>
      <c r="AX555">
        <v>0</v>
      </c>
      <c r="AY555">
        <v>2</v>
      </c>
      <c r="AZ555">
        <v>5</v>
      </c>
      <c r="BA555">
        <v>1</v>
      </c>
      <c r="BB555">
        <v>0</v>
      </c>
      <c r="BC555">
        <v>0</v>
      </c>
      <c r="BD555">
        <v>0</v>
      </c>
      <c r="BE555">
        <v>4</v>
      </c>
      <c r="BF555">
        <v>4</v>
      </c>
      <c r="BG555">
        <v>12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1</v>
      </c>
      <c r="DG555">
        <v>1</v>
      </c>
      <c r="DH555">
        <v>0</v>
      </c>
      <c r="DI555">
        <v>0</v>
      </c>
      <c r="DJ555">
        <v>1</v>
      </c>
      <c r="DK555">
        <v>0</v>
      </c>
      <c r="DL555">
        <v>1</v>
      </c>
      <c r="DM555">
        <v>0</v>
      </c>
      <c r="DN555">
        <v>0</v>
      </c>
      <c r="DO555">
        <v>1</v>
      </c>
      <c r="DP555">
        <v>0</v>
      </c>
    </row>
    <row r="556" spans="1:120">
      <c r="A556">
        <v>90870407</v>
      </c>
      <c r="B556">
        <v>600156</v>
      </c>
      <c r="C556" s="2">
        <v>43944</v>
      </c>
      <c r="D556" s="2">
        <v>43950.895833333336</v>
      </c>
      <c r="E556">
        <v>1</v>
      </c>
      <c r="F556">
        <v>76</v>
      </c>
      <c r="G556">
        <v>1</v>
      </c>
      <c r="H556">
        <v>3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8807</v>
      </c>
      <c r="O556" t="s">
        <v>2124</v>
      </c>
      <c r="P556">
        <v>0</v>
      </c>
      <c r="Q556">
        <v>0</v>
      </c>
      <c r="R556">
        <v>6</v>
      </c>
      <c r="S556">
        <v>4</v>
      </c>
      <c r="T556">
        <v>2020</v>
      </c>
      <c r="U556">
        <v>0</v>
      </c>
      <c r="V556">
        <v>0</v>
      </c>
      <c r="W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2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2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12</v>
      </c>
      <c r="CH556">
        <v>0</v>
      </c>
      <c r="CI556">
        <v>0</v>
      </c>
      <c r="CK556">
        <v>0</v>
      </c>
      <c r="CL556">
        <v>0</v>
      </c>
      <c r="CM556">
        <v>4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1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</row>
    <row r="557" spans="1:120">
      <c r="A557">
        <v>90870411</v>
      </c>
      <c r="B557">
        <v>697454</v>
      </c>
      <c r="C557" s="2">
        <v>43944</v>
      </c>
      <c r="D557" s="2">
        <v>43944.61041666667</v>
      </c>
      <c r="E557">
        <v>2</v>
      </c>
      <c r="F557">
        <v>58</v>
      </c>
      <c r="G557">
        <v>1</v>
      </c>
      <c r="H557">
        <v>3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7080</v>
      </c>
      <c r="O557" t="s">
        <v>2126</v>
      </c>
      <c r="P557">
        <v>1</v>
      </c>
      <c r="Q557">
        <v>0</v>
      </c>
      <c r="S557">
        <v>4</v>
      </c>
      <c r="T557">
        <v>2020</v>
      </c>
      <c r="U557">
        <v>0</v>
      </c>
      <c r="V557">
        <v>0</v>
      </c>
      <c r="W557">
        <v>1</v>
      </c>
      <c r="AU557" t="e">
        <v>#N/A</v>
      </c>
      <c r="AV557" t="e">
        <v>#N/A</v>
      </c>
      <c r="AW557" t="e">
        <v>#N/A</v>
      </c>
      <c r="AX557" t="e">
        <v>#N/A</v>
      </c>
      <c r="AY557" t="e">
        <v>#N/A</v>
      </c>
      <c r="AZ557" t="e">
        <v>#N/A</v>
      </c>
      <c r="BA557" t="e">
        <v>#N/A</v>
      </c>
      <c r="BB557" t="e">
        <v>#N/A</v>
      </c>
      <c r="BC557" t="e">
        <v>#N/A</v>
      </c>
      <c r="BD557" t="e">
        <v>#N/A</v>
      </c>
      <c r="BE557" t="e">
        <v>#N/A</v>
      </c>
      <c r="BF557" t="e">
        <v>#N/A</v>
      </c>
      <c r="BG557" t="e">
        <v>#N/A</v>
      </c>
      <c r="BH557" t="e">
        <v>#N/A</v>
      </c>
      <c r="BI557" t="e">
        <v>#N/A</v>
      </c>
      <c r="BJ557" t="e">
        <v>#N/A</v>
      </c>
      <c r="BK557" t="e">
        <v>#N/A</v>
      </c>
      <c r="BL557" t="e">
        <v>#N/A</v>
      </c>
      <c r="BM557" t="e">
        <v>#N/A</v>
      </c>
      <c r="BN557" t="e">
        <v>#N/A</v>
      </c>
      <c r="BO557" t="e">
        <v>#N/A</v>
      </c>
      <c r="BP557" t="e">
        <v>#N/A</v>
      </c>
      <c r="BQ557" t="e">
        <v>#N/A</v>
      </c>
      <c r="BR557" t="e">
        <v>#N/A</v>
      </c>
      <c r="BS557" t="e">
        <v>#N/A</v>
      </c>
      <c r="BT557" t="e">
        <v>#N/A</v>
      </c>
      <c r="BU557" t="e">
        <v>#N/A</v>
      </c>
      <c r="BV557" t="e">
        <v>#N/A</v>
      </c>
      <c r="BW557" t="e">
        <v>#N/A</v>
      </c>
      <c r="BX557" t="e">
        <v>#N/A</v>
      </c>
      <c r="BY557" t="e">
        <v>#N/A</v>
      </c>
      <c r="BZ557" t="e">
        <v>#N/A</v>
      </c>
      <c r="CA557" t="e">
        <v>#N/A</v>
      </c>
      <c r="CB557" t="e">
        <v>#N/A</v>
      </c>
      <c r="CC557" t="e">
        <v>#N/A</v>
      </c>
      <c r="CD557" t="e">
        <v>#N/A</v>
      </c>
      <c r="CE557" t="e">
        <v>#N/A</v>
      </c>
      <c r="CF557" t="e">
        <v>#N/A</v>
      </c>
      <c r="CG557" t="e">
        <v>#N/A</v>
      </c>
      <c r="CH557" t="e">
        <v>#N/A</v>
      </c>
      <c r="CI557" t="e">
        <v>#N/A</v>
      </c>
      <c r="CK557" t="e">
        <v>#N/A</v>
      </c>
      <c r="CL557" t="e">
        <v>#N/A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</row>
    <row r="558" spans="1:120">
      <c r="A558">
        <v>90870422</v>
      </c>
      <c r="B558">
        <v>8074157</v>
      </c>
      <c r="C558" s="2">
        <v>43944</v>
      </c>
      <c r="D558" s="2">
        <v>43955.631944444445</v>
      </c>
      <c r="E558">
        <v>1</v>
      </c>
      <c r="F558">
        <v>72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8805</v>
      </c>
      <c r="O558" t="s">
        <v>2126</v>
      </c>
      <c r="P558">
        <v>1</v>
      </c>
      <c r="Q558">
        <v>0</v>
      </c>
      <c r="R558">
        <v>11</v>
      </c>
      <c r="S558">
        <v>5</v>
      </c>
      <c r="T558">
        <v>2020</v>
      </c>
      <c r="U558">
        <v>0</v>
      </c>
      <c r="V558">
        <v>0</v>
      </c>
      <c r="W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7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7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2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1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</row>
    <row r="559" spans="1:120">
      <c r="A559">
        <v>90870463</v>
      </c>
      <c r="B559">
        <v>8114324</v>
      </c>
      <c r="C559" s="2">
        <v>43944</v>
      </c>
      <c r="D559" s="2">
        <v>43944.671527777777</v>
      </c>
      <c r="E559">
        <v>2</v>
      </c>
      <c r="F559">
        <v>70</v>
      </c>
      <c r="G559">
        <v>1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8902</v>
      </c>
      <c r="O559" t="s">
        <v>2126</v>
      </c>
      <c r="P559">
        <v>1</v>
      </c>
      <c r="Q559">
        <v>0</v>
      </c>
      <c r="S559">
        <v>4</v>
      </c>
      <c r="T559">
        <v>2020</v>
      </c>
      <c r="U559">
        <v>0</v>
      </c>
      <c r="V559">
        <v>0</v>
      </c>
      <c r="W559">
        <v>1</v>
      </c>
      <c r="AU559" t="e">
        <v>#N/A</v>
      </c>
      <c r="AV559" t="e">
        <v>#N/A</v>
      </c>
      <c r="AW559" t="e">
        <v>#N/A</v>
      </c>
      <c r="AX559" t="e">
        <v>#N/A</v>
      </c>
      <c r="AY559" t="e">
        <v>#N/A</v>
      </c>
      <c r="AZ559" t="e">
        <v>#N/A</v>
      </c>
      <c r="BA559" t="e">
        <v>#N/A</v>
      </c>
      <c r="BB559" t="e">
        <v>#N/A</v>
      </c>
      <c r="BC559" t="e">
        <v>#N/A</v>
      </c>
      <c r="BD559" t="e">
        <v>#N/A</v>
      </c>
      <c r="BE559" t="e">
        <v>#N/A</v>
      </c>
      <c r="BF559" t="e">
        <v>#N/A</v>
      </c>
      <c r="BG559" t="e">
        <v>#N/A</v>
      </c>
      <c r="BH559" t="e">
        <v>#N/A</v>
      </c>
      <c r="BI559" t="e">
        <v>#N/A</v>
      </c>
      <c r="BJ559" t="e">
        <v>#N/A</v>
      </c>
      <c r="BK559" t="e">
        <v>#N/A</v>
      </c>
      <c r="BL559" t="e">
        <v>#N/A</v>
      </c>
      <c r="BM559" t="e">
        <v>#N/A</v>
      </c>
      <c r="BN559" t="e">
        <v>#N/A</v>
      </c>
      <c r="BO559" t="e">
        <v>#N/A</v>
      </c>
      <c r="BP559" t="e">
        <v>#N/A</v>
      </c>
      <c r="BQ559" t="e">
        <v>#N/A</v>
      </c>
      <c r="BR559" t="e">
        <v>#N/A</v>
      </c>
      <c r="BS559" t="e">
        <v>#N/A</v>
      </c>
      <c r="BT559" t="e">
        <v>#N/A</v>
      </c>
      <c r="BU559" t="e">
        <v>#N/A</v>
      </c>
      <c r="BV559" t="e">
        <v>#N/A</v>
      </c>
      <c r="BW559" t="e">
        <v>#N/A</v>
      </c>
      <c r="BX559" t="e">
        <v>#N/A</v>
      </c>
      <c r="BY559" t="e">
        <v>#N/A</v>
      </c>
      <c r="BZ559" t="e">
        <v>#N/A</v>
      </c>
      <c r="CA559" t="e">
        <v>#N/A</v>
      </c>
      <c r="CB559" t="e">
        <v>#N/A</v>
      </c>
      <c r="CC559" t="e">
        <v>#N/A</v>
      </c>
      <c r="CD559" t="e">
        <v>#N/A</v>
      </c>
      <c r="CE559" t="e">
        <v>#N/A</v>
      </c>
      <c r="CF559" t="e">
        <v>#N/A</v>
      </c>
      <c r="CG559" t="e">
        <v>#N/A</v>
      </c>
      <c r="CH559" t="e">
        <v>#N/A</v>
      </c>
      <c r="CI559" t="e">
        <v>#N/A</v>
      </c>
      <c r="CK559" t="e">
        <v>#N/A</v>
      </c>
      <c r="CL559" t="e">
        <v>#N/A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</row>
    <row r="560" spans="1:120">
      <c r="A560">
        <v>90870467</v>
      </c>
      <c r="B560">
        <v>8067018</v>
      </c>
      <c r="C560" s="2">
        <v>43944</v>
      </c>
      <c r="D560" s="2">
        <v>43946.515972222223</v>
      </c>
      <c r="E560">
        <v>1</v>
      </c>
      <c r="F560">
        <v>67</v>
      </c>
      <c r="G560">
        <v>0</v>
      </c>
      <c r="H560">
        <v>3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7060</v>
      </c>
      <c r="O560" t="s">
        <v>2126</v>
      </c>
      <c r="P560">
        <v>1</v>
      </c>
      <c r="Q560">
        <v>0</v>
      </c>
      <c r="R560">
        <v>2</v>
      </c>
      <c r="S560">
        <v>4</v>
      </c>
      <c r="T560">
        <v>2020</v>
      </c>
      <c r="U560">
        <v>0</v>
      </c>
      <c r="V560">
        <v>0</v>
      </c>
      <c r="W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</row>
    <row r="561" spans="1:120">
      <c r="A561">
        <v>90870491</v>
      </c>
      <c r="B561">
        <v>8114328</v>
      </c>
      <c r="C561" s="2">
        <v>43945</v>
      </c>
      <c r="D561" s="2">
        <v>43945.80972222222</v>
      </c>
      <c r="E561">
        <v>1</v>
      </c>
      <c r="F561">
        <v>47</v>
      </c>
      <c r="G561">
        <v>1</v>
      </c>
      <c r="H561">
        <v>1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7922</v>
      </c>
      <c r="O561" t="s">
        <v>2136</v>
      </c>
      <c r="P561">
        <v>0</v>
      </c>
      <c r="Q561">
        <v>0</v>
      </c>
      <c r="R561">
        <v>1</v>
      </c>
      <c r="S561">
        <v>4</v>
      </c>
      <c r="T561">
        <v>2020</v>
      </c>
      <c r="U561">
        <v>0</v>
      </c>
      <c r="V561">
        <v>0</v>
      </c>
      <c r="W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1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</row>
    <row r="562" spans="1:120">
      <c r="A562">
        <v>90870492</v>
      </c>
      <c r="B562">
        <v>8114329</v>
      </c>
      <c r="C562" s="2">
        <v>43944</v>
      </c>
      <c r="D562" s="2">
        <v>43946.6875</v>
      </c>
      <c r="E562">
        <v>3</v>
      </c>
      <c r="F562">
        <v>40</v>
      </c>
      <c r="G562">
        <v>1</v>
      </c>
      <c r="H562">
        <v>1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7922</v>
      </c>
      <c r="O562" t="s">
        <v>2136</v>
      </c>
      <c r="P562">
        <v>0</v>
      </c>
      <c r="Q562">
        <v>0</v>
      </c>
      <c r="S562">
        <v>4</v>
      </c>
      <c r="T562">
        <v>2020</v>
      </c>
      <c r="U562">
        <v>0</v>
      </c>
      <c r="V562">
        <v>0</v>
      </c>
      <c r="W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2</v>
      </c>
      <c r="BV562">
        <v>3</v>
      </c>
      <c r="BW562">
        <v>2</v>
      </c>
      <c r="BX562">
        <v>2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0</v>
      </c>
      <c r="DJ562">
        <v>1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</row>
    <row r="563" spans="1:120">
      <c r="A563">
        <v>90870507</v>
      </c>
      <c r="B563">
        <v>8114331</v>
      </c>
      <c r="C563" s="2">
        <v>43944</v>
      </c>
      <c r="D563" s="2">
        <v>43946.573611111111</v>
      </c>
      <c r="E563">
        <v>3</v>
      </c>
      <c r="F563">
        <v>61</v>
      </c>
      <c r="G563">
        <v>1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7922</v>
      </c>
      <c r="O563" t="s">
        <v>2136</v>
      </c>
      <c r="P563">
        <v>0</v>
      </c>
      <c r="Q563">
        <v>0</v>
      </c>
      <c r="S563">
        <v>4</v>
      </c>
      <c r="T563">
        <v>2020</v>
      </c>
      <c r="U563">
        <v>0</v>
      </c>
      <c r="V563">
        <v>0</v>
      </c>
      <c r="W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2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2</v>
      </c>
      <c r="BH563">
        <v>1</v>
      </c>
      <c r="BI563">
        <v>0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2</v>
      </c>
      <c r="CH563">
        <v>0</v>
      </c>
      <c r="CI563">
        <v>0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1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</row>
    <row r="564" spans="1:120">
      <c r="A564">
        <v>90870509</v>
      </c>
      <c r="B564">
        <v>8067534</v>
      </c>
      <c r="C564" s="2">
        <v>43944</v>
      </c>
      <c r="D564" s="2">
        <v>43944.960416666669</v>
      </c>
      <c r="E564">
        <v>2</v>
      </c>
      <c r="F564">
        <v>46</v>
      </c>
      <c r="G564">
        <v>1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7063</v>
      </c>
      <c r="O564" t="s">
        <v>2126</v>
      </c>
      <c r="P564">
        <v>1</v>
      </c>
      <c r="Q564">
        <v>0</v>
      </c>
      <c r="S564">
        <v>4</v>
      </c>
      <c r="T564">
        <v>2020</v>
      </c>
      <c r="U564">
        <v>0</v>
      </c>
      <c r="V564">
        <v>0</v>
      </c>
      <c r="W564">
        <v>1</v>
      </c>
      <c r="AU564" t="e">
        <v>#N/A</v>
      </c>
      <c r="AV564" t="e">
        <v>#N/A</v>
      </c>
      <c r="AW564" t="e">
        <v>#N/A</v>
      </c>
      <c r="AX564" t="e">
        <v>#N/A</v>
      </c>
      <c r="AY564" t="e">
        <v>#N/A</v>
      </c>
      <c r="AZ564" t="e">
        <v>#N/A</v>
      </c>
      <c r="BA564" t="e">
        <v>#N/A</v>
      </c>
      <c r="BB564" t="e">
        <v>#N/A</v>
      </c>
      <c r="BC564" t="e">
        <v>#N/A</v>
      </c>
      <c r="BD564" t="e">
        <v>#N/A</v>
      </c>
      <c r="BE564" t="e">
        <v>#N/A</v>
      </c>
      <c r="BF564" t="e">
        <v>#N/A</v>
      </c>
      <c r="BG564" t="e">
        <v>#N/A</v>
      </c>
      <c r="BH564" t="e">
        <v>#N/A</v>
      </c>
      <c r="BI564" t="e">
        <v>#N/A</v>
      </c>
      <c r="BJ564" t="e">
        <v>#N/A</v>
      </c>
      <c r="BK564" t="e">
        <v>#N/A</v>
      </c>
      <c r="BL564" t="e">
        <v>#N/A</v>
      </c>
      <c r="BM564" t="e">
        <v>#N/A</v>
      </c>
      <c r="BN564" t="e">
        <v>#N/A</v>
      </c>
      <c r="BO564" t="e">
        <v>#N/A</v>
      </c>
      <c r="BP564" t="e">
        <v>#N/A</v>
      </c>
      <c r="BQ564" t="e">
        <v>#N/A</v>
      </c>
      <c r="BR564" t="e">
        <v>#N/A</v>
      </c>
      <c r="BS564" t="e">
        <v>#N/A</v>
      </c>
      <c r="BT564" t="e">
        <v>#N/A</v>
      </c>
      <c r="BU564" t="e">
        <v>#N/A</v>
      </c>
      <c r="BV564" t="e">
        <v>#N/A</v>
      </c>
      <c r="BW564" t="e">
        <v>#N/A</v>
      </c>
      <c r="BX564" t="e">
        <v>#N/A</v>
      </c>
      <c r="BY564" t="e">
        <v>#N/A</v>
      </c>
      <c r="BZ564" t="e">
        <v>#N/A</v>
      </c>
      <c r="CA564" t="e">
        <v>#N/A</v>
      </c>
      <c r="CB564" t="e">
        <v>#N/A</v>
      </c>
      <c r="CC564" t="e">
        <v>#N/A</v>
      </c>
      <c r="CD564" t="e">
        <v>#N/A</v>
      </c>
      <c r="CE564" t="e">
        <v>#N/A</v>
      </c>
      <c r="CF564" t="e">
        <v>#N/A</v>
      </c>
      <c r="CG564" t="e">
        <v>#N/A</v>
      </c>
      <c r="CH564" t="e">
        <v>#N/A</v>
      </c>
      <c r="CI564" t="e">
        <v>#N/A</v>
      </c>
      <c r="CK564" t="e">
        <v>#N/A</v>
      </c>
      <c r="CL564" t="e">
        <v>#N/A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</row>
    <row r="565" spans="1:120">
      <c r="A565">
        <v>90870513</v>
      </c>
      <c r="B565">
        <v>646396</v>
      </c>
      <c r="C565" s="2">
        <v>43944</v>
      </c>
      <c r="D565" s="2">
        <v>43946.982638888891</v>
      </c>
      <c r="E565">
        <v>1</v>
      </c>
      <c r="F565">
        <v>73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70601032</v>
      </c>
      <c r="O565" t="s">
        <v>26</v>
      </c>
      <c r="P565">
        <v>0</v>
      </c>
      <c r="Q565">
        <v>1</v>
      </c>
      <c r="R565">
        <v>2</v>
      </c>
      <c r="S565">
        <v>4</v>
      </c>
      <c r="T565">
        <v>2020</v>
      </c>
      <c r="U565">
        <v>1</v>
      </c>
      <c r="V565">
        <v>1</v>
      </c>
      <c r="W565">
        <v>1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2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2</v>
      </c>
      <c r="BV565">
        <v>0</v>
      </c>
      <c r="BW565">
        <v>0</v>
      </c>
      <c r="BX565">
        <v>0</v>
      </c>
      <c r="BY565">
        <v>0</v>
      </c>
      <c r="BZ565">
        <v>4</v>
      </c>
      <c r="CA565">
        <v>0</v>
      </c>
      <c r="CB565">
        <v>0</v>
      </c>
      <c r="CC565">
        <v>0</v>
      </c>
      <c r="CD565">
        <v>4</v>
      </c>
      <c r="CE565">
        <v>4</v>
      </c>
      <c r="CF565">
        <v>0</v>
      </c>
      <c r="CG565">
        <v>0</v>
      </c>
      <c r="CH565">
        <v>0</v>
      </c>
      <c r="CI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</row>
    <row r="566" spans="1:120">
      <c r="A566">
        <v>90870518</v>
      </c>
      <c r="B566">
        <v>8114333</v>
      </c>
      <c r="C566" s="2">
        <v>43944</v>
      </c>
      <c r="D566" s="2">
        <v>43945.795138888891</v>
      </c>
      <c r="E566">
        <v>3</v>
      </c>
      <c r="F566">
        <v>40</v>
      </c>
      <c r="G566">
        <v>1</v>
      </c>
      <c r="H566">
        <v>1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7922</v>
      </c>
      <c r="O566" t="s">
        <v>2136</v>
      </c>
      <c r="P566">
        <v>0</v>
      </c>
      <c r="Q566">
        <v>0</v>
      </c>
      <c r="S566">
        <v>4</v>
      </c>
      <c r="T566">
        <v>2020</v>
      </c>
      <c r="U566">
        <v>0</v>
      </c>
      <c r="V566">
        <v>0</v>
      </c>
      <c r="W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2</v>
      </c>
      <c r="BW566">
        <v>1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0</v>
      </c>
      <c r="DJ566">
        <v>1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</row>
    <row r="567" spans="1:120">
      <c r="A567">
        <v>90870519</v>
      </c>
      <c r="B567">
        <v>446880</v>
      </c>
      <c r="C567" s="2">
        <v>43944</v>
      </c>
      <c r="D567" s="2">
        <v>43963.750694444447</v>
      </c>
      <c r="E567">
        <v>1</v>
      </c>
      <c r="F567">
        <v>68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8844</v>
      </c>
      <c r="O567" t="s">
        <v>2124</v>
      </c>
      <c r="P567">
        <v>0</v>
      </c>
      <c r="Q567">
        <v>0</v>
      </c>
      <c r="R567">
        <v>19</v>
      </c>
      <c r="S567">
        <v>5</v>
      </c>
      <c r="T567">
        <v>2020</v>
      </c>
      <c r="U567">
        <v>0</v>
      </c>
      <c r="V567">
        <v>0</v>
      </c>
      <c r="W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18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18</v>
      </c>
      <c r="BH567">
        <v>18</v>
      </c>
      <c r="BI567">
        <v>0</v>
      </c>
      <c r="BJ567">
        <v>0</v>
      </c>
      <c r="BK567">
        <v>18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13</v>
      </c>
      <c r="BW567">
        <v>7</v>
      </c>
      <c r="BX567">
        <v>18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K567">
        <v>0</v>
      </c>
      <c r="CL567">
        <v>0</v>
      </c>
      <c r="CM567">
        <v>3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1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</row>
    <row r="568" spans="1:120">
      <c r="A568">
        <v>90870523</v>
      </c>
      <c r="B568">
        <v>8059231</v>
      </c>
      <c r="C568" s="2">
        <v>43944</v>
      </c>
      <c r="D568" s="2">
        <v>43944.897916666669</v>
      </c>
      <c r="E568">
        <v>2</v>
      </c>
      <c r="F568">
        <v>33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8846</v>
      </c>
      <c r="O568" t="s">
        <v>2126</v>
      </c>
      <c r="P568">
        <v>1</v>
      </c>
      <c r="Q568">
        <v>0</v>
      </c>
      <c r="S568">
        <v>4</v>
      </c>
      <c r="T568">
        <v>2020</v>
      </c>
      <c r="U568">
        <v>0</v>
      </c>
      <c r="V568">
        <v>0</v>
      </c>
      <c r="W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</row>
    <row r="569" spans="1:120">
      <c r="A569">
        <v>90870526</v>
      </c>
      <c r="B569">
        <v>8114335</v>
      </c>
      <c r="C569" s="2">
        <v>43944</v>
      </c>
      <c r="D569" s="2">
        <v>44004.686111111114</v>
      </c>
      <c r="E569">
        <v>1</v>
      </c>
      <c r="F569">
        <v>59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7062</v>
      </c>
      <c r="O569" t="s">
        <v>2127</v>
      </c>
      <c r="P569">
        <v>0</v>
      </c>
      <c r="Q569">
        <v>0</v>
      </c>
      <c r="R569">
        <v>60</v>
      </c>
      <c r="S569">
        <v>6</v>
      </c>
      <c r="T569">
        <v>2020</v>
      </c>
      <c r="U569">
        <v>1</v>
      </c>
      <c r="V569">
        <v>54</v>
      </c>
      <c r="W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170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170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183</v>
      </c>
      <c r="CI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</row>
    <row r="570" spans="1:120">
      <c r="A570">
        <v>90870529</v>
      </c>
      <c r="B570">
        <v>8114336</v>
      </c>
      <c r="C570" s="2">
        <v>43945</v>
      </c>
      <c r="D570" s="2">
        <v>43951.675694444442</v>
      </c>
      <c r="E570">
        <v>1</v>
      </c>
      <c r="F570">
        <v>60</v>
      </c>
      <c r="G570">
        <v>1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8812</v>
      </c>
      <c r="O570" t="s">
        <v>2126</v>
      </c>
      <c r="P570">
        <v>1</v>
      </c>
      <c r="Q570">
        <v>0</v>
      </c>
      <c r="R570">
        <v>6</v>
      </c>
      <c r="S570">
        <v>4</v>
      </c>
      <c r="T570">
        <v>2020</v>
      </c>
      <c r="U570">
        <v>0</v>
      </c>
      <c r="V570">
        <v>0</v>
      </c>
      <c r="W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17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0</v>
      </c>
      <c r="CE570">
        <v>1</v>
      </c>
      <c r="CF570">
        <v>1</v>
      </c>
      <c r="CG570">
        <v>0</v>
      </c>
      <c r="CH570">
        <v>0</v>
      </c>
      <c r="CI570">
        <v>0</v>
      </c>
      <c r="CK570">
        <v>17</v>
      </c>
      <c r="CL570">
        <v>0</v>
      </c>
      <c r="CM570">
        <v>1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</row>
    <row r="571" spans="1:120">
      <c r="A571">
        <v>90870531</v>
      </c>
      <c r="B571">
        <v>596155</v>
      </c>
      <c r="C571" s="2">
        <v>43945</v>
      </c>
      <c r="D571" s="2">
        <v>43973.609027777777</v>
      </c>
      <c r="E571">
        <v>1</v>
      </c>
      <c r="F571">
        <v>72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8844</v>
      </c>
      <c r="O571" t="s">
        <v>26</v>
      </c>
      <c r="P571">
        <v>0</v>
      </c>
      <c r="Q571">
        <v>1</v>
      </c>
      <c r="R571">
        <v>28</v>
      </c>
      <c r="S571">
        <v>5</v>
      </c>
      <c r="T571">
        <v>2020</v>
      </c>
      <c r="U571">
        <v>1</v>
      </c>
      <c r="V571">
        <v>23</v>
      </c>
      <c r="W571">
        <v>1</v>
      </c>
      <c r="AU571">
        <v>0</v>
      </c>
      <c r="AV571">
        <v>0</v>
      </c>
      <c r="AW571">
        <v>0</v>
      </c>
      <c r="AX571">
        <v>0</v>
      </c>
      <c r="AY571">
        <v>10</v>
      </c>
      <c r="AZ571">
        <v>1</v>
      </c>
      <c r="BA571">
        <v>7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18</v>
      </c>
      <c r="BH571">
        <v>6</v>
      </c>
      <c r="BI571">
        <v>0</v>
      </c>
      <c r="BJ571">
        <v>0</v>
      </c>
      <c r="BK571">
        <v>6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4</v>
      </c>
      <c r="BW571">
        <v>8</v>
      </c>
      <c r="BX571">
        <v>0</v>
      </c>
      <c r="BY571">
        <v>0</v>
      </c>
      <c r="BZ571">
        <v>0</v>
      </c>
      <c r="CA571">
        <v>0</v>
      </c>
      <c r="CB571">
        <v>1</v>
      </c>
      <c r="CC571">
        <v>0</v>
      </c>
      <c r="CD571">
        <v>1</v>
      </c>
      <c r="CE571">
        <v>1</v>
      </c>
      <c r="CF571">
        <v>39</v>
      </c>
      <c r="CG571">
        <v>2</v>
      </c>
      <c r="CH571">
        <v>0</v>
      </c>
      <c r="CI571">
        <v>0</v>
      </c>
      <c r="CK571">
        <v>0</v>
      </c>
      <c r="CL571">
        <v>0</v>
      </c>
      <c r="CM571">
        <v>5</v>
      </c>
      <c r="CN571">
        <v>0</v>
      </c>
      <c r="CO571">
        <v>1</v>
      </c>
      <c r="CP571">
        <v>0</v>
      </c>
      <c r="CQ571">
        <v>1</v>
      </c>
      <c r="CR571">
        <v>0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</row>
    <row r="572" spans="1:120">
      <c r="A572">
        <v>90870537</v>
      </c>
      <c r="B572">
        <v>715831</v>
      </c>
      <c r="C572" s="2">
        <v>43945</v>
      </c>
      <c r="D572" s="2">
        <v>43971.70416666667</v>
      </c>
      <c r="E572">
        <v>1</v>
      </c>
      <c r="F572">
        <v>65</v>
      </c>
      <c r="G572">
        <v>0</v>
      </c>
      <c r="H572">
        <v>3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8846</v>
      </c>
      <c r="O572" t="s">
        <v>2126</v>
      </c>
      <c r="P572">
        <v>1</v>
      </c>
      <c r="Q572">
        <v>0</v>
      </c>
      <c r="R572">
        <v>26</v>
      </c>
      <c r="S572">
        <v>5</v>
      </c>
      <c r="T572">
        <v>2020</v>
      </c>
      <c r="U572">
        <v>1</v>
      </c>
      <c r="V572">
        <v>26</v>
      </c>
      <c r="W572">
        <v>1</v>
      </c>
      <c r="AU572">
        <v>0</v>
      </c>
      <c r="AV572">
        <v>0</v>
      </c>
      <c r="AW572">
        <v>40</v>
      </c>
      <c r="AX572">
        <v>0</v>
      </c>
      <c r="AY572">
        <v>3</v>
      </c>
      <c r="AZ572">
        <v>2</v>
      </c>
      <c r="BA572">
        <v>35</v>
      </c>
      <c r="BB572">
        <v>0</v>
      </c>
      <c r="BC572">
        <v>0</v>
      </c>
      <c r="BD572">
        <v>0</v>
      </c>
      <c r="BE572">
        <v>40</v>
      </c>
      <c r="BF572">
        <v>40</v>
      </c>
      <c r="BG572">
        <v>80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4</v>
      </c>
      <c r="BV572">
        <v>0</v>
      </c>
      <c r="BW572">
        <v>6</v>
      </c>
      <c r="BX572">
        <v>0</v>
      </c>
      <c r="BY572">
        <v>0</v>
      </c>
      <c r="BZ572">
        <v>1</v>
      </c>
      <c r="CA572">
        <v>1</v>
      </c>
      <c r="CB572">
        <v>0</v>
      </c>
      <c r="CC572">
        <v>28</v>
      </c>
      <c r="CD572">
        <v>2</v>
      </c>
      <c r="CE572">
        <v>30</v>
      </c>
      <c r="CF572">
        <v>0</v>
      </c>
      <c r="CG572">
        <v>0</v>
      </c>
      <c r="CH572">
        <v>0</v>
      </c>
      <c r="CI572">
        <v>0</v>
      </c>
      <c r="CK572">
        <v>0</v>
      </c>
      <c r="CL572">
        <v>0</v>
      </c>
      <c r="CM572">
        <v>2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0</v>
      </c>
      <c r="DI572">
        <v>0</v>
      </c>
      <c r="DJ572">
        <v>1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</row>
    <row r="573" spans="1:120">
      <c r="A573">
        <v>90870542</v>
      </c>
      <c r="B573">
        <v>8114338</v>
      </c>
      <c r="C573" s="2">
        <v>43945</v>
      </c>
      <c r="D573" s="2">
        <v>43962.020833333336</v>
      </c>
      <c r="E573">
        <v>1</v>
      </c>
      <c r="F573">
        <v>61</v>
      </c>
      <c r="G573">
        <v>0</v>
      </c>
      <c r="H573">
        <v>3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7060</v>
      </c>
      <c r="O573" t="s">
        <v>26</v>
      </c>
      <c r="P573">
        <v>0</v>
      </c>
      <c r="Q573">
        <v>1</v>
      </c>
      <c r="R573">
        <v>17</v>
      </c>
      <c r="S573">
        <v>5</v>
      </c>
      <c r="T573">
        <v>2020</v>
      </c>
      <c r="U573">
        <v>0</v>
      </c>
      <c r="V573">
        <v>0</v>
      </c>
      <c r="W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2</v>
      </c>
      <c r="CC573">
        <v>0</v>
      </c>
      <c r="CD573">
        <v>2</v>
      </c>
      <c r="CE573">
        <v>2</v>
      </c>
      <c r="CF573">
        <v>0</v>
      </c>
      <c r="CG573">
        <v>0</v>
      </c>
      <c r="CH573">
        <v>1</v>
      </c>
      <c r="CI573">
        <v>0</v>
      </c>
      <c r="CK573">
        <v>0</v>
      </c>
      <c r="CL573">
        <v>0</v>
      </c>
      <c r="CM573">
        <v>2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</row>
    <row r="574" spans="1:120">
      <c r="A574">
        <v>90870547</v>
      </c>
      <c r="B574">
        <v>8003505</v>
      </c>
      <c r="C574" s="2">
        <v>43945</v>
      </c>
      <c r="D574" s="2">
        <v>43956.837500000001</v>
      </c>
      <c r="E574">
        <v>1</v>
      </c>
      <c r="F574">
        <v>89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8844</v>
      </c>
      <c r="O574" t="s">
        <v>2124</v>
      </c>
      <c r="P574">
        <v>0</v>
      </c>
      <c r="Q574">
        <v>0</v>
      </c>
      <c r="R574">
        <v>11</v>
      </c>
      <c r="S574">
        <v>5</v>
      </c>
      <c r="T574">
        <v>2020</v>
      </c>
      <c r="U574">
        <v>0</v>
      </c>
      <c r="V574">
        <v>0</v>
      </c>
      <c r="W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13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13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2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0</v>
      </c>
      <c r="CE574">
        <v>1</v>
      </c>
      <c r="CF574">
        <v>1</v>
      </c>
      <c r="CG574">
        <v>0</v>
      </c>
      <c r="CH574">
        <v>2</v>
      </c>
      <c r="CI574">
        <v>0</v>
      </c>
      <c r="CK574">
        <v>0</v>
      </c>
      <c r="CL574">
        <v>0</v>
      </c>
      <c r="CM574">
        <v>2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0</v>
      </c>
      <c r="DJ574">
        <v>1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</row>
    <row r="575" spans="1:120">
      <c r="A575">
        <v>90870566</v>
      </c>
      <c r="B575">
        <v>574505</v>
      </c>
      <c r="C575" s="2">
        <v>43945</v>
      </c>
      <c r="D575" s="2">
        <v>43947.634722222225</v>
      </c>
      <c r="E575">
        <v>1</v>
      </c>
      <c r="F575">
        <v>40</v>
      </c>
      <c r="G575">
        <v>1</v>
      </c>
      <c r="H575">
        <v>2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8873</v>
      </c>
      <c r="O575" t="s">
        <v>2126</v>
      </c>
      <c r="P575">
        <v>1</v>
      </c>
      <c r="Q575">
        <v>0</v>
      </c>
      <c r="R575">
        <v>2</v>
      </c>
      <c r="S575">
        <v>4</v>
      </c>
      <c r="T575">
        <v>2020</v>
      </c>
      <c r="U575">
        <v>0</v>
      </c>
      <c r="V575">
        <v>0</v>
      </c>
      <c r="W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2</v>
      </c>
      <c r="CH575">
        <v>0</v>
      </c>
      <c r="CI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</row>
    <row r="576" spans="1:120">
      <c r="A576">
        <v>90870574</v>
      </c>
      <c r="B576">
        <v>8022588</v>
      </c>
      <c r="C576" s="2">
        <v>43945</v>
      </c>
      <c r="D576" s="2">
        <v>43945.567361111112</v>
      </c>
      <c r="E576">
        <v>2</v>
      </c>
      <c r="F576">
        <v>38</v>
      </c>
      <c r="G576">
        <v>1</v>
      </c>
      <c r="H576">
        <v>1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8876</v>
      </c>
      <c r="O576" t="s">
        <v>2126</v>
      </c>
      <c r="P576">
        <v>1</v>
      </c>
      <c r="Q576">
        <v>0</v>
      </c>
      <c r="S576">
        <v>4</v>
      </c>
      <c r="T576">
        <v>2020</v>
      </c>
      <c r="U576">
        <v>0</v>
      </c>
      <c r="V576">
        <v>0</v>
      </c>
      <c r="W576">
        <v>1</v>
      </c>
      <c r="AU576" t="e">
        <v>#N/A</v>
      </c>
      <c r="AV576" t="e">
        <v>#N/A</v>
      </c>
      <c r="AW576" t="e">
        <v>#N/A</v>
      </c>
      <c r="AX576" t="e">
        <v>#N/A</v>
      </c>
      <c r="AY576" t="e">
        <v>#N/A</v>
      </c>
      <c r="AZ576" t="e">
        <v>#N/A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 t="e">
        <v>#N/A</v>
      </c>
      <c r="BG576" t="e">
        <v>#N/A</v>
      </c>
      <c r="BH576" t="e">
        <v>#N/A</v>
      </c>
      <c r="BI576" t="e">
        <v>#N/A</v>
      </c>
      <c r="BJ576" t="e">
        <v>#N/A</v>
      </c>
      <c r="BK576" t="e">
        <v>#N/A</v>
      </c>
      <c r="BL576" t="e">
        <v>#N/A</v>
      </c>
      <c r="BM576" t="e">
        <v>#N/A</v>
      </c>
      <c r="BN576" t="e">
        <v>#N/A</v>
      </c>
      <c r="BO576" t="e">
        <v>#N/A</v>
      </c>
      <c r="BP576" t="e">
        <v>#N/A</v>
      </c>
      <c r="BQ576" t="e">
        <v>#N/A</v>
      </c>
      <c r="BR576" t="e">
        <v>#N/A</v>
      </c>
      <c r="BS576" t="e">
        <v>#N/A</v>
      </c>
      <c r="BT576" t="e">
        <v>#N/A</v>
      </c>
      <c r="BU576" t="e">
        <v>#N/A</v>
      </c>
      <c r="BV576" t="e">
        <v>#N/A</v>
      </c>
      <c r="BW576" t="e">
        <v>#N/A</v>
      </c>
      <c r="BX576" t="e">
        <v>#N/A</v>
      </c>
      <c r="BY576" t="e">
        <v>#N/A</v>
      </c>
      <c r="BZ576" t="e">
        <v>#N/A</v>
      </c>
      <c r="CA576" t="e">
        <v>#N/A</v>
      </c>
      <c r="CB576" t="e">
        <v>#N/A</v>
      </c>
      <c r="CC576" t="e">
        <v>#N/A</v>
      </c>
      <c r="CD576" t="e">
        <v>#N/A</v>
      </c>
      <c r="CE576" t="e">
        <v>#N/A</v>
      </c>
      <c r="CF576" t="e">
        <v>#N/A</v>
      </c>
      <c r="CG576" t="e">
        <v>#N/A</v>
      </c>
      <c r="CH576" t="e">
        <v>#N/A</v>
      </c>
      <c r="CI576" t="e">
        <v>#N/A</v>
      </c>
      <c r="CK576" t="e">
        <v>#N/A</v>
      </c>
      <c r="CL576" t="e">
        <v>#N/A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</row>
    <row r="577" spans="1:120">
      <c r="A577">
        <v>90870591</v>
      </c>
      <c r="B577">
        <v>8114345</v>
      </c>
      <c r="C577" s="2">
        <v>43945</v>
      </c>
      <c r="D577" s="2">
        <v>43948.916666666664</v>
      </c>
      <c r="E577">
        <v>1</v>
      </c>
      <c r="F577">
        <v>36</v>
      </c>
      <c r="G577">
        <v>0</v>
      </c>
      <c r="H577">
        <v>3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70601018</v>
      </c>
      <c r="O577" t="s">
        <v>2126</v>
      </c>
      <c r="P577">
        <v>1</v>
      </c>
      <c r="Q577">
        <v>0</v>
      </c>
      <c r="R577">
        <v>3</v>
      </c>
      <c r="S577">
        <v>4</v>
      </c>
      <c r="T577">
        <v>2020</v>
      </c>
      <c r="U577">
        <v>0</v>
      </c>
      <c r="V577">
        <v>0</v>
      </c>
      <c r="W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2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2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4</v>
      </c>
      <c r="CH577">
        <v>1</v>
      </c>
      <c r="CI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</row>
    <row r="578" spans="1:120">
      <c r="A578">
        <v>90870637</v>
      </c>
      <c r="B578">
        <v>8066773</v>
      </c>
      <c r="C578" s="2">
        <v>43945</v>
      </c>
      <c r="D578" s="2">
        <v>43955.743055555555</v>
      </c>
      <c r="E578">
        <v>1</v>
      </c>
      <c r="F578">
        <v>61</v>
      </c>
      <c r="G578">
        <v>1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8854</v>
      </c>
      <c r="O578" t="s">
        <v>2126</v>
      </c>
      <c r="P578">
        <v>1</v>
      </c>
      <c r="Q578">
        <v>0</v>
      </c>
      <c r="R578">
        <v>10</v>
      </c>
      <c r="S578">
        <v>5</v>
      </c>
      <c r="T578">
        <v>2020</v>
      </c>
      <c r="U578">
        <v>0</v>
      </c>
      <c r="V578">
        <v>0</v>
      </c>
      <c r="W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1</v>
      </c>
      <c r="BW578">
        <v>10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11</v>
      </c>
      <c r="CH578">
        <v>0</v>
      </c>
      <c r="CI578">
        <v>2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</row>
    <row r="579" spans="1:120">
      <c r="A579">
        <v>90870653</v>
      </c>
      <c r="B579">
        <v>479593</v>
      </c>
      <c r="C579" s="2">
        <v>43945</v>
      </c>
      <c r="D579" s="2">
        <v>43945.738194444442</v>
      </c>
      <c r="E579">
        <v>3</v>
      </c>
      <c r="F579">
        <v>71</v>
      </c>
      <c r="G579">
        <v>1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8876</v>
      </c>
      <c r="O579" t="s">
        <v>2126</v>
      </c>
      <c r="P579">
        <v>1</v>
      </c>
      <c r="Q579">
        <v>0</v>
      </c>
      <c r="S579">
        <v>4</v>
      </c>
      <c r="T579">
        <v>2020</v>
      </c>
      <c r="U579">
        <v>0</v>
      </c>
      <c r="V579">
        <v>0</v>
      </c>
      <c r="W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</row>
    <row r="580" spans="1:120">
      <c r="A580">
        <v>90870657</v>
      </c>
      <c r="B580">
        <v>757677</v>
      </c>
      <c r="C580" s="2">
        <v>43945</v>
      </c>
      <c r="D580" s="2">
        <v>43945.777083333334</v>
      </c>
      <c r="E580">
        <v>2</v>
      </c>
      <c r="F580">
        <v>64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8812</v>
      </c>
      <c r="O580" t="s">
        <v>2126</v>
      </c>
      <c r="P580">
        <v>1</v>
      </c>
      <c r="Q580">
        <v>0</v>
      </c>
      <c r="S580">
        <v>4</v>
      </c>
      <c r="T580">
        <v>2020</v>
      </c>
      <c r="U580">
        <v>0</v>
      </c>
      <c r="V580">
        <v>0</v>
      </c>
      <c r="W580">
        <v>1</v>
      </c>
      <c r="AU580" t="e">
        <v>#N/A</v>
      </c>
      <c r="AV580" t="e">
        <v>#N/A</v>
      </c>
      <c r="AW580" t="e">
        <v>#N/A</v>
      </c>
      <c r="AX580" t="e">
        <v>#N/A</v>
      </c>
      <c r="AY580" t="e">
        <v>#N/A</v>
      </c>
      <c r="AZ580" t="e">
        <v>#N/A</v>
      </c>
      <c r="BA580" t="e">
        <v>#N/A</v>
      </c>
      <c r="BB580" t="e">
        <v>#N/A</v>
      </c>
      <c r="BC580" t="e">
        <v>#N/A</v>
      </c>
      <c r="BD580" t="e">
        <v>#N/A</v>
      </c>
      <c r="BE580" t="e">
        <v>#N/A</v>
      </c>
      <c r="BF580" t="e">
        <v>#N/A</v>
      </c>
      <c r="BG580" t="e">
        <v>#N/A</v>
      </c>
      <c r="BH580" t="e">
        <v>#N/A</v>
      </c>
      <c r="BI580" t="e">
        <v>#N/A</v>
      </c>
      <c r="BJ580" t="e">
        <v>#N/A</v>
      </c>
      <c r="BK580" t="e">
        <v>#N/A</v>
      </c>
      <c r="BL580" t="e">
        <v>#N/A</v>
      </c>
      <c r="BM580" t="e">
        <v>#N/A</v>
      </c>
      <c r="BN580" t="e">
        <v>#N/A</v>
      </c>
      <c r="BO580" t="e">
        <v>#N/A</v>
      </c>
      <c r="BP580" t="e">
        <v>#N/A</v>
      </c>
      <c r="BQ580" t="e">
        <v>#N/A</v>
      </c>
      <c r="BR580" t="e">
        <v>#N/A</v>
      </c>
      <c r="BS580" t="e">
        <v>#N/A</v>
      </c>
      <c r="BT580" t="e">
        <v>#N/A</v>
      </c>
      <c r="BU580" t="e">
        <v>#N/A</v>
      </c>
      <c r="BV580" t="e">
        <v>#N/A</v>
      </c>
      <c r="BW580" t="e">
        <v>#N/A</v>
      </c>
      <c r="BX580" t="e">
        <v>#N/A</v>
      </c>
      <c r="BY580" t="e">
        <v>#N/A</v>
      </c>
      <c r="BZ580" t="e">
        <v>#N/A</v>
      </c>
      <c r="CA580" t="e">
        <v>#N/A</v>
      </c>
      <c r="CB580" t="e">
        <v>#N/A</v>
      </c>
      <c r="CC580" t="e">
        <v>#N/A</v>
      </c>
      <c r="CD580" t="e">
        <v>#N/A</v>
      </c>
      <c r="CE580" t="e">
        <v>#N/A</v>
      </c>
      <c r="CF580" t="e">
        <v>#N/A</v>
      </c>
      <c r="CG580" t="e">
        <v>#N/A</v>
      </c>
      <c r="CH580" t="e">
        <v>#N/A</v>
      </c>
      <c r="CI580" t="e">
        <v>#N/A</v>
      </c>
      <c r="CK580" t="e">
        <v>#N/A</v>
      </c>
      <c r="CL580" t="e">
        <v>#N/A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</row>
    <row r="581" spans="1:120">
      <c r="A581">
        <v>90870696</v>
      </c>
      <c r="B581">
        <v>8114358</v>
      </c>
      <c r="C581" s="2">
        <v>43945</v>
      </c>
      <c r="D581" s="2">
        <v>43949.684027777781</v>
      </c>
      <c r="E581">
        <v>1</v>
      </c>
      <c r="F581">
        <v>73</v>
      </c>
      <c r="G581">
        <v>1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8869</v>
      </c>
      <c r="O581" t="s">
        <v>2124</v>
      </c>
      <c r="P581">
        <v>0</v>
      </c>
      <c r="Q581">
        <v>0</v>
      </c>
      <c r="R581">
        <v>4</v>
      </c>
      <c r="S581">
        <v>4</v>
      </c>
      <c r="T581">
        <v>2020</v>
      </c>
      <c r="U581">
        <v>0</v>
      </c>
      <c r="V581">
        <v>0</v>
      </c>
      <c r="W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3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3</v>
      </c>
      <c r="BH581">
        <v>4</v>
      </c>
      <c r="BI581">
        <v>0</v>
      </c>
      <c r="BJ581">
        <v>4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4</v>
      </c>
      <c r="BV581">
        <v>0</v>
      </c>
      <c r="BW581">
        <v>0</v>
      </c>
      <c r="BX581">
        <v>0</v>
      </c>
      <c r="BY581">
        <v>1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K581">
        <v>0</v>
      </c>
      <c r="CL581">
        <v>0</v>
      </c>
      <c r="CM581">
        <v>4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1</v>
      </c>
      <c r="DH581">
        <v>0</v>
      </c>
      <c r="DI581">
        <v>0</v>
      </c>
      <c r="DJ581">
        <v>1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</row>
    <row r="582" spans="1:120">
      <c r="A582">
        <v>90870702</v>
      </c>
      <c r="B582">
        <v>465697</v>
      </c>
      <c r="C582" s="2">
        <v>43945</v>
      </c>
      <c r="D582" s="2">
        <v>43945.719444444447</v>
      </c>
      <c r="E582">
        <v>2</v>
      </c>
      <c r="F582">
        <v>21</v>
      </c>
      <c r="G582">
        <v>1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8805</v>
      </c>
      <c r="O582" t="s">
        <v>2126</v>
      </c>
      <c r="P582">
        <v>1</v>
      </c>
      <c r="Q582">
        <v>0</v>
      </c>
      <c r="S582">
        <v>4</v>
      </c>
      <c r="T582">
        <v>2020</v>
      </c>
      <c r="U582">
        <v>0</v>
      </c>
      <c r="V582">
        <v>0</v>
      </c>
      <c r="W582">
        <v>1</v>
      </c>
      <c r="AU582" t="e">
        <v>#N/A</v>
      </c>
      <c r="AV582" t="e">
        <v>#N/A</v>
      </c>
      <c r="AW582" t="e">
        <v>#N/A</v>
      </c>
      <c r="AX582" t="e">
        <v>#N/A</v>
      </c>
      <c r="AY582" t="e">
        <v>#N/A</v>
      </c>
      <c r="AZ582" t="e">
        <v>#N/A</v>
      </c>
      <c r="BA582" t="e">
        <v>#N/A</v>
      </c>
      <c r="BB582" t="e">
        <v>#N/A</v>
      </c>
      <c r="BC582" t="e">
        <v>#N/A</v>
      </c>
      <c r="BD582" t="e">
        <v>#N/A</v>
      </c>
      <c r="BE582" t="e">
        <v>#N/A</v>
      </c>
      <c r="BF582" t="e">
        <v>#N/A</v>
      </c>
      <c r="BG582" t="e">
        <v>#N/A</v>
      </c>
      <c r="BH582" t="e">
        <v>#N/A</v>
      </c>
      <c r="BI582" t="e">
        <v>#N/A</v>
      </c>
      <c r="BJ582" t="e">
        <v>#N/A</v>
      </c>
      <c r="BK582" t="e">
        <v>#N/A</v>
      </c>
      <c r="BL582" t="e">
        <v>#N/A</v>
      </c>
      <c r="BM582" t="e">
        <v>#N/A</v>
      </c>
      <c r="BN582" t="e">
        <v>#N/A</v>
      </c>
      <c r="BO582" t="e">
        <v>#N/A</v>
      </c>
      <c r="BP582" t="e">
        <v>#N/A</v>
      </c>
      <c r="BQ582" t="e">
        <v>#N/A</v>
      </c>
      <c r="BR582" t="e">
        <v>#N/A</v>
      </c>
      <c r="BS582" t="e">
        <v>#N/A</v>
      </c>
      <c r="BT582" t="e">
        <v>#N/A</v>
      </c>
      <c r="BU582" t="e">
        <v>#N/A</v>
      </c>
      <c r="BV582" t="e">
        <v>#N/A</v>
      </c>
      <c r="BW582" t="e">
        <v>#N/A</v>
      </c>
      <c r="BX582" t="e">
        <v>#N/A</v>
      </c>
      <c r="BY582" t="e">
        <v>#N/A</v>
      </c>
      <c r="BZ582" t="e">
        <v>#N/A</v>
      </c>
      <c r="CA582" t="e">
        <v>#N/A</v>
      </c>
      <c r="CB582" t="e">
        <v>#N/A</v>
      </c>
      <c r="CC582" t="e">
        <v>#N/A</v>
      </c>
      <c r="CD582" t="e">
        <v>#N/A</v>
      </c>
      <c r="CE582" t="e">
        <v>#N/A</v>
      </c>
      <c r="CF582" t="e">
        <v>#N/A</v>
      </c>
      <c r="CG582" t="e">
        <v>#N/A</v>
      </c>
      <c r="CH582" t="e">
        <v>#N/A</v>
      </c>
      <c r="CI582" t="e">
        <v>#N/A</v>
      </c>
      <c r="CK582" t="e">
        <v>#N/A</v>
      </c>
      <c r="CL582" t="e">
        <v>#N/A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</row>
    <row r="583" spans="1:120">
      <c r="A583">
        <v>90870707</v>
      </c>
      <c r="B583">
        <v>8114361</v>
      </c>
      <c r="C583" s="2">
        <v>43945</v>
      </c>
      <c r="D583" s="2">
        <v>43961.756249999999</v>
      </c>
      <c r="E583">
        <v>1</v>
      </c>
      <c r="F583">
        <v>62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7060</v>
      </c>
      <c r="O583" t="s">
        <v>2126</v>
      </c>
      <c r="P583">
        <v>1</v>
      </c>
      <c r="Q583">
        <v>0</v>
      </c>
      <c r="R583">
        <v>16</v>
      </c>
      <c r="S583">
        <v>5</v>
      </c>
      <c r="T583">
        <v>2020</v>
      </c>
      <c r="U583">
        <v>0</v>
      </c>
      <c r="V583">
        <v>0</v>
      </c>
      <c r="W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34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34</v>
      </c>
      <c r="BH583">
        <v>11</v>
      </c>
      <c r="BI583">
        <v>0</v>
      </c>
      <c r="BJ583">
        <v>0</v>
      </c>
      <c r="BK583">
        <v>11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16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11</v>
      </c>
      <c r="CC583">
        <v>1</v>
      </c>
      <c r="CD583">
        <v>11</v>
      </c>
      <c r="CE583">
        <v>12</v>
      </c>
      <c r="CF583">
        <v>1</v>
      </c>
      <c r="CG583">
        <v>1</v>
      </c>
      <c r="CH583">
        <v>41</v>
      </c>
      <c r="CI583">
        <v>0</v>
      </c>
      <c r="CK583">
        <v>5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</row>
    <row r="584" spans="1:120">
      <c r="A584">
        <v>90870714</v>
      </c>
      <c r="B584">
        <v>747433</v>
      </c>
      <c r="C584" s="2">
        <v>43945</v>
      </c>
      <c r="D584" s="2">
        <v>43963.757638888892</v>
      </c>
      <c r="E584">
        <v>1</v>
      </c>
      <c r="F584">
        <v>49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8502</v>
      </c>
      <c r="O584" t="s">
        <v>2126</v>
      </c>
      <c r="P584">
        <v>1</v>
      </c>
      <c r="Q584">
        <v>0</v>
      </c>
      <c r="R584">
        <v>18</v>
      </c>
      <c r="S584">
        <v>5</v>
      </c>
      <c r="T584">
        <v>2020</v>
      </c>
      <c r="U584">
        <v>0</v>
      </c>
      <c r="V584">
        <v>0</v>
      </c>
      <c r="W584">
        <v>1</v>
      </c>
      <c r="AU584">
        <v>0</v>
      </c>
      <c r="AV584">
        <v>0</v>
      </c>
      <c r="AW584">
        <v>3</v>
      </c>
      <c r="AX584">
        <v>0</v>
      </c>
      <c r="AY584">
        <v>1</v>
      </c>
      <c r="AZ584">
        <v>0</v>
      </c>
      <c r="BA584">
        <v>2</v>
      </c>
      <c r="BB584">
        <v>0</v>
      </c>
      <c r="BC584">
        <v>0</v>
      </c>
      <c r="BD584">
        <v>0</v>
      </c>
      <c r="BE584">
        <v>3</v>
      </c>
      <c r="BF584">
        <v>3</v>
      </c>
      <c r="BG584">
        <v>6</v>
      </c>
      <c r="BH584">
        <v>10</v>
      </c>
      <c r="BI584">
        <v>0</v>
      </c>
      <c r="BJ584">
        <v>0</v>
      </c>
      <c r="BK584">
        <v>10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10</v>
      </c>
      <c r="BZ584">
        <v>0</v>
      </c>
      <c r="CA584">
        <v>1</v>
      </c>
      <c r="CB584">
        <v>0</v>
      </c>
      <c r="CC584">
        <v>7</v>
      </c>
      <c r="CD584">
        <v>1</v>
      </c>
      <c r="CE584">
        <v>8</v>
      </c>
      <c r="CF584">
        <v>0</v>
      </c>
      <c r="CG584">
        <v>0</v>
      </c>
      <c r="CH584">
        <v>0</v>
      </c>
      <c r="CI584">
        <v>9</v>
      </c>
      <c r="CK584">
        <v>0</v>
      </c>
      <c r="CL584">
        <v>0</v>
      </c>
      <c r="CM584">
        <v>4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1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1</v>
      </c>
      <c r="DH584">
        <v>0</v>
      </c>
      <c r="DI584">
        <v>0</v>
      </c>
      <c r="DJ584">
        <v>1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</row>
    <row r="585" spans="1:120">
      <c r="A585">
        <v>90870724</v>
      </c>
      <c r="B585">
        <v>804231</v>
      </c>
      <c r="C585" s="2">
        <v>43945</v>
      </c>
      <c r="D585" s="2">
        <v>43945.805555555555</v>
      </c>
      <c r="E585">
        <v>2</v>
      </c>
      <c r="F585">
        <v>29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7064</v>
      </c>
      <c r="O585" t="s">
        <v>2126</v>
      </c>
      <c r="P585">
        <v>1</v>
      </c>
      <c r="Q585">
        <v>0</v>
      </c>
      <c r="S585">
        <v>4</v>
      </c>
      <c r="T585">
        <v>2020</v>
      </c>
      <c r="U585">
        <v>0</v>
      </c>
      <c r="V585">
        <v>0</v>
      </c>
      <c r="W585">
        <v>1</v>
      </c>
      <c r="AU585" t="e">
        <v>#N/A</v>
      </c>
      <c r="AV585" t="e">
        <v>#N/A</v>
      </c>
      <c r="AW585" t="e">
        <v>#N/A</v>
      </c>
      <c r="AX585" t="e">
        <v>#N/A</v>
      </c>
      <c r="AY585" t="e">
        <v>#N/A</v>
      </c>
      <c r="AZ585" t="e">
        <v>#N/A</v>
      </c>
      <c r="BA585" t="e">
        <v>#N/A</v>
      </c>
      <c r="BB585" t="e">
        <v>#N/A</v>
      </c>
      <c r="BC585" t="e">
        <v>#N/A</v>
      </c>
      <c r="BD585" t="e">
        <v>#N/A</v>
      </c>
      <c r="BE585" t="e">
        <v>#N/A</v>
      </c>
      <c r="BF585" t="e">
        <v>#N/A</v>
      </c>
      <c r="BG585" t="e">
        <v>#N/A</v>
      </c>
      <c r="BH585" t="e">
        <v>#N/A</v>
      </c>
      <c r="BI585" t="e">
        <v>#N/A</v>
      </c>
      <c r="BJ585" t="e">
        <v>#N/A</v>
      </c>
      <c r="BK585" t="e">
        <v>#N/A</v>
      </c>
      <c r="BL585" t="e">
        <v>#N/A</v>
      </c>
      <c r="BM585" t="e">
        <v>#N/A</v>
      </c>
      <c r="BN585" t="e">
        <v>#N/A</v>
      </c>
      <c r="BO585" t="e">
        <v>#N/A</v>
      </c>
      <c r="BP585" t="e">
        <v>#N/A</v>
      </c>
      <c r="BQ585" t="e">
        <v>#N/A</v>
      </c>
      <c r="BR585" t="e">
        <v>#N/A</v>
      </c>
      <c r="BS585" t="e">
        <v>#N/A</v>
      </c>
      <c r="BT585" t="e">
        <v>#N/A</v>
      </c>
      <c r="BU585" t="e">
        <v>#N/A</v>
      </c>
      <c r="BV585" t="e">
        <v>#N/A</v>
      </c>
      <c r="BW585" t="e">
        <v>#N/A</v>
      </c>
      <c r="BX585" t="e">
        <v>#N/A</v>
      </c>
      <c r="BY585" t="e">
        <v>#N/A</v>
      </c>
      <c r="BZ585" t="e">
        <v>#N/A</v>
      </c>
      <c r="CA585" t="e">
        <v>#N/A</v>
      </c>
      <c r="CB585" t="e">
        <v>#N/A</v>
      </c>
      <c r="CC585" t="e">
        <v>#N/A</v>
      </c>
      <c r="CD585" t="e">
        <v>#N/A</v>
      </c>
      <c r="CE585" t="e">
        <v>#N/A</v>
      </c>
      <c r="CF585" t="e">
        <v>#N/A</v>
      </c>
      <c r="CG585" t="e">
        <v>#N/A</v>
      </c>
      <c r="CH585" t="e">
        <v>#N/A</v>
      </c>
      <c r="CI585" t="e">
        <v>#N/A</v>
      </c>
      <c r="CK585" t="e">
        <v>#N/A</v>
      </c>
      <c r="CL585" t="e">
        <v>#N/A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</row>
    <row r="586" spans="1:120">
      <c r="A586">
        <v>90870754</v>
      </c>
      <c r="B586">
        <v>8088606</v>
      </c>
      <c r="C586" s="2">
        <v>43945</v>
      </c>
      <c r="D586" s="2">
        <v>43945.939583333333</v>
      </c>
      <c r="E586">
        <v>2</v>
      </c>
      <c r="F586">
        <v>29</v>
      </c>
      <c r="G586">
        <v>1</v>
      </c>
      <c r="H586">
        <v>3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88801296</v>
      </c>
      <c r="O586" t="s">
        <v>2126</v>
      </c>
      <c r="P586">
        <v>1</v>
      </c>
      <c r="Q586">
        <v>0</v>
      </c>
      <c r="S586">
        <v>4</v>
      </c>
      <c r="T586">
        <v>2020</v>
      </c>
      <c r="U586">
        <v>0</v>
      </c>
      <c r="V586">
        <v>0</v>
      </c>
      <c r="W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</row>
    <row r="587" spans="1:120">
      <c r="A587">
        <v>90870755</v>
      </c>
      <c r="B587">
        <v>519854</v>
      </c>
      <c r="C587" s="2">
        <v>43945</v>
      </c>
      <c r="D587" s="2">
        <v>43971.770833333336</v>
      </c>
      <c r="E587">
        <v>1</v>
      </c>
      <c r="F587">
        <v>66</v>
      </c>
      <c r="G587">
        <v>1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7060</v>
      </c>
      <c r="O587" t="s">
        <v>2125</v>
      </c>
      <c r="P587">
        <v>1</v>
      </c>
      <c r="Q587">
        <v>0</v>
      </c>
      <c r="R587">
        <v>26</v>
      </c>
      <c r="S587">
        <v>5</v>
      </c>
      <c r="T587">
        <v>2020</v>
      </c>
      <c r="U587">
        <v>1</v>
      </c>
      <c r="V587">
        <v>24</v>
      </c>
      <c r="W587">
        <v>1</v>
      </c>
      <c r="AU587">
        <v>0</v>
      </c>
      <c r="AV587">
        <v>0</v>
      </c>
      <c r="AW587">
        <v>0</v>
      </c>
      <c r="AX587">
        <v>0</v>
      </c>
      <c r="AY587">
        <v>4</v>
      </c>
      <c r="AZ587">
        <v>28</v>
      </c>
      <c r="BA587">
        <v>28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60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24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2</v>
      </c>
      <c r="CB587">
        <v>20</v>
      </c>
      <c r="CC587">
        <v>36</v>
      </c>
      <c r="CD587">
        <v>2</v>
      </c>
      <c r="CE587">
        <v>38</v>
      </c>
      <c r="CF587">
        <v>0</v>
      </c>
      <c r="CG587">
        <v>0</v>
      </c>
      <c r="CH587">
        <v>0</v>
      </c>
      <c r="CI587">
        <v>12</v>
      </c>
      <c r="CK587">
        <v>1</v>
      </c>
      <c r="CL587">
        <v>0</v>
      </c>
      <c r="CM587">
        <v>2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0</v>
      </c>
      <c r="DI587">
        <v>0</v>
      </c>
      <c r="DJ587">
        <v>1</v>
      </c>
      <c r="DK587">
        <v>0</v>
      </c>
      <c r="DL587">
        <v>1</v>
      </c>
      <c r="DM587">
        <v>0</v>
      </c>
      <c r="DN587">
        <v>0</v>
      </c>
      <c r="DO587">
        <v>0</v>
      </c>
      <c r="DP587">
        <v>0</v>
      </c>
    </row>
    <row r="588" spans="1:120">
      <c r="A588">
        <v>90870783</v>
      </c>
      <c r="B588">
        <v>8102801</v>
      </c>
      <c r="C588" s="2">
        <v>43946</v>
      </c>
      <c r="D588" s="2">
        <v>43947.78125</v>
      </c>
      <c r="E588">
        <v>1</v>
      </c>
      <c r="F588">
        <v>28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8812</v>
      </c>
      <c r="O588" t="s">
        <v>2126</v>
      </c>
      <c r="P588">
        <v>1</v>
      </c>
      <c r="Q588">
        <v>0</v>
      </c>
      <c r="R588">
        <v>1</v>
      </c>
      <c r="S588">
        <v>4</v>
      </c>
      <c r="T588">
        <v>2020</v>
      </c>
      <c r="U588">
        <v>0</v>
      </c>
      <c r="V588">
        <v>0</v>
      </c>
      <c r="W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</row>
    <row r="589" spans="1:120">
      <c r="A589">
        <v>90870795</v>
      </c>
      <c r="B589">
        <v>581500</v>
      </c>
      <c r="C589" s="2">
        <v>43946</v>
      </c>
      <c r="D589" s="2">
        <v>43946.57916666667</v>
      </c>
      <c r="E589">
        <v>2</v>
      </c>
      <c r="F589">
        <v>50</v>
      </c>
      <c r="G589">
        <v>1</v>
      </c>
      <c r="H589">
        <v>2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8879</v>
      </c>
      <c r="O589" t="s">
        <v>2126</v>
      </c>
      <c r="P589">
        <v>1</v>
      </c>
      <c r="Q589">
        <v>0</v>
      </c>
      <c r="S589">
        <v>4</v>
      </c>
      <c r="T589">
        <v>2020</v>
      </c>
      <c r="U589">
        <v>0</v>
      </c>
      <c r="V589">
        <v>0</v>
      </c>
      <c r="W589">
        <v>1</v>
      </c>
      <c r="AU589" t="e">
        <v>#N/A</v>
      </c>
      <c r="AV589" t="e">
        <v>#N/A</v>
      </c>
      <c r="AW589" t="e">
        <v>#N/A</v>
      </c>
      <c r="AX589" t="e">
        <v>#N/A</v>
      </c>
      <c r="AY589" t="e">
        <v>#N/A</v>
      </c>
      <c r="AZ589" t="e">
        <v>#N/A</v>
      </c>
      <c r="BA589" t="e">
        <v>#N/A</v>
      </c>
      <c r="BB589" t="e">
        <v>#N/A</v>
      </c>
      <c r="BC589" t="e">
        <v>#N/A</v>
      </c>
      <c r="BD589" t="e">
        <v>#N/A</v>
      </c>
      <c r="BE589" t="e">
        <v>#N/A</v>
      </c>
      <c r="BF589" t="e">
        <v>#N/A</v>
      </c>
      <c r="BG589" t="e">
        <v>#N/A</v>
      </c>
      <c r="BH589" t="e">
        <v>#N/A</v>
      </c>
      <c r="BI589" t="e">
        <v>#N/A</v>
      </c>
      <c r="BJ589" t="e">
        <v>#N/A</v>
      </c>
      <c r="BK589" t="e">
        <v>#N/A</v>
      </c>
      <c r="BL589" t="e">
        <v>#N/A</v>
      </c>
      <c r="BM589" t="e">
        <v>#N/A</v>
      </c>
      <c r="BN589" t="e">
        <v>#N/A</v>
      </c>
      <c r="BO589" t="e">
        <v>#N/A</v>
      </c>
      <c r="BP589" t="e">
        <v>#N/A</v>
      </c>
      <c r="BQ589" t="e">
        <v>#N/A</v>
      </c>
      <c r="BR589" t="e">
        <v>#N/A</v>
      </c>
      <c r="BS589" t="e">
        <v>#N/A</v>
      </c>
      <c r="BT589" t="e">
        <v>#N/A</v>
      </c>
      <c r="BU589" t="e">
        <v>#N/A</v>
      </c>
      <c r="BV589" t="e">
        <v>#N/A</v>
      </c>
      <c r="BW589" t="e">
        <v>#N/A</v>
      </c>
      <c r="BX589" t="e">
        <v>#N/A</v>
      </c>
      <c r="BY589" t="e">
        <v>#N/A</v>
      </c>
      <c r="BZ589" t="e">
        <v>#N/A</v>
      </c>
      <c r="CA589" t="e">
        <v>#N/A</v>
      </c>
      <c r="CB589" t="e">
        <v>#N/A</v>
      </c>
      <c r="CC589" t="e">
        <v>#N/A</v>
      </c>
      <c r="CD589" t="e">
        <v>#N/A</v>
      </c>
      <c r="CE589" t="e">
        <v>#N/A</v>
      </c>
      <c r="CF589" t="e">
        <v>#N/A</v>
      </c>
      <c r="CG589" t="e">
        <v>#N/A</v>
      </c>
      <c r="CH589" t="e">
        <v>#N/A</v>
      </c>
      <c r="CI589" t="e">
        <v>#N/A</v>
      </c>
      <c r="CK589" t="e">
        <v>#N/A</v>
      </c>
      <c r="CL589" t="e">
        <v>#N/A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</row>
    <row r="590" spans="1:120">
      <c r="A590">
        <v>90870804</v>
      </c>
      <c r="B590">
        <v>385873</v>
      </c>
      <c r="C590" s="2">
        <v>43946</v>
      </c>
      <c r="D590" s="2">
        <v>43960.654166666667</v>
      </c>
      <c r="E590">
        <v>1</v>
      </c>
      <c r="F590">
        <v>89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8873</v>
      </c>
      <c r="O590" t="s">
        <v>2124</v>
      </c>
      <c r="P590">
        <v>0</v>
      </c>
      <c r="Q590">
        <v>0</v>
      </c>
      <c r="R590">
        <v>14</v>
      </c>
      <c r="S590">
        <v>5</v>
      </c>
      <c r="T590">
        <v>2020</v>
      </c>
      <c r="U590">
        <v>0</v>
      </c>
      <c r="V590">
        <v>0</v>
      </c>
      <c r="W590">
        <v>1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1</v>
      </c>
      <c r="BF590">
        <v>1</v>
      </c>
      <c r="BG590">
        <v>2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18</v>
      </c>
      <c r="CH590">
        <v>0</v>
      </c>
      <c r="CI590">
        <v>0</v>
      </c>
      <c r="CK590">
        <v>0</v>
      </c>
      <c r="CL590">
        <v>0</v>
      </c>
      <c r="CM590">
        <v>7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1</v>
      </c>
      <c r="CZ590">
        <v>0</v>
      </c>
      <c r="DA590">
        <v>1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</row>
    <row r="591" spans="1:120">
      <c r="A591">
        <v>90870816</v>
      </c>
      <c r="B591">
        <v>8114377</v>
      </c>
      <c r="C591" s="2">
        <v>43946</v>
      </c>
      <c r="D591" s="2">
        <v>43950.833333333336</v>
      </c>
      <c r="E591">
        <v>1</v>
      </c>
      <c r="F591">
        <v>64</v>
      </c>
      <c r="G591">
        <v>0</v>
      </c>
      <c r="H591">
        <v>3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8861</v>
      </c>
      <c r="O591" t="s">
        <v>2131</v>
      </c>
      <c r="P591">
        <v>0</v>
      </c>
      <c r="Q591">
        <v>0</v>
      </c>
      <c r="R591">
        <v>4</v>
      </c>
      <c r="S591">
        <v>4</v>
      </c>
      <c r="T591">
        <v>2020</v>
      </c>
      <c r="U591">
        <v>0</v>
      </c>
      <c r="V591">
        <v>0</v>
      </c>
      <c r="W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2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2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4</v>
      </c>
      <c r="CH591">
        <v>0</v>
      </c>
      <c r="CI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</row>
    <row r="592" spans="1:120">
      <c r="A592">
        <v>90870821</v>
      </c>
      <c r="B592">
        <v>676686</v>
      </c>
      <c r="C592" s="2">
        <v>43946</v>
      </c>
      <c r="D592" s="2">
        <v>43946.71875</v>
      </c>
      <c r="E592">
        <v>2</v>
      </c>
      <c r="F592">
        <v>40</v>
      </c>
      <c r="G592">
        <v>1</v>
      </c>
      <c r="H592">
        <v>2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8876</v>
      </c>
      <c r="O592" t="s">
        <v>2126</v>
      </c>
      <c r="P592">
        <v>1</v>
      </c>
      <c r="Q592">
        <v>0</v>
      </c>
      <c r="S592">
        <v>4</v>
      </c>
      <c r="T592">
        <v>2020</v>
      </c>
      <c r="U592">
        <v>0</v>
      </c>
      <c r="V592">
        <v>0</v>
      </c>
      <c r="W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</row>
    <row r="593" spans="1:120">
      <c r="A593">
        <v>90870830</v>
      </c>
      <c r="B593">
        <v>682387</v>
      </c>
      <c r="C593" s="2">
        <v>43946</v>
      </c>
      <c r="D593" s="2">
        <v>43950.756944444445</v>
      </c>
      <c r="E593">
        <v>1</v>
      </c>
      <c r="F593">
        <v>67</v>
      </c>
      <c r="G593">
        <v>1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8812</v>
      </c>
      <c r="O593" t="s">
        <v>2126</v>
      </c>
      <c r="P593">
        <v>1</v>
      </c>
      <c r="Q593">
        <v>0</v>
      </c>
      <c r="R593">
        <v>4</v>
      </c>
      <c r="S593">
        <v>4</v>
      </c>
      <c r="T593">
        <v>2020</v>
      </c>
      <c r="U593">
        <v>0</v>
      </c>
      <c r="V593">
        <v>0</v>
      </c>
      <c r="W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7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7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3</v>
      </c>
      <c r="BW593">
        <v>0</v>
      </c>
      <c r="BX593">
        <v>3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6</v>
      </c>
      <c r="CH593">
        <v>0</v>
      </c>
      <c r="CI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</row>
    <row r="594" spans="1:120">
      <c r="A594">
        <v>90870832</v>
      </c>
      <c r="B594">
        <v>724565</v>
      </c>
      <c r="C594" s="2">
        <v>43946</v>
      </c>
      <c r="D594" s="2">
        <v>43950.756249999999</v>
      </c>
      <c r="E594">
        <v>1</v>
      </c>
      <c r="F594">
        <v>93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8812</v>
      </c>
      <c r="O594" t="s">
        <v>2125</v>
      </c>
      <c r="P594">
        <v>1</v>
      </c>
      <c r="Q594">
        <v>0</v>
      </c>
      <c r="R594">
        <v>4</v>
      </c>
      <c r="S594">
        <v>4</v>
      </c>
      <c r="T594">
        <v>2020</v>
      </c>
      <c r="U594">
        <v>0</v>
      </c>
      <c r="V594">
        <v>0</v>
      </c>
      <c r="W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5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5</v>
      </c>
      <c r="BH594">
        <v>4</v>
      </c>
      <c r="BI594">
        <v>0</v>
      </c>
      <c r="BJ594">
        <v>0</v>
      </c>
      <c r="BK594">
        <v>4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K594">
        <v>0</v>
      </c>
      <c r="CL594">
        <v>0</v>
      </c>
      <c r="CM594">
        <v>2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1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</row>
    <row r="595" spans="1:120">
      <c r="A595">
        <v>90870843</v>
      </c>
      <c r="B595">
        <v>8048814</v>
      </c>
      <c r="C595" s="2">
        <v>43946</v>
      </c>
      <c r="D595" s="2">
        <v>43946.996527777781</v>
      </c>
      <c r="E595">
        <v>2</v>
      </c>
      <c r="F595">
        <v>46</v>
      </c>
      <c r="G595">
        <v>0</v>
      </c>
      <c r="H595">
        <v>2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8854</v>
      </c>
      <c r="O595" t="s">
        <v>2126</v>
      </c>
      <c r="P595">
        <v>1</v>
      </c>
      <c r="Q595">
        <v>0</v>
      </c>
      <c r="S595">
        <v>4</v>
      </c>
      <c r="T595">
        <v>2020</v>
      </c>
      <c r="U595">
        <v>0</v>
      </c>
      <c r="V595">
        <v>0</v>
      </c>
      <c r="W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</row>
    <row r="596" spans="1:120">
      <c r="A596">
        <v>90870850</v>
      </c>
      <c r="B596">
        <v>168374</v>
      </c>
      <c r="C596" s="2">
        <v>43946</v>
      </c>
      <c r="D596" s="2">
        <v>43948.931250000001</v>
      </c>
      <c r="E596">
        <v>3</v>
      </c>
      <c r="F596">
        <v>59</v>
      </c>
      <c r="G596">
        <v>1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8807</v>
      </c>
      <c r="O596" t="s">
        <v>2124</v>
      </c>
      <c r="P596">
        <v>0</v>
      </c>
      <c r="Q596">
        <v>0</v>
      </c>
      <c r="S596">
        <v>4</v>
      </c>
      <c r="T596">
        <v>2020</v>
      </c>
      <c r="U596">
        <v>0</v>
      </c>
      <c r="V596">
        <v>0</v>
      </c>
      <c r="W596">
        <v>1</v>
      </c>
      <c r="AU596">
        <v>0</v>
      </c>
      <c r="AV596">
        <v>0</v>
      </c>
      <c r="AW596">
        <v>7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7</v>
      </c>
      <c r="BF596">
        <v>7</v>
      </c>
      <c r="BG596">
        <v>7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2</v>
      </c>
      <c r="BY596">
        <v>4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K596">
        <v>0</v>
      </c>
      <c r="CL596">
        <v>0</v>
      </c>
      <c r="CM596">
        <v>4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1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1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</row>
    <row r="597" spans="1:120">
      <c r="A597">
        <v>90870852</v>
      </c>
      <c r="B597">
        <v>8114385</v>
      </c>
      <c r="C597" s="2">
        <v>43946</v>
      </c>
      <c r="D597" s="2">
        <v>43952.629861111112</v>
      </c>
      <c r="E597">
        <v>1</v>
      </c>
      <c r="F597">
        <v>78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8807</v>
      </c>
      <c r="O597" t="s">
        <v>2124</v>
      </c>
      <c r="P597">
        <v>0</v>
      </c>
      <c r="Q597">
        <v>0</v>
      </c>
      <c r="R597">
        <v>6</v>
      </c>
      <c r="S597">
        <v>5</v>
      </c>
      <c r="T597">
        <v>2020</v>
      </c>
      <c r="U597">
        <v>0</v>
      </c>
      <c r="V597">
        <v>0</v>
      </c>
      <c r="W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6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6</v>
      </c>
      <c r="BH597">
        <v>6</v>
      </c>
      <c r="BI597">
        <v>0</v>
      </c>
      <c r="BJ597">
        <v>0</v>
      </c>
      <c r="BK597">
        <v>6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6</v>
      </c>
      <c r="BV597">
        <v>1</v>
      </c>
      <c r="BW597">
        <v>1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11</v>
      </c>
      <c r="CH597">
        <v>0</v>
      </c>
      <c r="CI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</row>
    <row r="598" spans="1:120">
      <c r="A598">
        <v>90870862</v>
      </c>
      <c r="B598">
        <v>8114387</v>
      </c>
      <c r="C598" s="2">
        <v>43947</v>
      </c>
      <c r="D598" s="2">
        <v>43949.804166666669</v>
      </c>
      <c r="E598">
        <v>1</v>
      </c>
      <c r="F598">
        <v>40</v>
      </c>
      <c r="G598">
        <v>0</v>
      </c>
      <c r="H598">
        <v>3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7060</v>
      </c>
      <c r="O598" t="s">
        <v>2126</v>
      </c>
      <c r="P598">
        <v>1</v>
      </c>
      <c r="Q598">
        <v>0</v>
      </c>
      <c r="R598">
        <v>2</v>
      </c>
      <c r="S598">
        <v>4</v>
      </c>
      <c r="T598">
        <v>2020</v>
      </c>
      <c r="U598">
        <v>0</v>
      </c>
      <c r="V598">
        <v>0</v>
      </c>
      <c r="W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2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2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5</v>
      </c>
      <c r="BV598">
        <v>1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</row>
    <row r="599" spans="1:120">
      <c r="A599">
        <v>90870870</v>
      </c>
      <c r="B599">
        <v>807343</v>
      </c>
      <c r="C599" s="2">
        <v>43947</v>
      </c>
      <c r="D599" s="2">
        <v>43947.384722222225</v>
      </c>
      <c r="E599">
        <v>2</v>
      </c>
      <c r="F599">
        <v>58</v>
      </c>
      <c r="G599">
        <v>1</v>
      </c>
      <c r="H599">
        <v>3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7060</v>
      </c>
      <c r="O599" t="s">
        <v>2126</v>
      </c>
      <c r="P599">
        <v>1</v>
      </c>
      <c r="Q599">
        <v>0</v>
      </c>
      <c r="S599">
        <v>4</v>
      </c>
      <c r="T599">
        <v>2020</v>
      </c>
      <c r="U599">
        <v>0</v>
      </c>
      <c r="V599">
        <v>0</v>
      </c>
      <c r="W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1</v>
      </c>
      <c r="CC599">
        <v>0</v>
      </c>
      <c r="CD599">
        <v>1</v>
      </c>
      <c r="CE599">
        <v>1</v>
      </c>
      <c r="CF599">
        <v>0</v>
      </c>
      <c r="CG599">
        <v>0</v>
      </c>
      <c r="CH599">
        <v>0</v>
      </c>
      <c r="CI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</row>
    <row r="600" spans="1:120">
      <c r="A600">
        <v>90870871</v>
      </c>
      <c r="B600">
        <v>69857</v>
      </c>
      <c r="C600" s="2">
        <v>43947</v>
      </c>
      <c r="D600" s="2">
        <v>43947.727777777778</v>
      </c>
      <c r="E600">
        <v>2</v>
      </c>
      <c r="F600">
        <v>80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8844</v>
      </c>
      <c r="O600" t="s">
        <v>2126</v>
      </c>
      <c r="P600">
        <v>1</v>
      </c>
      <c r="Q600">
        <v>0</v>
      </c>
      <c r="S600">
        <v>4</v>
      </c>
      <c r="T600">
        <v>2020</v>
      </c>
      <c r="U600">
        <v>0</v>
      </c>
      <c r="V600">
        <v>0</v>
      </c>
      <c r="W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K600">
        <v>0</v>
      </c>
      <c r="CL600">
        <v>0</v>
      </c>
      <c r="CM600">
        <v>3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</row>
    <row r="601" spans="1:120">
      <c r="A601">
        <v>90870879</v>
      </c>
      <c r="B601">
        <v>8100987</v>
      </c>
      <c r="C601" s="2">
        <v>43947</v>
      </c>
      <c r="D601" s="2">
        <v>43947.665277777778</v>
      </c>
      <c r="E601">
        <v>1</v>
      </c>
      <c r="F601">
        <v>93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8844</v>
      </c>
      <c r="O601" t="s">
        <v>26</v>
      </c>
      <c r="P601">
        <v>0</v>
      </c>
      <c r="Q601">
        <v>1</v>
      </c>
      <c r="R601">
        <v>1</v>
      </c>
      <c r="S601">
        <v>4</v>
      </c>
      <c r="T601">
        <v>2020</v>
      </c>
      <c r="U601">
        <v>0</v>
      </c>
      <c r="V601">
        <v>0</v>
      </c>
      <c r="W601">
        <v>1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</row>
    <row r="602" spans="1:120">
      <c r="A602">
        <v>90870881</v>
      </c>
      <c r="B602">
        <v>362065</v>
      </c>
      <c r="C602" s="2">
        <v>43947</v>
      </c>
      <c r="D602" s="2">
        <v>43969.788194444445</v>
      </c>
      <c r="E602">
        <v>1</v>
      </c>
      <c r="F602">
        <v>56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8869</v>
      </c>
      <c r="O602" t="s">
        <v>2125</v>
      </c>
      <c r="P602">
        <v>1</v>
      </c>
      <c r="Q602">
        <v>0</v>
      </c>
      <c r="R602">
        <v>22</v>
      </c>
      <c r="S602">
        <v>5</v>
      </c>
      <c r="T602">
        <v>2020</v>
      </c>
      <c r="U602">
        <v>0</v>
      </c>
      <c r="V602">
        <v>0</v>
      </c>
      <c r="W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21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21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16</v>
      </c>
      <c r="BW602">
        <v>2</v>
      </c>
      <c r="BX602">
        <v>0</v>
      </c>
      <c r="BY602">
        <v>2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5</v>
      </c>
      <c r="CH602">
        <v>0</v>
      </c>
      <c r="CI602">
        <v>0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0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1</v>
      </c>
      <c r="DM602">
        <v>0</v>
      </c>
      <c r="DN602">
        <v>0</v>
      </c>
      <c r="DO602">
        <v>0</v>
      </c>
      <c r="DP602">
        <v>0</v>
      </c>
    </row>
    <row r="603" spans="1:120">
      <c r="A603">
        <v>90870885</v>
      </c>
      <c r="B603">
        <v>791925</v>
      </c>
      <c r="C603" s="2">
        <v>43947</v>
      </c>
      <c r="D603" s="2">
        <v>43950.886111111111</v>
      </c>
      <c r="E603">
        <v>1</v>
      </c>
      <c r="F603">
        <v>50</v>
      </c>
      <c r="G603">
        <v>1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8873</v>
      </c>
      <c r="O603" t="s">
        <v>2126</v>
      </c>
      <c r="P603">
        <v>1</v>
      </c>
      <c r="Q603">
        <v>0</v>
      </c>
      <c r="R603">
        <v>3</v>
      </c>
      <c r="S603">
        <v>4</v>
      </c>
      <c r="T603">
        <v>2020</v>
      </c>
      <c r="U603">
        <v>0</v>
      </c>
      <c r="V603">
        <v>0</v>
      </c>
      <c r="W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5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5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3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</row>
    <row r="604" spans="1:120">
      <c r="A604">
        <v>90870895</v>
      </c>
      <c r="B604">
        <v>771579</v>
      </c>
      <c r="C604" s="2">
        <v>43947</v>
      </c>
      <c r="D604" s="2">
        <v>43947.958333333336</v>
      </c>
      <c r="E604">
        <v>1</v>
      </c>
      <c r="F604">
        <v>92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8812</v>
      </c>
      <c r="O604" t="s">
        <v>26</v>
      </c>
      <c r="P604">
        <v>0</v>
      </c>
      <c r="Q604">
        <v>1</v>
      </c>
      <c r="R604">
        <v>1</v>
      </c>
      <c r="S604">
        <v>4</v>
      </c>
      <c r="T604">
        <v>2020</v>
      </c>
      <c r="U604">
        <v>0</v>
      </c>
      <c r="V604">
        <v>0</v>
      </c>
      <c r="W604">
        <v>1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K604">
        <v>0</v>
      </c>
      <c r="CL604">
        <v>0</v>
      </c>
      <c r="CM604">
        <v>4</v>
      </c>
      <c r="CN604">
        <v>0</v>
      </c>
      <c r="CO604">
        <v>1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</row>
    <row r="605" spans="1:120">
      <c r="A605">
        <v>90870899</v>
      </c>
      <c r="B605">
        <v>454375</v>
      </c>
      <c r="C605" s="2">
        <v>43947</v>
      </c>
      <c r="D605" s="2">
        <v>43947.61041666667</v>
      </c>
      <c r="E605">
        <v>2</v>
      </c>
      <c r="F605">
        <v>23</v>
      </c>
      <c r="G605">
        <v>1</v>
      </c>
      <c r="H605">
        <v>3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8805</v>
      </c>
      <c r="O605" t="s">
        <v>2126</v>
      </c>
      <c r="P605">
        <v>1</v>
      </c>
      <c r="Q605">
        <v>0</v>
      </c>
      <c r="S605">
        <v>4</v>
      </c>
      <c r="T605">
        <v>2020</v>
      </c>
      <c r="U605">
        <v>0</v>
      </c>
      <c r="V605">
        <v>0</v>
      </c>
      <c r="W605">
        <v>1</v>
      </c>
      <c r="AU605" t="e">
        <v>#N/A</v>
      </c>
      <c r="AV605" t="e">
        <v>#N/A</v>
      </c>
      <c r="AW605" t="e">
        <v>#N/A</v>
      </c>
      <c r="AX605" t="e">
        <v>#N/A</v>
      </c>
      <c r="AY605" t="e">
        <v>#N/A</v>
      </c>
      <c r="AZ605" t="e">
        <v>#N/A</v>
      </c>
      <c r="BA605" t="e">
        <v>#N/A</v>
      </c>
      <c r="BB605" t="e">
        <v>#N/A</v>
      </c>
      <c r="BC605" t="e">
        <v>#N/A</v>
      </c>
      <c r="BD605" t="e">
        <v>#N/A</v>
      </c>
      <c r="BE605" t="e">
        <v>#N/A</v>
      </c>
      <c r="BF605" t="e">
        <v>#N/A</v>
      </c>
      <c r="BG605" t="e">
        <v>#N/A</v>
      </c>
      <c r="BH605" t="e">
        <v>#N/A</v>
      </c>
      <c r="BI605" t="e">
        <v>#N/A</v>
      </c>
      <c r="BJ605" t="e">
        <v>#N/A</v>
      </c>
      <c r="BK605" t="e">
        <v>#N/A</v>
      </c>
      <c r="BL605" t="e">
        <v>#N/A</v>
      </c>
      <c r="BM605" t="e">
        <v>#N/A</v>
      </c>
      <c r="BN605" t="e">
        <v>#N/A</v>
      </c>
      <c r="BO605" t="e">
        <v>#N/A</v>
      </c>
      <c r="BP605" t="e">
        <v>#N/A</v>
      </c>
      <c r="BQ605" t="e">
        <v>#N/A</v>
      </c>
      <c r="BR605" t="e">
        <v>#N/A</v>
      </c>
      <c r="BS605" t="e">
        <v>#N/A</v>
      </c>
      <c r="BT605" t="e">
        <v>#N/A</v>
      </c>
      <c r="BU605" t="e">
        <v>#N/A</v>
      </c>
      <c r="BV605" t="e">
        <v>#N/A</v>
      </c>
      <c r="BW605" t="e">
        <v>#N/A</v>
      </c>
      <c r="BX605" t="e">
        <v>#N/A</v>
      </c>
      <c r="BY605" t="e">
        <v>#N/A</v>
      </c>
      <c r="BZ605" t="e">
        <v>#N/A</v>
      </c>
      <c r="CA605" t="e">
        <v>#N/A</v>
      </c>
      <c r="CB605" t="e">
        <v>#N/A</v>
      </c>
      <c r="CC605" t="e">
        <v>#N/A</v>
      </c>
      <c r="CD605" t="e">
        <v>#N/A</v>
      </c>
      <c r="CE605" t="e">
        <v>#N/A</v>
      </c>
      <c r="CF605" t="e">
        <v>#N/A</v>
      </c>
      <c r="CG605" t="e">
        <v>#N/A</v>
      </c>
      <c r="CH605" t="e">
        <v>#N/A</v>
      </c>
      <c r="CI605" t="e">
        <v>#N/A</v>
      </c>
      <c r="CK605" t="e">
        <v>#N/A</v>
      </c>
      <c r="CL605" t="e">
        <v>#N/A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</row>
    <row r="606" spans="1:120">
      <c r="A606">
        <v>90870902</v>
      </c>
      <c r="B606">
        <v>8075866</v>
      </c>
      <c r="C606" s="2">
        <v>43947</v>
      </c>
      <c r="D606" s="2">
        <v>43950.708333333336</v>
      </c>
      <c r="E606">
        <v>1</v>
      </c>
      <c r="F606">
        <v>75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8844</v>
      </c>
      <c r="O606" t="s">
        <v>2124</v>
      </c>
      <c r="P606">
        <v>0</v>
      </c>
      <c r="Q606">
        <v>0</v>
      </c>
      <c r="R606">
        <v>3</v>
      </c>
      <c r="S606">
        <v>4</v>
      </c>
      <c r="T606">
        <v>2020</v>
      </c>
      <c r="U606">
        <v>0</v>
      </c>
      <c r="V606">
        <v>0</v>
      </c>
      <c r="W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4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4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</row>
    <row r="607" spans="1:120">
      <c r="A607">
        <v>90870905</v>
      </c>
      <c r="B607">
        <v>142187</v>
      </c>
      <c r="C607" s="2">
        <v>43947</v>
      </c>
      <c r="D607" s="2">
        <v>43948.027083333334</v>
      </c>
      <c r="E607">
        <v>2</v>
      </c>
      <c r="F607">
        <v>92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8807</v>
      </c>
      <c r="O607" t="s">
        <v>2126</v>
      </c>
      <c r="P607">
        <v>1</v>
      </c>
      <c r="Q607">
        <v>0</v>
      </c>
      <c r="S607">
        <v>4</v>
      </c>
      <c r="T607">
        <v>2020</v>
      </c>
      <c r="U607">
        <v>0</v>
      </c>
      <c r="V607">
        <v>0</v>
      </c>
      <c r="W607">
        <v>1</v>
      </c>
      <c r="AU607" t="e">
        <v>#N/A</v>
      </c>
      <c r="AV607" t="e">
        <v>#N/A</v>
      </c>
      <c r="AW607" t="e">
        <v>#N/A</v>
      </c>
      <c r="AX607" t="e">
        <v>#N/A</v>
      </c>
      <c r="AY607" t="e">
        <v>#N/A</v>
      </c>
      <c r="AZ607" t="e">
        <v>#N/A</v>
      </c>
      <c r="BA607" t="e">
        <v>#N/A</v>
      </c>
      <c r="BB607" t="e">
        <v>#N/A</v>
      </c>
      <c r="BC607" t="e">
        <v>#N/A</v>
      </c>
      <c r="BD607" t="e">
        <v>#N/A</v>
      </c>
      <c r="BE607" t="e">
        <v>#N/A</v>
      </c>
      <c r="BF607" t="e">
        <v>#N/A</v>
      </c>
      <c r="BG607" t="e">
        <v>#N/A</v>
      </c>
      <c r="BH607" t="e">
        <v>#N/A</v>
      </c>
      <c r="BI607" t="e">
        <v>#N/A</v>
      </c>
      <c r="BJ607" t="e">
        <v>#N/A</v>
      </c>
      <c r="BK607" t="e">
        <v>#N/A</v>
      </c>
      <c r="BL607" t="e">
        <v>#N/A</v>
      </c>
      <c r="BM607" t="e">
        <v>#N/A</v>
      </c>
      <c r="BN607" t="e">
        <v>#N/A</v>
      </c>
      <c r="BO607" t="e">
        <v>#N/A</v>
      </c>
      <c r="BP607" t="e">
        <v>#N/A</v>
      </c>
      <c r="BQ607" t="e">
        <v>#N/A</v>
      </c>
      <c r="BR607" t="e">
        <v>#N/A</v>
      </c>
      <c r="BS607" t="e">
        <v>#N/A</v>
      </c>
      <c r="BT607" t="e">
        <v>#N/A</v>
      </c>
      <c r="BU607" t="e">
        <v>#N/A</v>
      </c>
      <c r="BV607" t="e">
        <v>#N/A</v>
      </c>
      <c r="BW607" t="e">
        <v>#N/A</v>
      </c>
      <c r="BX607" t="e">
        <v>#N/A</v>
      </c>
      <c r="BY607" t="e">
        <v>#N/A</v>
      </c>
      <c r="BZ607" t="e">
        <v>#N/A</v>
      </c>
      <c r="CA607" t="e">
        <v>#N/A</v>
      </c>
      <c r="CB607" t="e">
        <v>#N/A</v>
      </c>
      <c r="CC607" t="e">
        <v>#N/A</v>
      </c>
      <c r="CD607" t="e">
        <v>#N/A</v>
      </c>
      <c r="CE607" t="e">
        <v>#N/A</v>
      </c>
      <c r="CF607" t="e">
        <v>#N/A</v>
      </c>
      <c r="CG607" t="e">
        <v>#N/A</v>
      </c>
      <c r="CH607" t="e">
        <v>#N/A</v>
      </c>
      <c r="CI607" t="e">
        <v>#N/A</v>
      </c>
      <c r="CK607" t="e">
        <v>#N/A</v>
      </c>
      <c r="CL607" t="e">
        <v>#N/A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</row>
    <row r="608" spans="1:120">
      <c r="A608">
        <v>90870920</v>
      </c>
      <c r="B608">
        <v>465697</v>
      </c>
      <c r="C608" s="2">
        <v>43947</v>
      </c>
      <c r="D608" s="2">
        <v>43947.753472222219</v>
      </c>
      <c r="E608">
        <v>2</v>
      </c>
      <c r="F608">
        <v>21</v>
      </c>
      <c r="G608">
        <v>1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88444969</v>
      </c>
      <c r="O608" t="s">
        <v>2126</v>
      </c>
      <c r="P608">
        <v>1</v>
      </c>
      <c r="Q608">
        <v>0</v>
      </c>
      <c r="S608">
        <v>4</v>
      </c>
      <c r="T608">
        <v>2020</v>
      </c>
      <c r="U608">
        <v>0</v>
      </c>
      <c r="V608">
        <v>0</v>
      </c>
      <c r="W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</row>
    <row r="609" spans="1:120">
      <c r="A609">
        <v>90870923</v>
      </c>
      <c r="B609">
        <v>744861</v>
      </c>
      <c r="C609" s="2">
        <v>43947</v>
      </c>
      <c r="D609" s="2">
        <v>43950.84097222222</v>
      </c>
      <c r="E609">
        <v>1</v>
      </c>
      <c r="F609">
        <v>64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8846</v>
      </c>
      <c r="O609" t="s">
        <v>2131</v>
      </c>
      <c r="P609">
        <v>0</v>
      </c>
      <c r="Q609">
        <v>0</v>
      </c>
      <c r="R609">
        <v>3</v>
      </c>
      <c r="S609">
        <v>4</v>
      </c>
      <c r="T609">
        <v>2020</v>
      </c>
      <c r="U609">
        <v>0</v>
      </c>
      <c r="V609">
        <v>0</v>
      </c>
      <c r="W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4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4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4</v>
      </c>
      <c r="CH609">
        <v>0</v>
      </c>
      <c r="CI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</row>
    <row r="610" spans="1:120">
      <c r="A610">
        <v>90870925</v>
      </c>
      <c r="B610">
        <v>8114399</v>
      </c>
      <c r="C610" s="2">
        <v>43948</v>
      </c>
      <c r="D610" s="2">
        <v>43948.497916666667</v>
      </c>
      <c r="E610">
        <v>3</v>
      </c>
      <c r="F610">
        <v>52</v>
      </c>
      <c r="G610">
        <v>0</v>
      </c>
      <c r="H610">
        <v>3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8854</v>
      </c>
      <c r="O610" t="s">
        <v>2126</v>
      </c>
      <c r="P610">
        <v>1</v>
      </c>
      <c r="Q610">
        <v>0</v>
      </c>
      <c r="S610">
        <v>4</v>
      </c>
      <c r="T610">
        <v>2020</v>
      </c>
      <c r="U610">
        <v>0</v>
      </c>
      <c r="V610">
        <v>0</v>
      </c>
      <c r="W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0</v>
      </c>
      <c r="BJ610">
        <v>0</v>
      </c>
      <c r="BK610">
        <v>1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</row>
    <row r="611" spans="1:120">
      <c r="A611">
        <v>90870931</v>
      </c>
      <c r="B611">
        <v>8114402</v>
      </c>
      <c r="C611" s="2">
        <v>43947</v>
      </c>
      <c r="D611" s="2">
        <v>43958.86041666667</v>
      </c>
      <c r="E611">
        <v>1</v>
      </c>
      <c r="F611">
        <v>85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8807</v>
      </c>
      <c r="O611" t="s">
        <v>2124</v>
      </c>
      <c r="P611">
        <v>0</v>
      </c>
      <c r="Q611">
        <v>0</v>
      </c>
      <c r="R611">
        <v>11</v>
      </c>
      <c r="S611">
        <v>5</v>
      </c>
      <c r="T611">
        <v>2020</v>
      </c>
      <c r="U611">
        <v>0</v>
      </c>
      <c r="V611">
        <v>0</v>
      </c>
      <c r="W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10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</row>
    <row r="612" spans="1:120">
      <c r="A612">
        <v>90870937</v>
      </c>
      <c r="B612">
        <v>804512</v>
      </c>
      <c r="C612" s="2">
        <v>43948</v>
      </c>
      <c r="D612" s="2">
        <v>43952.527777777781</v>
      </c>
      <c r="E612">
        <v>1</v>
      </c>
      <c r="F612">
        <v>81</v>
      </c>
      <c r="G612">
        <v>1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8844</v>
      </c>
      <c r="O612" t="s">
        <v>26</v>
      </c>
      <c r="P612">
        <v>0</v>
      </c>
      <c r="Q612">
        <v>1</v>
      </c>
      <c r="R612">
        <v>4</v>
      </c>
      <c r="S612">
        <v>5</v>
      </c>
      <c r="T612">
        <v>2020</v>
      </c>
      <c r="U612">
        <v>0</v>
      </c>
      <c r="V612">
        <v>0</v>
      </c>
      <c r="W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8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8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K612">
        <v>0</v>
      </c>
      <c r="CL612">
        <v>0</v>
      </c>
      <c r="CM612">
        <v>2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</row>
    <row r="613" spans="1:120">
      <c r="A613">
        <v>90870939</v>
      </c>
      <c r="B613">
        <v>704514</v>
      </c>
      <c r="C613" s="2">
        <v>43947</v>
      </c>
      <c r="D613" s="2">
        <v>43948.009027777778</v>
      </c>
      <c r="E613">
        <v>2</v>
      </c>
      <c r="F613">
        <v>37</v>
      </c>
      <c r="G613">
        <v>0</v>
      </c>
      <c r="H613">
        <v>3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7063</v>
      </c>
      <c r="O613" t="s">
        <v>2126</v>
      </c>
      <c r="P613">
        <v>1</v>
      </c>
      <c r="Q613">
        <v>0</v>
      </c>
      <c r="S613">
        <v>4</v>
      </c>
      <c r="T613">
        <v>2020</v>
      </c>
      <c r="U613">
        <v>0</v>
      </c>
      <c r="V613">
        <v>0</v>
      </c>
      <c r="W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</row>
    <row r="614" spans="1:120">
      <c r="A614">
        <v>90870953</v>
      </c>
      <c r="B614">
        <v>740057</v>
      </c>
      <c r="C614" s="2">
        <v>43948</v>
      </c>
      <c r="D614" s="2">
        <v>43950.645833333336</v>
      </c>
      <c r="E614">
        <v>1</v>
      </c>
      <c r="F614">
        <v>35</v>
      </c>
      <c r="G614">
        <v>1</v>
      </c>
      <c r="H614">
        <v>3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7060</v>
      </c>
      <c r="O614" t="s">
        <v>2126</v>
      </c>
      <c r="P614">
        <v>1</v>
      </c>
      <c r="Q614">
        <v>0</v>
      </c>
      <c r="R614">
        <v>2</v>
      </c>
      <c r="S614">
        <v>4</v>
      </c>
      <c r="T614">
        <v>2020</v>
      </c>
      <c r="U614">
        <v>0</v>
      </c>
      <c r="V614">
        <v>0</v>
      </c>
      <c r="W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K614">
        <v>0</v>
      </c>
      <c r="CL614">
        <v>0</v>
      </c>
      <c r="CM614">
        <v>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</row>
    <row r="615" spans="1:120">
      <c r="A615">
        <v>90870963</v>
      </c>
      <c r="B615">
        <v>8104583</v>
      </c>
      <c r="C615" s="2">
        <v>43948</v>
      </c>
      <c r="D615" s="2">
        <v>43948.624305555553</v>
      </c>
      <c r="E615">
        <v>2</v>
      </c>
      <c r="F615">
        <v>50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8876</v>
      </c>
      <c r="O615" t="s">
        <v>2126</v>
      </c>
      <c r="P615">
        <v>1</v>
      </c>
      <c r="Q615">
        <v>0</v>
      </c>
      <c r="S615">
        <v>4</v>
      </c>
      <c r="T615">
        <v>2020</v>
      </c>
      <c r="U615">
        <v>0</v>
      </c>
      <c r="V615">
        <v>0</v>
      </c>
      <c r="W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</row>
    <row r="616" spans="1:120">
      <c r="A616">
        <v>90870971</v>
      </c>
      <c r="B616">
        <v>655515</v>
      </c>
      <c r="C616" s="2">
        <v>43948</v>
      </c>
      <c r="D616" s="2">
        <v>43948.491666666669</v>
      </c>
      <c r="E616">
        <v>2</v>
      </c>
      <c r="F616">
        <v>46</v>
      </c>
      <c r="G616">
        <v>1</v>
      </c>
      <c r="H616">
        <v>3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7060</v>
      </c>
      <c r="O616" t="s">
        <v>2126</v>
      </c>
      <c r="P616">
        <v>1</v>
      </c>
      <c r="Q616">
        <v>0</v>
      </c>
      <c r="S616">
        <v>4</v>
      </c>
      <c r="T616">
        <v>2020</v>
      </c>
      <c r="U616">
        <v>0</v>
      </c>
      <c r="V616">
        <v>0</v>
      </c>
      <c r="W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</row>
    <row r="617" spans="1:120">
      <c r="A617">
        <v>90870976</v>
      </c>
      <c r="B617">
        <v>401224</v>
      </c>
      <c r="C617" s="2">
        <v>43948</v>
      </c>
      <c r="D617" s="2">
        <v>43995.637499999997</v>
      </c>
      <c r="E617">
        <v>1</v>
      </c>
      <c r="F617">
        <v>70</v>
      </c>
      <c r="G617">
        <v>1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8869</v>
      </c>
      <c r="O617" t="s">
        <v>2135</v>
      </c>
      <c r="P617">
        <v>0</v>
      </c>
      <c r="Q617">
        <v>0</v>
      </c>
      <c r="R617">
        <v>47</v>
      </c>
      <c r="S617">
        <v>6</v>
      </c>
      <c r="T617">
        <v>2020</v>
      </c>
      <c r="U617">
        <v>1</v>
      </c>
      <c r="V617">
        <v>42</v>
      </c>
      <c r="W617">
        <v>1</v>
      </c>
      <c r="AU617">
        <v>0</v>
      </c>
      <c r="AV617">
        <v>0</v>
      </c>
      <c r="AW617">
        <v>7</v>
      </c>
      <c r="AX617">
        <v>0</v>
      </c>
      <c r="AY617">
        <v>1</v>
      </c>
      <c r="AZ617">
        <v>6</v>
      </c>
      <c r="BA617">
        <v>16</v>
      </c>
      <c r="BB617">
        <v>0</v>
      </c>
      <c r="BC617">
        <v>0</v>
      </c>
      <c r="BD617">
        <v>0</v>
      </c>
      <c r="BE617">
        <v>7</v>
      </c>
      <c r="BF617">
        <v>7</v>
      </c>
      <c r="BG617">
        <v>30</v>
      </c>
      <c r="BH617">
        <v>64</v>
      </c>
      <c r="BI617">
        <v>0</v>
      </c>
      <c r="BJ617">
        <v>0</v>
      </c>
      <c r="BK617">
        <v>59</v>
      </c>
      <c r="BL617">
        <v>0</v>
      </c>
      <c r="BM617">
        <v>0</v>
      </c>
      <c r="BN617">
        <v>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43</v>
      </c>
      <c r="BV617">
        <v>0</v>
      </c>
      <c r="BW617">
        <v>4</v>
      </c>
      <c r="BX617">
        <v>0</v>
      </c>
      <c r="BY617">
        <v>4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6</v>
      </c>
      <c r="CG617">
        <v>0</v>
      </c>
      <c r="CH617">
        <v>0</v>
      </c>
      <c r="CI617">
        <v>11</v>
      </c>
      <c r="CK617">
        <v>0</v>
      </c>
      <c r="CL617">
        <v>0</v>
      </c>
      <c r="CM617">
        <v>5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1</v>
      </c>
      <c r="CX617">
        <v>1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0</v>
      </c>
      <c r="DK617">
        <v>0</v>
      </c>
      <c r="DL617">
        <v>1</v>
      </c>
      <c r="DM617">
        <v>0</v>
      </c>
      <c r="DN617">
        <v>0</v>
      </c>
      <c r="DO617">
        <v>0</v>
      </c>
      <c r="DP617">
        <v>0</v>
      </c>
    </row>
    <row r="618" spans="1:120">
      <c r="A618">
        <v>90870982</v>
      </c>
      <c r="B618">
        <v>92301</v>
      </c>
      <c r="C618" s="2">
        <v>43948</v>
      </c>
      <c r="D618" s="2">
        <v>43948.511111111111</v>
      </c>
      <c r="E618">
        <v>2</v>
      </c>
      <c r="F618">
        <v>35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88051114</v>
      </c>
      <c r="O618" t="s">
        <v>2126</v>
      </c>
      <c r="P618">
        <v>1</v>
      </c>
      <c r="Q618">
        <v>0</v>
      </c>
      <c r="S618">
        <v>4</v>
      </c>
      <c r="T618">
        <v>2020</v>
      </c>
      <c r="U618">
        <v>0</v>
      </c>
      <c r="V618">
        <v>0</v>
      </c>
      <c r="W618">
        <v>1</v>
      </c>
      <c r="AU618" t="e">
        <v>#N/A</v>
      </c>
      <c r="AV618" t="e">
        <v>#N/A</v>
      </c>
      <c r="AW618" t="e">
        <v>#N/A</v>
      </c>
      <c r="AX618" t="e">
        <v>#N/A</v>
      </c>
      <c r="AY618" t="e">
        <v>#N/A</v>
      </c>
      <c r="AZ618" t="e">
        <v>#N/A</v>
      </c>
      <c r="BA618" t="e">
        <v>#N/A</v>
      </c>
      <c r="BB618" t="e">
        <v>#N/A</v>
      </c>
      <c r="BC618" t="e">
        <v>#N/A</v>
      </c>
      <c r="BD618" t="e">
        <v>#N/A</v>
      </c>
      <c r="BE618" t="e">
        <v>#N/A</v>
      </c>
      <c r="BF618" t="e">
        <v>#N/A</v>
      </c>
      <c r="BG618" t="e">
        <v>#N/A</v>
      </c>
      <c r="BH618" t="e">
        <v>#N/A</v>
      </c>
      <c r="BI618" t="e">
        <v>#N/A</v>
      </c>
      <c r="BJ618" t="e">
        <v>#N/A</v>
      </c>
      <c r="BK618" t="e">
        <v>#N/A</v>
      </c>
      <c r="BL618" t="e">
        <v>#N/A</v>
      </c>
      <c r="BM618" t="e">
        <v>#N/A</v>
      </c>
      <c r="BN618" t="e">
        <v>#N/A</v>
      </c>
      <c r="BO618" t="e">
        <v>#N/A</v>
      </c>
      <c r="BP618" t="e">
        <v>#N/A</v>
      </c>
      <c r="BQ618" t="e">
        <v>#N/A</v>
      </c>
      <c r="BR618" t="e">
        <v>#N/A</v>
      </c>
      <c r="BS618" t="e">
        <v>#N/A</v>
      </c>
      <c r="BT618" t="e">
        <v>#N/A</v>
      </c>
      <c r="BU618" t="e">
        <v>#N/A</v>
      </c>
      <c r="BV618" t="e">
        <v>#N/A</v>
      </c>
      <c r="BW618" t="e">
        <v>#N/A</v>
      </c>
      <c r="BX618" t="e">
        <v>#N/A</v>
      </c>
      <c r="BY618" t="e">
        <v>#N/A</v>
      </c>
      <c r="BZ618" t="e">
        <v>#N/A</v>
      </c>
      <c r="CA618" t="e">
        <v>#N/A</v>
      </c>
      <c r="CB618" t="e">
        <v>#N/A</v>
      </c>
      <c r="CC618" t="e">
        <v>#N/A</v>
      </c>
      <c r="CD618" t="e">
        <v>#N/A</v>
      </c>
      <c r="CE618" t="e">
        <v>#N/A</v>
      </c>
      <c r="CF618" t="e">
        <v>#N/A</v>
      </c>
      <c r="CG618" t="e">
        <v>#N/A</v>
      </c>
      <c r="CH618" t="e">
        <v>#N/A</v>
      </c>
      <c r="CI618" t="e">
        <v>#N/A</v>
      </c>
      <c r="CK618" t="e">
        <v>#N/A</v>
      </c>
      <c r="CL618" t="e">
        <v>#N/A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</row>
    <row r="619" spans="1:120">
      <c r="A619">
        <v>90870987</v>
      </c>
      <c r="B619">
        <v>8101742</v>
      </c>
      <c r="C619" s="2">
        <v>43948</v>
      </c>
      <c r="D619" s="2">
        <v>43948.638194444444</v>
      </c>
      <c r="E619">
        <v>2</v>
      </c>
      <c r="F619">
        <v>63</v>
      </c>
      <c r="G619">
        <v>0</v>
      </c>
      <c r="H619">
        <v>3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8805</v>
      </c>
      <c r="O619" t="s">
        <v>2126</v>
      </c>
      <c r="P619">
        <v>1</v>
      </c>
      <c r="Q619">
        <v>0</v>
      </c>
      <c r="S619">
        <v>4</v>
      </c>
      <c r="T619">
        <v>2020</v>
      </c>
      <c r="U619">
        <v>0</v>
      </c>
      <c r="V619">
        <v>0</v>
      </c>
      <c r="W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</row>
    <row r="620" spans="1:120">
      <c r="A620">
        <v>90871047</v>
      </c>
      <c r="B620">
        <v>473536</v>
      </c>
      <c r="C620" s="2">
        <v>43948</v>
      </c>
      <c r="D620" s="2">
        <v>43977.239583333336</v>
      </c>
      <c r="E620">
        <v>1</v>
      </c>
      <c r="F620">
        <v>86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8869</v>
      </c>
      <c r="O620" t="s">
        <v>26</v>
      </c>
      <c r="P620">
        <v>0</v>
      </c>
      <c r="Q620">
        <v>1</v>
      </c>
      <c r="R620">
        <v>29</v>
      </c>
      <c r="S620">
        <v>5</v>
      </c>
      <c r="T620">
        <v>2020</v>
      </c>
      <c r="U620">
        <v>0</v>
      </c>
      <c r="V620">
        <v>0</v>
      </c>
      <c r="W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21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21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5</v>
      </c>
      <c r="BW620">
        <v>4</v>
      </c>
      <c r="BX620">
        <v>0</v>
      </c>
      <c r="BY620">
        <v>0</v>
      </c>
      <c r="BZ620">
        <v>0</v>
      </c>
      <c r="CA620">
        <v>0</v>
      </c>
      <c r="CB620">
        <v>40</v>
      </c>
      <c r="CC620">
        <v>12</v>
      </c>
      <c r="CD620">
        <v>20</v>
      </c>
      <c r="CE620">
        <v>32</v>
      </c>
      <c r="CF620">
        <v>0</v>
      </c>
      <c r="CG620">
        <v>0</v>
      </c>
      <c r="CH620">
        <v>0</v>
      </c>
      <c r="CI620">
        <v>3</v>
      </c>
      <c r="CK620">
        <v>0</v>
      </c>
      <c r="CL620">
        <v>0</v>
      </c>
      <c r="CM620">
        <v>2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</row>
    <row r="621" spans="1:120">
      <c r="A621">
        <v>90871135</v>
      </c>
      <c r="B621">
        <v>8114428</v>
      </c>
      <c r="C621" s="2">
        <v>43948</v>
      </c>
      <c r="D621" s="2">
        <v>43948.706250000003</v>
      </c>
      <c r="E621">
        <v>2</v>
      </c>
      <c r="F621">
        <v>25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7101</v>
      </c>
      <c r="O621" t="s">
        <v>2126</v>
      </c>
      <c r="P621">
        <v>1</v>
      </c>
      <c r="Q621">
        <v>0</v>
      </c>
      <c r="S621">
        <v>4</v>
      </c>
      <c r="T621">
        <v>2020</v>
      </c>
      <c r="U621">
        <v>0</v>
      </c>
      <c r="V621">
        <v>0</v>
      </c>
      <c r="W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0</v>
      </c>
      <c r="CD621">
        <v>1</v>
      </c>
      <c r="CE621">
        <v>1</v>
      </c>
      <c r="CF621">
        <v>0</v>
      </c>
      <c r="CG621">
        <v>0</v>
      </c>
      <c r="CH621">
        <v>0</v>
      </c>
      <c r="CI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</row>
    <row r="622" spans="1:120">
      <c r="A622">
        <v>90871146</v>
      </c>
      <c r="B622">
        <v>762172</v>
      </c>
      <c r="C622" s="2">
        <v>43948</v>
      </c>
      <c r="D622" s="2">
        <v>43948.60833333333</v>
      </c>
      <c r="E622">
        <v>2</v>
      </c>
      <c r="F622">
        <v>41</v>
      </c>
      <c r="G622">
        <v>1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7060</v>
      </c>
      <c r="O622" t="s">
        <v>2126</v>
      </c>
      <c r="P622">
        <v>1</v>
      </c>
      <c r="Q622">
        <v>0</v>
      </c>
      <c r="S622">
        <v>4</v>
      </c>
      <c r="T622">
        <v>2020</v>
      </c>
      <c r="U622">
        <v>0</v>
      </c>
      <c r="V622">
        <v>0</v>
      </c>
      <c r="W622">
        <v>1</v>
      </c>
      <c r="AU622" t="e">
        <v>#N/A</v>
      </c>
      <c r="AV622" t="e">
        <v>#N/A</v>
      </c>
      <c r="AW622" t="e">
        <v>#N/A</v>
      </c>
      <c r="AX622" t="e">
        <v>#N/A</v>
      </c>
      <c r="AY622" t="e">
        <v>#N/A</v>
      </c>
      <c r="AZ622" t="e">
        <v>#N/A</v>
      </c>
      <c r="BA622" t="e">
        <v>#N/A</v>
      </c>
      <c r="BB622" t="e">
        <v>#N/A</v>
      </c>
      <c r="BC622" t="e">
        <v>#N/A</v>
      </c>
      <c r="BD622" t="e">
        <v>#N/A</v>
      </c>
      <c r="BE622" t="e">
        <v>#N/A</v>
      </c>
      <c r="BF622" t="e">
        <v>#N/A</v>
      </c>
      <c r="BG622" t="e">
        <v>#N/A</v>
      </c>
      <c r="BH622" t="e">
        <v>#N/A</v>
      </c>
      <c r="BI622" t="e">
        <v>#N/A</v>
      </c>
      <c r="BJ622" t="e">
        <v>#N/A</v>
      </c>
      <c r="BK622" t="e">
        <v>#N/A</v>
      </c>
      <c r="BL622" t="e">
        <v>#N/A</v>
      </c>
      <c r="BM622" t="e">
        <v>#N/A</v>
      </c>
      <c r="BN622" t="e">
        <v>#N/A</v>
      </c>
      <c r="BO622" t="e">
        <v>#N/A</v>
      </c>
      <c r="BP622" t="e">
        <v>#N/A</v>
      </c>
      <c r="BQ622" t="e">
        <v>#N/A</v>
      </c>
      <c r="BR622" t="e">
        <v>#N/A</v>
      </c>
      <c r="BS622" t="e">
        <v>#N/A</v>
      </c>
      <c r="BT622" t="e">
        <v>#N/A</v>
      </c>
      <c r="BU622" t="e">
        <v>#N/A</v>
      </c>
      <c r="BV622" t="e">
        <v>#N/A</v>
      </c>
      <c r="BW622" t="e">
        <v>#N/A</v>
      </c>
      <c r="BX622" t="e">
        <v>#N/A</v>
      </c>
      <c r="BY622" t="e">
        <v>#N/A</v>
      </c>
      <c r="BZ622" t="e">
        <v>#N/A</v>
      </c>
      <c r="CA622" t="e">
        <v>#N/A</v>
      </c>
      <c r="CB622" t="e">
        <v>#N/A</v>
      </c>
      <c r="CC622" t="e">
        <v>#N/A</v>
      </c>
      <c r="CD622" t="e">
        <v>#N/A</v>
      </c>
      <c r="CE622" t="e">
        <v>#N/A</v>
      </c>
      <c r="CF622" t="e">
        <v>#N/A</v>
      </c>
      <c r="CG622" t="e">
        <v>#N/A</v>
      </c>
      <c r="CH622" t="e">
        <v>#N/A</v>
      </c>
      <c r="CI622" t="e">
        <v>#N/A</v>
      </c>
      <c r="CK622" t="e">
        <v>#N/A</v>
      </c>
      <c r="CL622" t="e">
        <v>#N/A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1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</row>
    <row r="623" spans="1:120">
      <c r="A623">
        <v>90871216</v>
      </c>
      <c r="B623">
        <v>8086684</v>
      </c>
      <c r="C623" s="2">
        <v>43949</v>
      </c>
      <c r="D623" s="2">
        <v>43962.777777777781</v>
      </c>
      <c r="E623">
        <v>1</v>
      </c>
      <c r="F623">
        <v>61</v>
      </c>
      <c r="G623">
        <v>1</v>
      </c>
      <c r="H623">
        <v>3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7060</v>
      </c>
      <c r="O623" t="s">
        <v>2124</v>
      </c>
      <c r="P623">
        <v>0</v>
      </c>
      <c r="Q623">
        <v>0</v>
      </c>
      <c r="R623">
        <v>13</v>
      </c>
      <c r="S623">
        <v>5</v>
      </c>
      <c r="T623">
        <v>2020</v>
      </c>
      <c r="U623">
        <v>0</v>
      </c>
      <c r="V623">
        <v>0</v>
      </c>
      <c r="W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2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1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</row>
    <row r="624" spans="1:120">
      <c r="A624">
        <v>90871223</v>
      </c>
      <c r="B624">
        <v>8094838</v>
      </c>
      <c r="C624" s="2">
        <v>43948</v>
      </c>
      <c r="D624" s="2">
        <v>43950.896527777775</v>
      </c>
      <c r="E624">
        <v>1</v>
      </c>
      <c r="F624">
        <v>79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7063</v>
      </c>
      <c r="O624" t="s">
        <v>2126</v>
      </c>
      <c r="P624">
        <v>1</v>
      </c>
      <c r="Q624">
        <v>0</v>
      </c>
      <c r="R624">
        <v>2</v>
      </c>
      <c r="S624">
        <v>4</v>
      </c>
      <c r="T624">
        <v>2020</v>
      </c>
      <c r="U624">
        <v>0</v>
      </c>
      <c r="V624">
        <v>0</v>
      </c>
      <c r="W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4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4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3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4</v>
      </c>
      <c r="CI624">
        <v>0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1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</row>
    <row r="625" spans="1:120">
      <c r="A625">
        <v>90871229</v>
      </c>
      <c r="B625">
        <v>8010845</v>
      </c>
      <c r="C625" s="2">
        <v>43948</v>
      </c>
      <c r="D625" s="2">
        <v>43948.838194444441</v>
      </c>
      <c r="E625">
        <v>2</v>
      </c>
      <c r="F625">
        <v>49</v>
      </c>
      <c r="G625">
        <v>0</v>
      </c>
      <c r="H625">
        <v>3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8807</v>
      </c>
      <c r="O625" t="s">
        <v>2126</v>
      </c>
      <c r="P625">
        <v>1</v>
      </c>
      <c r="Q625">
        <v>0</v>
      </c>
      <c r="S625">
        <v>4</v>
      </c>
      <c r="T625">
        <v>2020</v>
      </c>
      <c r="U625">
        <v>0</v>
      </c>
      <c r="V625">
        <v>0</v>
      </c>
      <c r="W625">
        <v>1</v>
      </c>
      <c r="AU625" t="e">
        <v>#N/A</v>
      </c>
      <c r="AV625" t="e">
        <v>#N/A</v>
      </c>
      <c r="AW625" t="e">
        <v>#N/A</v>
      </c>
      <c r="AX625" t="e">
        <v>#N/A</v>
      </c>
      <c r="AY625" t="e">
        <v>#N/A</v>
      </c>
      <c r="AZ625" t="e">
        <v>#N/A</v>
      </c>
      <c r="BA625" t="e">
        <v>#N/A</v>
      </c>
      <c r="BB625" t="e">
        <v>#N/A</v>
      </c>
      <c r="BC625" t="e">
        <v>#N/A</v>
      </c>
      <c r="BD625" t="e">
        <v>#N/A</v>
      </c>
      <c r="BE625" t="e">
        <v>#N/A</v>
      </c>
      <c r="BF625" t="e">
        <v>#N/A</v>
      </c>
      <c r="BG625" t="e">
        <v>#N/A</v>
      </c>
      <c r="BH625" t="e">
        <v>#N/A</v>
      </c>
      <c r="BI625" t="e">
        <v>#N/A</v>
      </c>
      <c r="BJ625" t="e">
        <v>#N/A</v>
      </c>
      <c r="BK625" t="e">
        <v>#N/A</v>
      </c>
      <c r="BL625" t="e">
        <v>#N/A</v>
      </c>
      <c r="BM625" t="e">
        <v>#N/A</v>
      </c>
      <c r="BN625" t="e">
        <v>#N/A</v>
      </c>
      <c r="BO625" t="e">
        <v>#N/A</v>
      </c>
      <c r="BP625" t="e">
        <v>#N/A</v>
      </c>
      <c r="BQ625" t="e">
        <v>#N/A</v>
      </c>
      <c r="BR625" t="e">
        <v>#N/A</v>
      </c>
      <c r="BS625" t="e">
        <v>#N/A</v>
      </c>
      <c r="BT625" t="e">
        <v>#N/A</v>
      </c>
      <c r="BU625" t="e">
        <v>#N/A</v>
      </c>
      <c r="BV625" t="e">
        <v>#N/A</v>
      </c>
      <c r="BW625" t="e">
        <v>#N/A</v>
      </c>
      <c r="BX625" t="e">
        <v>#N/A</v>
      </c>
      <c r="BY625" t="e">
        <v>#N/A</v>
      </c>
      <c r="BZ625" t="e">
        <v>#N/A</v>
      </c>
      <c r="CA625" t="e">
        <v>#N/A</v>
      </c>
      <c r="CB625" t="e">
        <v>#N/A</v>
      </c>
      <c r="CC625" t="e">
        <v>#N/A</v>
      </c>
      <c r="CD625" t="e">
        <v>#N/A</v>
      </c>
      <c r="CE625" t="e">
        <v>#N/A</v>
      </c>
      <c r="CF625" t="e">
        <v>#N/A</v>
      </c>
      <c r="CG625" t="e">
        <v>#N/A</v>
      </c>
      <c r="CH625" t="e">
        <v>#N/A</v>
      </c>
      <c r="CI625" t="e">
        <v>#N/A</v>
      </c>
      <c r="CK625" t="e">
        <v>#N/A</v>
      </c>
      <c r="CL625" t="e">
        <v>#N/A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</row>
    <row r="626" spans="1:120">
      <c r="A626">
        <v>90871239</v>
      </c>
      <c r="B626">
        <v>8048330</v>
      </c>
      <c r="C626" s="2">
        <v>43948</v>
      </c>
      <c r="D626" s="2">
        <v>43948.844444444447</v>
      </c>
      <c r="E626">
        <v>2</v>
      </c>
      <c r="F626">
        <v>59</v>
      </c>
      <c r="G626">
        <v>1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8882</v>
      </c>
      <c r="O626" t="s">
        <v>2126</v>
      </c>
      <c r="P626">
        <v>1</v>
      </c>
      <c r="Q626">
        <v>0</v>
      </c>
      <c r="S626">
        <v>4</v>
      </c>
      <c r="T626">
        <v>2020</v>
      </c>
      <c r="U626">
        <v>0</v>
      </c>
      <c r="V626">
        <v>0</v>
      </c>
      <c r="W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</row>
    <row r="627" spans="1:120">
      <c r="A627">
        <v>90871241</v>
      </c>
      <c r="B627">
        <v>8069485</v>
      </c>
      <c r="C627" s="2">
        <v>43948</v>
      </c>
      <c r="D627" s="2">
        <v>43948.969444444447</v>
      </c>
      <c r="E627">
        <v>2</v>
      </c>
      <c r="F627">
        <v>24</v>
      </c>
      <c r="G627">
        <v>1</v>
      </c>
      <c r="H627">
        <v>3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7060</v>
      </c>
      <c r="O627" t="s">
        <v>2126</v>
      </c>
      <c r="P627">
        <v>1</v>
      </c>
      <c r="Q627">
        <v>0</v>
      </c>
      <c r="S627">
        <v>4</v>
      </c>
      <c r="T627">
        <v>2020</v>
      </c>
      <c r="U627">
        <v>0</v>
      </c>
      <c r="V627">
        <v>0</v>
      </c>
      <c r="W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</row>
    <row r="628" spans="1:120">
      <c r="A628">
        <v>90871249</v>
      </c>
      <c r="B628">
        <v>8069862</v>
      </c>
      <c r="C628" s="2">
        <v>43948</v>
      </c>
      <c r="D628" s="2">
        <v>43954.612500000003</v>
      </c>
      <c r="E628">
        <v>1</v>
      </c>
      <c r="F628">
        <v>56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7060</v>
      </c>
      <c r="O628" t="s">
        <v>2126</v>
      </c>
      <c r="P628">
        <v>1</v>
      </c>
      <c r="Q628">
        <v>0</v>
      </c>
      <c r="R628">
        <v>6</v>
      </c>
      <c r="S628">
        <v>5</v>
      </c>
      <c r="T628">
        <v>2020</v>
      </c>
      <c r="U628">
        <v>0</v>
      </c>
      <c r="V628">
        <v>0</v>
      </c>
      <c r="W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2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K628">
        <v>0</v>
      </c>
      <c r="CL628">
        <v>0</v>
      </c>
      <c r="CM628">
        <v>2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</row>
    <row r="629" spans="1:120">
      <c r="A629">
        <v>90871276</v>
      </c>
      <c r="B629">
        <v>671980</v>
      </c>
      <c r="C629" s="2">
        <v>43948</v>
      </c>
      <c r="D629" s="2">
        <v>43955.739583333336</v>
      </c>
      <c r="E629">
        <v>1</v>
      </c>
      <c r="F629">
        <v>53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8835</v>
      </c>
      <c r="O629" t="s">
        <v>2126</v>
      </c>
      <c r="P629">
        <v>1</v>
      </c>
      <c r="Q629">
        <v>0</v>
      </c>
      <c r="R629">
        <v>7</v>
      </c>
      <c r="S629">
        <v>5</v>
      </c>
      <c r="T629">
        <v>2020</v>
      </c>
      <c r="U629">
        <v>0</v>
      </c>
      <c r="V629">
        <v>0</v>
      </c>
      <c r="W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K629">
        <v>0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1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</row>
    <row r="630" spans="1:120">
      <c r="A630">
        <v>90871279</v>
      </c>
      <c r="B630">
        <v>8078730</v>
      </c>
      <c r="C630" s="2">
        <v>43949</v>
      </c>
      <c r="D630" s="2">
        <v>43953.657638888886</v>
      </c>
      <c r="E630">
        <v>1</v>
      </c>
      <c r="F630">
        <v>67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8876</v>
      </c>
      <c r="O630" t="s">
        <v>2125</v>
      </c>
      <c r="P630">
        <v>1</v>
      </c>
      <c r="Q630">
        <v>0</v>
      </c>
      <c r="R630">
        <v>4</v>
      </c>
      <c r="S630">
        <v>5</v>
      </c>
      <c r="T630">
        <v>2020</v>
      </c>
      <c r="U630">
        <v>0</v>
      </c>
      <c r="V630">
        <v>0</v>
      </c>
      <c r="W630">
        <v>1</v>
      </c>
      <c r="AU630">
        <v>0</v>
      </c>
      <c r="AV630">
        <v>5</v>
      </c>
      <c r="AW630">
        <v>0</v>
      </c>
      <c r="AX630">
        <v>0</v>
      </c>
      <c r="AY630">
        <v>2</v>
      </c>
      <c r="AZ630">
        <v>6</v>
      </c>
      <c r="BA630">
        <v>0</v>
      </c>
      <c r="BB630">
        <v>0</v>
      </c>
      <c r="BC630">
        <v>0</v>
      </c>
      <c r="BD630">
        <v>0</v>
      </c>
      <c r="BE630">
        <v>5</v>
      </c>
      <c r="BF630">
        <v>5</v>
      </c>
      <c r="BG630">
        <v>13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1</v>
      </c>
      <c r="DH630">
        <v>0</v>
      </c>
      <c r="DI630">
        <v>0</v>
      </c>
      <c r="DJ630">
        <v>1</v>
      </c>
      <c r="DK630">
        <v>0</v>
      </c>
      <c r="DL630">
        <v>1</v>
      </c>
      <c r="DM630">
        <v>0</v>
      </c>
      <c r="DN630">
        <v>0</v>
      </c>
      <c r="DO630">
        <v>0</v>
      </c>
      <c r="DP630">
        <v>0</v>
      </c>
    </row>
    <row r="631" spans="1:120">
      <c r="A631">
        <v>90871288</v>
      </c>
      <c r="B631">
        <v>807343</v>
      </c>
      <c r="C631" s="2">
        <v>43949</v>
      </c>
      <c r="D631" s="2">
        <v>43949.30972222222</v>
      </c>
      <c r="E631">
        <v>2</v>
      </c>
      <c r="F631">
        <v>58</v>
      </c>
      <c r="G631">
        <v>1</v>
      </c>
      <c r="H631">
        <v>3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8876</v>
      </c>
      <c r="O631" t="s">
        <v>2129</v>
      </c>
      <c r="P631">
        <v>0</v>
      </c>
      <c r="Q631">
        <v>0</v>
      </c>
      <c r="S631">
        <v>4</v>
      </c>
      <c r="T631">
        <v>2020</v>
      </c>
      <c r="U631">
        <v>0</v>
      </c>
      <c r="V631">
        <v>0</v>
      </c>
      <c r="W631">
        <v>1</v>
      </c>
      <c r="AU631" t="e">
        <v>#N/A</v>
      </c>
      <c r="AV631" t="e">
        <v>#N/A</v>
      </c>
      <c r="AW631" t="e">
        <v>#N/A</v>
      </c>
      <c r="AX631" t="e">
        <v>#N/A</v>
      </c>
      <c r="AY631" t="e">
        <v>#N/A</v>
      </c>
      <c r="AZ631" t="e">
        <v>#N/A</v>
      </c>
      <c r="BA631" t="e">
        <v>#N/A</v>
      </c>
      <c r="BB631" t="e">
        <v>#N/A</v>
      </c>
      <c r="BC631" t="e">
        <v>#N/A</v>
      </c>
      <c r="BD631" t="e">
        <v>#N/A</v>
      </c>
      <c r="BE631" t="e">
        <v>#N/A</v>
      </c>
      <c r="BF631" t="e">
        <v>#N/A</v>
      </c>
      <c r="BG631" t="e">
        <v>#N/A</v>
      </c>
      <c r="BH631" t="e">
        <v>#N/A</v>
      </c>
      <c r="BI631" t="e">
        <v>#N/A</v>
      </c>
      <c r="BJ631" t="e">
        <v>#N/A</v>
      </c>
      <c r="BK631" t="e">
        <v>#N/A</v>
      </c>
      <c r="BL631" t="e">
        <v>#N/A</v>
      </c>
      <c r="BM631" t="e">
        <v>#N/A</v>
      </c>
      <c r="BN631" t="e">
        <v>#N/A</v>
      </c>
      <c r="BO631" t="e">
        <v>#N/A</v>
      </c>
      <c r="BP631" t="e">
        <v>#N/A</v>
      </c>
      <c r="BQ631" t="e">
        <v>#N/A</v>
      </c>
      <c r="BR631" t="e">
        <v>#N/A</v>
      </c>
      <c r="BS631" t="e">
        <v>#N/A</v>
      </c>
      <c r="BT631" t="e">
        <v>#N/A</v>
      </c>
      <c r="BU631" t="e">
        <v>#N/A</v>
      </c>
      <c r="BV631" t="e">
        <v>#N/A</v>
      </c>
      <c r="BW631" t="e">
        <v>#N/A</v>
      </c>
      <c r="BX631" t="e">
        <v>#N/A</v>
      </c>
      <c r="BY631" t="e">
        <v>#N/A</v>
      </c>
      <c r="BZ631" t="e">
        <v>#N/A</v>
      </c>
      <c r="CA631" t="e">
        <v>#N/A</v>
      </c>
      <c r="CB631" t="e">
        <v>#N/A</v>
      </c>
      <c r="CC631" t="e">
        <v>#N/A</v>
      </c>
      <c r="CD631" t="e">
        <v>#N/A</v>
      </c>
      <c r="CE631" t="e">
        <v>#N/A</v>
      </c>
      <c r="CF631" t="e">
        <v>#N/A</v>
      </c>
      <c r="CG631" t="e">
        <v>#N/A</v>
      </c>
      <c r="CH631" t="e">
        <v>#N/A</v>
      </c>
      <c r="CI631" t="e">
        <v>#N/A</v>
      </c>
      <c r="CK631" t="e">
        <v>#N/A</v>
      </c>
      <c r="CL631" t="e">
        <v>#N/A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</row>
    <row r="632" spans="1:120">
      <c r="A632">
        <v>90871297</v>
      </c>
      <c r="B632">
        <v>8069485</v>
      </c>
      <c r="C632" s="2">
        <v>43949</v>
      </c>
      <c r="D632" s="2">
        <v>43960.818055555559</v>
      </c>
      <c r="E632">
        <v>1</v>
      </c>
      <c r="F632">
        <v>24</v>
      </c>
      <c r="G632">
        <v>1</v>
      </c>
      <c r="H632">
        <v>3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8854</v>
      </c>
      <c r="O632" t="s">
        <v>2126</v>
      </c>
      <c r="P632">
        <v>1</v>
      </c>
      <c r="Q632">
        <v>0</v>
      </c>
      <c r="R632">
        <v>11</v>
      </c>
      <c r="S632">
        <v>5</v>
      </c>
      <c r="T632">
        <v>2020</v>
      </c>
      <c r="U632">
        <v>0</v>
      </c>
      <c r="V632">
        <v>0</v>
      </c>
      <c r="W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25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25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3</v>
      </c>
      <c r="CH632">
        <v>0</v>
      </c>
      <c r="CI632">
        <v>2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1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</row>
    <row r="633" spans="1:120">
      <c r="A633">
        <v>90871302</v>
      </c>
      <c r="B633">
        <v>8114448</v>
      </c>
      <c r="C633" s="2">
        <v>43949</v>
      </c>
      <c r="D633" s="2">
        <v>43949.587500000001</v>
      </c>
      <c r="E633">
        <v>2</v>
      </c>
      <c r="F633">
        <v>23</v>
      </c>
      <c r="G633">
        <v>0</v>
      </c>
      <c r="H633">
        <v>3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71113163</v>
      </c>
      <c r="O633" t="s">
        <v>2128</v>
      </c>
      <c r="P633">
        <v>0</v>
      </c>
      <c r="Q633">
        <v>0</v>
      </c>
      <c r="S633">
        <v>4</v>
      </c>
      <c r="T633">
        <v>2020</v>
      </c>
      <c r="U633">
        <v>0</v>
      </c>
      <c r="V633">
        <v>0</v>
      </c>
      <c r="W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</row>
    <row r="634" spans="1:120">
      <c r="A634">
        <v>90871384</v>
      </c>
      <c r="B634">
        <v>465697</v>
      </c>
      <c r="C634" s="2">
        <v>43949</v>
      </c>
      <c r="D634" s="2">
        <v>43949.511805555558</v>
      </c>
      <c r="E634">
        <v>2</v>
      </c>
      <c r="F634">
        <v>21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8812</v>
      </c>
      <c r="O634" t="s">
        <v>2126</v>
      </c>
      <c r="P634">
        <v>1</v>
      </c>
      <c r="Q634">
        <v>0</v>
      </c>
      <c r="S634">
        <v>4</v>
      </c>
      <c r="T634">
        <v>2020</v>
      </c>
      <c r="U634">
        <v>0</v>
      </c>
      <c r="V634">
        <v>0</v>
      </c>
      <c r="W634">
        <v>1</v>
      </c>
      <c r="AU634" t="e">
        <v>#N/A</v>
      </c>
      <c r="AV634" t="e">
        <v>#N/A</v>
      </c>
      <c r="AW634" t="e">
        <v>#N/A</v>
      </c>
      <c r="AX634" t="e">
        <v>#N/A</v>
      </c>
      <c r="AY634" t="e">
        <v>#N/A</v>
      </c>
      <c r="AZ634" t="e">
        <v>#N/A</v>
      </c>
      <c r="BA634" t="e">
        <v>#N/A</v>
      </c>
      <c r="BB634" t="e">
        <v>#N/A</v>
      </c>
      <c r="BC634" t="e">
        <v>#N/A</v>
      </c>
      <c r="BD634" t="e">
        <v>#N/A</v>
      </c>
      <c r="BE634" t="e">
        <v>#N/A</v>
      </c>
      <c r="BF634" t="e">
        <v>#N/A</v>
      </c>
      <c r="BG634" t="e">
        <v>#N/A</v>
      </c>
      <c r="BH634" t="e">
        <v>#N/A</v>
      </c>
      <c r="BI634" t="e">
        <v>#N/A</v>
      </c>
      <c r="BJ634" t="e">
        <v>#N/A</v>
      </c>
      <c r="BK634" t="e">
        <v>#N/A</v>
      </c>
      <c r="BL634" t="e">
        <v>#N/A</v>
      </c>
      <c r="BM634" t="e">
        <v>#N/A</v>
      </c>
      <c r="BN634" t="e">
        <v>#N/A</v>
      </c>
      <c r="BO634" t="e">
        <v>#N/A</v>
      </c>
      <c r="BP634" t="e">
        <v>#N/A</v>
      </c>
      <c r="BQ634" t="e">
        <v>#N/A</v>
      </c>
      <c r="BR634" t="e">
        <v>#N/A</v>
      </c>
      <c r="BS634" t="e">
        <v>#N/A</v>
      </c>
      <c r="BT634" t="e">
        <v>#N/A</v>
      </c>
      <c r="BU634" t="e">
        <v>#N/A</v>
      </c>
      <c r="BV634" t="e">
        <v>#N/A</v>
      </c>
      <c r="BW634" t="e">
        <v>#N/A</v>
      </c>
      <c r="BX634" t="e">
        <v>#N/A</v>
      </c>
      <c r="BY634" t="e">
        <v>#N/A</v>
      </c>
      <c r="BZ634" t="e">
        <v>#N/A</v>
      </c>
      <c r="CA634" t="e">
        <v>#N/A</v>
      </c>
      <c r="CB634" t="e">
        <v>#N/A</v>
      </c>
      <c r="CC634" t="e">
        <v>#N/A</v>
      </c>
      <c r="CD634" t="e">
        <v>#N/A</v>
      </c>
      <c r="CE634" t="e">
        <v>#N/A</v>
      </c>
      <c r="CF634" t="e">
        <v>#N/A</v>
      </c>
      <c r="CG634" t="e">
        <v>#N/A</v>
      </c>
      <c r="CH634" t="e">
        <v>#N/A</v>
      </c>
      <c r="CI634" t="e">
        <v>#N/A</v>
      </c>
      <c r="CK634" t="e">
        <v>#N/A</v>
      </c>
      <c r="CL634" t="e">
        <v>#N/A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</row>
    <row r="635" spans="1:120">
      <c r="A635">
        <v>90871412</v>
      </c>
      <c r="B635">
        <v>8113062</v>
      </c>
      <c r="C635" s="2">
        <v>43949</v>
      </c>
      <c r="D635" s="2">
        <v>43956.772222222222</v>
      </c>
      <c r="E635">
        <v>1</v>
      </c>
      <c r="F635">
        <v>64</v>
      </c>
      <c r="G635">
        <v>0</v>
      </c>
      <c r="H635">
        <v>3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7062</v>
      </c>
      <c r="O635" t="s">
        <v>2126</v>
      </c>
      <c r="P635">
        <v>1</v>
      </c>
      <c r="Q635">
        <v>0</v>
      </c>
      <c r="R635">
        <v>7</v>
      </c>
      <c r="S635">
        <v>5</v>
      </c>
      <c r="T635">
        <v>2020</v>
      </c>
      <c r="U635">
        <v>0</v>
      </c>
      <c r="V635">
        <v>0</v>
      </c>
      <c r="W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9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9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0</v>
      </c>
      <c r="CK635">
        <v>0</v>
      </c>
      <c r="CL635">
        <v>0</v>
      </c>
      <c r="CM635">
        <v>2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</row>
    <row r="636" spans="1:120">
      <c r="A636">
        <v>90871414</v>
      </c>
      <c r="B636">
        <v>628374</v>
      </c>
      <c r="C636" s="2">
        <v>43949</v>
      </c>
      <c r="D636" s="2">
        <v>43953.543055555558</v>
      </c>
      <c r="E636">
        <v>1</v>
      </c>
      <c r="F636">
        <v>57</v>
      </c>
      <c r="G636">
        <v>1</v>
      </c>
      <c r="H636">
        <v>1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7060</v>
      </c>
      <c r="O636" t="s">
        <v>2126</v>
      </c>
      <c r="P636">
        <v>1</v>
      </c>
      <c r="Q636">
        <v>0</v>
      </c>
      <c r="R636">
        <v>4</v>
      </c>
      <c r="S636">
        <v>5</v>
      </c>
      <c r="T636">
        <v>2020</v>
      </c>
      <c r="U636">
        <v>0</v>
      </c>
      <c r="V636">
        <v>0</v>
      </c>
      <c r="W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5</v>
      </c>
      <c r="BA636">
        <v>3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8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3</v>
      </c>
      <c r="BW636">
        <v>1</v>
      </c>
      <c r="BX636">
        <v>0</v>
      </c>
      <c r="BY636">
        <v>0</v>
      </c>
      <c r="BZ636">
        <v>9</v>
      </c>
      <c r="CA636">
        <v>0</v>
      </c>
      <c r="CB636">
        <v>0</v>
      </c>
      <c r="CC636">
        <v>7</v>
      </c>
      <c r="CD636">
        <v>2</v>
      </c>
      <c r="CE636">
        <v>9</v>
      </c>
      <c r="CF636">
        <v>0</v>
      </c>
      <c r="CG636">
        <v>0</v>
      </c>
      <c r="CH636">
        <v>0</v>
      </c>
      <c r="CI636">
        <v>0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1</v>
      </c>
      <c r="DH636">
        <v>0</v>
      </c>
      <c r="DI636">
        <v>0</v>
      </c>
      <c r="DJ636">
        <v>1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</row>
    <row r="637" spans="1:120">
      <c r="A637">
        <v>90871417</v>
      </c>
      <c r="B637">
        <v>8102917</v>
      </c>
      <c r="C637" s="2">
        <v>43949</v>
      </c>
      <c r="D637" s="2">
        <v>43952.720138888886</v>
      </c>
      <c r="E637">
        <v>1</v>
      </c>
      <c r="F637">
        <v>43</v>
      </c>
      <c r="G637">
        <v>1</v>
      </c>
      <c r="H637">
        <v>3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8835</v>
      </c>
      <c r="O637" t="s">
        <v>2126</v>
      </c>
      <c r="P637">
        <v>1</v>
      </c>
      <c r="Q637">
        <v>0</v>
      </c>
      <c r="R637">
        <v>3</v>
      </c>
      <c r="S637">
        <v>5</v>
      </c>
      <c r="T637">
        <v>2020</v>
      </c>
      <c r="U637">
        <v>0</v>
      </c>
      <c r="V637">
        <v>0</v>
      </c>
      <c r="W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3</v>
      </c>
      <c r="BV637">
        <v>1</v>
      </c>
      <c r="BW637">
        <v>3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</row>
    <row r="638" spans="1:120">
      <c r="A638">
        <v>90871434</v>
      </c>
      <c r="B638">
        <v>8114333</v>
      </c>
      <c r="C638" s="2">
        <v>43949</v>
      </c>
      <c r="D638" s="2">
        <v>43957.8</v>
      </c>
      <c r="E638">
        <v>1</v>
      </c>
      <c r="F638">
        <v>40</v>
      </c>
      <c r="G638">
        <v>1</v>
      </c>
      <c r="H638">
        <v>1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8880</v>
      </c>
      <c r="O638" t="s">
        <v>2126</v>
      </c>
      <c r="P638">
        <v>1</v>
      </c>
      <c r="Q638">
        <v>0</v>
      </c>
      <c r="R638">
        <v>8</v>
      </c>
      <c r="S638">
        <v>5</v>
      </c>
      <c r="T638">
        <v>2020</v>
      </c>
      <c r="U638">
        <v>0</v>
      </c>
      <c r="V638">
        <v>0</v>
      </c>
      <c r="W638">
        <v>1</v>
      </c>
      <c r="AU638">
        <v>0</v>
      </c>
      <c r="AV638">
        <v>0</v>
      </c>
      <c r="AW638">
        <v>15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15</v>
      </c>
      <c r="BF638">
        <v>15</v>
      </c>
      <c r="BG638">
        <v>15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</v>
      </c>
      <c r="BY638">
        <v>7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8</v>
      </c>
      <c r="CH638">
        <v>0</v>
      </c>
      <c r="CI638">
        <v>0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0</v>
      </c>
      <c r="DI638">
        <v>0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</row>
    <row r="639" spans="1:120">
      <c r="A639">
        <v>90871459</v>
      </c>
      <c r="B639">
        <v>8114465</v>
      </c>
      <c r="C639" s="2">
        <v>43949</v>
      </c>
      <c r="D639" s="2">
        <v>43965.801388888889</v>
      </c>
      <c r="E639">
        <v>1</v>
      </c>
      <c r="F639">
        <v>42</v>
      </c>
      <c r="G639">
        <v>1</v>
      </c>
      <c r="H639">
        <v>3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8812</v>
      </c>
      <c r="O639" t="s">
        <v>26</v>
      </c>
      <c r="P639">
        <v>0</v>
      </c>
      <c r="Q639">
        <v>1</v>
      </c>
      <c r="R639">
        <v>16</v>
      </c>
      <c r="S639">
        <v>5</v>
      </c>
      <c r="T639">
        <v>2020</v>
      </c>
      <c r="U639">
        <v>1</v>
      </c>
      <c r="V639">
        <v>15</v>
      </c>
      <c r="W639">
        <v>1</v>
      </c>
      <c r="AU639">
        <v>0</v>
      </c>
      <c r="AV639">
        <v>0</v>
      </c>
      <c r="AW639">
        <v>0</v>
      </c>
      <c r="AX639">
        <v>0</v>
      </c>
      <c r="AY639">
        <v>7</v>
      </c>
      <c r="AZ639">
        <v>1</v>
      </c>
      <c r="BA639">
        <v>12</v>
      </c>
      <c r="BB639">
        <v>0</v>
      </c>
      <c r="BC639">
        <v>1</v>
      </c>
      <c r="BD639">
        <v>0</v>
      </c>
      <c r="BE639">
        <v>1</v>
      </c>
      <c r="BF639">
        <v>0</v>
      </c>
      <c r="BG639">
        <v>21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1</v>
      </c>
      <c r="BW639">
        <v>27</v>
      </c>
      <c r="BX639">
        <v>0</v>
      </c>
      <c r="BY639">
        <v>0</v>
      </c>
      <c r="BZ639">
        <v>6</v>
      </c>
      <c r="CA639">
        <v>0</v>
      </c>
      <c r="CB639">
        <v>0</v>
      </c>
      <c r="CC639">
        <v>56</v>
      </c>
      <c r="CD639">
        <v>6</v>
      </c>
      <c r="CE639">
        <v>62</v>
      </c>
      <c r="CF639">
        <v>72</v>
      </c>
      <c r="CG639">
        <v>1</v>
      </c>
      <c r="CH639">
        <v>24</v>
      </c>
      <c r="CI639">
        <v>0</v>
      </c>
      <c r="CK639">
        <v>5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</row>
    <row r="640" spans="1:120">
      <c r="A640">
        <v>90871481</v>
      </c>
      <c r="B640">
        <v>8114469</v>
      </c>
      <c r="C640" s="2">
        <v>43949</v>
      </c>
      <c r="D640" s="2">
        <v>43957.548611111109</v>
      </c>
      <c r="E640">
        <v>1</v>
      </c>
      <c r="F640">
        <v>43</v>
      </c>
      <c r="G640">
        <v>0</v>
      </c>
      <c r="H640">
        <v>3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8880</v>
      </c>
      <c r="O640" t="s">
        <v>2126</v>
      </c>
      <c r="P640">
        <v>1</v>
      </c>
      <c r="Q640">
        <v>0</v>
      </c>
      <c r="R640">
        <v>8</v>
      </c>
      <c r="S640">
        <v>5</v>
      </c>
      <c r="T640">
        <v>2020</v>
      </c>
      <c r="U640">
        <v>1</v>
      </c>
      <c r="V640">
        <v>2</v>
      </c>
      <c r="W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3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3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8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</row>
    <row r="641" spans="1:120">
      <c r="A641">
        <v>90871491</v>
      </c>
      <c r="B641">
        <v>8114471</v>
      </c>
      <c r="C641" s="2">
        <v>43949</v>
      </c>
      <c r="D641" s="2">
        <v>43952.789583333331</v>
      </c>
      <c r="E641">
        <v>1</v>
      </c>
      <c r="F641">
        <v>51</v>
      </c>
      <c r="G641">
        <v>1</v>
      </c>
      <c r="H641">
        <v>2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8807</v>
      </c>
      <c r="O641" t="s">
        <v>2126</v>
      </c>
      <c r="P641">
        <v>1</v>
      </c>
      <c r="Q641">
        <v>0</v>
      </c>
      <c r="R641">
        <v>3</v>
      </c>
      <c r="S641">
        <v>5</v>
      </c>
      <c r="T641">
        <v>2020</v>
      </c>
      <c r="U641">
        <v>0</v>
      </c>
      <c r="V641">
        <v>0</v>
      </c>
      <c r="W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3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</row>
    <row r="642" spans="1:120">
      <c r="A642">
        <v>90871500</v>
      </c>
      <c r="B642">
        <v>503057</v>
      </c>
      <c r="C642" s="2">
        <v>43950</v>
      </c>
      <c r="D642" s="2">
        <v>43954.579861111109</v>
      </c>
      <c r="E642">
        <v>1</v>
      </c>
      <c r="F642">
        <v>55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7063</v>
      </c>
      <c r="O642" t="s">
        <v>2126</v>
      </c>
      <c r="P642">
        <v>1</v>
      </c>
      <c r="Q642">
        <v>0</v>
      </c>
      <c r="R642">
        <v>4</v>
      </c>
      <c r="S642">
        <v>5</v>
      </c>
      <c r="T642">
        <v>2020</v>
      </c>
      <c r="U642">
        <v>0</v>
      </c>
      <c r="V642">
        <v>0</v>
      </c>
      <c r="W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5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5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2</v>
      </c>
      <c r="BW642">
        <v>3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K642">
        <v>0</v>
      </c>
      <c r="CL642">
        <v>0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</row>
    <row r="643" spans="1:120">
      <c r="A643">
        <v>90871503</v>
      </c>
      <c r="B643">
        <v>8000702</v>
      </c>
      <c r="C643" s="2">
        <v>43949</v>
      </c>
      <c r="D643" s="2">
        <v>43949.910416666666</v>
      </c>
      <c r="E643">
        <v>2</v>
      </c>
      <c r="F643">
        <v>39</v>
      </c>
      <c r="G643">
        <v>1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79201745</v>
      </c>
      <c r="O643" t="s">
        <v>2126</v>
      </c>
      <c r="P643">
        <v>1</v>
      </c>
      <c r="Q643">
        <v>0</v>
      </c>
      <c r="S643">
        <v>4</v>
      </c>
      <c r="T643">
        <v>2020</v>
      </c>
      <c r="U643">
        <v>0</v>
      </c>
      <c r="V643">
        <v>0</v>
      </c>
      <c r="W643">
        <v>1</v>
      </c>
      <c r="AU643" t="e">
        <v>#N/A</v>
      </c>
      <c r="AV643" t="e">
        <v>#N/A</v>
      </c>
      <c r="AW643" t="e">
        <v>#N/A</v>
      </c>
      <c r="AX643" t="e">
        <v>#N/A</v>
      </c>
      <c r="AY643" t="e">
        <v>#N/A</v>
      </c>
      <c r="AZ643" t="e">
        <v>#N/A</v>
      </c>
      <c r="BA643" t="e">
        <v>#N/A</v>
      </c>
      <c r="BB643" t="e">
        <v>#N/A</v>
      </c>
      <c r="BC643" t="e">
        <v>#N/A</v>
      </c>
      <c r="BD643" t="e">
        <v>#N/A</v>
      </c>
      <c r="BE643" t="e">
        <v>#N/A</v>
      </c>
      <c r="BF643" t="e">
        <v>#N/A</v>
      </c>
      <c r="BG643" t="e">
        <v>#N/A</v>
      </c>
      <c r="BH643" t="e">
        <v>#N/A</v>
      </c>
      <c r="BI643" t="e">
        <v>#N/A</v>
      </c>
      <c r="BJ643" t="e">
        <v>#N/A</v>
      </c>
      <c r="BK643" t="e">
        <v>#N/A</v>
      </c>
      <c r="BL643" t="e">
        <v>#N/A</v>
      </c>
      <c r="BM643" t="e">
        <v>#N/A</v>
      </c>
      <c r="BN643" t="e">
        <v>#N/A</v>
      </c>
      <c r="BO643" t="e">
        <v>#N/A</v>
      </c>
      <c r="BP643" t="e">
        <v>#N/A</v>
      </c>
      <c r="BQ643" t="e">
        <v>#N/A</v>
      </c>
      <c r="BR643" t="e">
        <v>#N/A</v>
      </c>
      <c r="BS643" t="e">
        <v>#N/A</v>
      </c>
      <c r="BT643" t="e">
        <v>#N/A</v>
      </c>
      <c r="BU643" t="e">
        <v>#N/A</v>
      </c>
      <c r="BV643" t="e">
        <v>#N/A</v>
      </c>
      <c r="BW643" t="e">
        <v>#N/A</v>
      </c>
      <c r="BX643" t="e">
        <v>#N/A</v>
      </c>
      <c r="BY643" t="e">
        <v>#N/A</v>
      </c>
      <c r="BZ643" t="e">
        <v>#N/A</v>
      </c>
      <c r="CA643" t="e">
        <v>#N/A</v>
      </c>
      <c r="CB643" t="e">
        <v>#N/A</v>
      </c>
      <c r="CC643" t="e">
        <v>#N/A</v>
      </c>
      <c r="CD643" t="e">
        <v>#N/A</v>
      </c>
      <c r="CE643" t="e">
        <v>#N/A</v>
      </c>
      <c r="CF643" t="e">
        <v>#N/A</v>
      </c>
      <c r="CG643" t="e">
        <v>#N/A</v>
      </c>
      <c r="CH643" t="e">
        <v>#N/A</v>
      </c>
      <c r="CI643" t="e">
        <v>#N/A</v>
      </c>
      <c r="CK643" t="e">
        <v>#N/A</v>
      </c>
      <c r="CL643" t="e">
        <v>#N/A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</row>
    <row r="644" spans="1:120">
      <c r="A644">
        <v>90871529</v>
      </c>
      <c r="B644">
        <v>8091180</v>
      </c>
      <c r="C644" s="2">
        <v>43949</v>
      </c>
      <c r="D644" s="2">
        <v>44005.936111111114</v>
      </c>
      <c r="E644">
        <v>1</v>
      </c>
      <c r="F644">
        <v>50</v>
      </c>
      <c r="G644">
        <v>0</v>
      </c>
      <c r="H644">
        <v>3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7060</v>
      </c>
      <c r="O644" t="s">
        <v>2124</v>
      </c>
      <c r="P644">
        <v>0</v>
      </c>
      <c r="Q644">
        <v>0</v>
      </c>
      <c r="R644">
        <v>56</v>
      </c>
      <c r="S644">
        <v>6</v>
      </c>
      <c r="T644">
        <v>2020</v>
      </c>
      <c r="U644">
        <v>1</v>
      </c>
      <c r="V644">
        <v>49</v>
      </c>
      <c r="W644">
        <v>1</v>
      </c>
      <c r="AU644">
        <v>0</v>
      </c>
      <c r="AV644">
        <v>87</v>
      </c>
      <c r="AW644">
        <v>0</v>
      </c>
      <c r="AX644">
        <v>0</v>
      </c>
      <c r="AY644">
        <v>0</v>
      </c>
      <c r="AZ644">
        <v>10</v>
      </c>
      <c r="BA644">
        <v>15</v>
      </c>
      <c r="BB644">
        <v>0</v>
      </c>
      <c r="BC644">
        <v>0</v>
      </c>
      <c r="BD644">
        <v>0</v>
      </c>
      <c r="BE644">
        <v>87</v>
      </c>
      <c r="BF644">
        <v>87</v>
      </c>
      <c r="BG644">
        <v>112</v>
      </c>
      <c r="BH644">
        <v>42</v>
      </c>
      <c r="BI644">
        <v>0</v>
      </c>
      <c r="BJ644">
        <v>0</v>
      </c>
      <c r="BK644">
        <v>42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11</v>
      </c>
      <c r="BV644">
        <v>15</v>
      </c>
      <c r="BW644">
        <v>128</v>
      </c>
      <c r="BX644">
        <v>0</v>
      </c>
      <c r="BY644">
        <v>0</v>
      </c>
      <c r="BZ644">
        <v>1</v>
      </c>
      <c r="CA644">
        <v>0</v>
      </c>
      <c r="CB644">
        <v>0</v>
      </c>
      <c r="CC644">
        <v>0</v>
      </c>
      <c r="CD644">
        <v>1</v>
      </c>
      <c r="CE644">
        <v>1</v>
      </c>
      <c r="CF644">
        <v>0</v>
      </c>
      <c r="CG644">
        <v>0</v>
      </c>
      <c r="CH644">
        <v>0</v>
      </c>
      <c r="CI644">
        <v>0</v>
      </c>
      <c r="CK644">
        <v>0</v>
      </c>
      <c r="CL644">
        <v>0</v>
      </c>
      <c r="CM644">
        <v>5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1</v>
      </c>
      <c r="CY644">
        <v>1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</row>
    <row r="645" spans="1:120">
      <c r="A645">
        <v>90871547</v>
      </c>
      <c r="B645">
        <v>672229</v>
      </c>
      <c r="C645" s="2">
        <v>43949</v>
      </c>
      <c r="D645" s="2">
        <v>43950.163888888892</v>
      </c>
      <c r="E645">
        <v>2</v>
      </c>
      <c r="F645">
        <v>49</v>
      </c>
      <c r="G645">
        <v>0</v>
      </c>
      <c r="H645">
        <v>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7062</v>
      </c>
      <c r="O645" t="s">
        <v>2126</v>
      </c>
      <c r="P645">
        <v>1</v>
      </c>
      <c r="Q645">
        <v>0</v>
      </c>
      <c r="S645">
        <v>4</v>
      </c>
      <c r="T645">
        <v>2020</v>
      </c>
      <c r="U645">
        <v>0</v>
      </c>
      <c r="V645">
        <v>0</v>
      </c>
      <c r="W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</row>
    <row r="646" spans="1:120">
      <c r="A646">
        <v>90871549</v>
      </c>
      <c r="B646">
        <v>652217</v>
      </c>
      <c r="C646" s="2">
        <v>43949</v>
      </c>
      <c r="D646" s="2">
        <v>43950.197916666664</v>
      </c>
      <c r="E646">
        <v>2</v>
      </c>
      <c r="F646">
        <v>61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7060</v>
      </c>
      <c r="O646" t="s">
        <v>2126</v>
      </c>
      <c r="P646">
        <v>1</v>
      </c>
      <c r="Q646">
        <v>0</v>
      </c>
      <c r="S646">
        <v>4</v>
      </c>
      <c r="T646">
        <v>2020</v>
      </c>
      <c r="U646">
        <v>0</v>
      </c>
      <c r="V646">
        <v>0</v>
      </c>
      <c r="W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</row>
    <row r="647" spans="1:120">
      <c r="A647">
        <v>90871596</v>
      </c>
      <c r="B647">
        <v>8000839</v>
      </c>
      <c r="C647" s="2">
        <v>43950</v>
      </c>
      <c r="D647" s="2">
        <v>43954.201388888891</v>
      </c>
      <c r="E647">
        <v>1</v>
      </c>
      <c r="F647">
        <v>82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8844</v>
      </c>
      <c r="O647" t="s">
        <v>26</v>
      </c>
      <c r="P647">
        <v>0</v>
      </c>
      <c r="Q647">
        <v>1</v>
      </c>
      <c r="R647">
        <v>4</v>
      </c>
      <c r="S647">
        <v>5</v>
      </c>
      <c r="T647">
        <v>2020</v>
      </c>
      <c r="U647">
        <v>0</v>
      </c>
      <c r="V647">
        <v>0</v>
      </c>
      <c r="W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14</v>
      </c>
      <c r="CD647">
        <v>0</v>
      </c>
      <c r="CE647">
        <v>14</v>
      </c>
      <c r="CF647">
        <v>13</v>
      </c>
      <c r="CG647">
        <v>0</v>
      </c>
      <c r="CH647">
        <v>0</v>
      </c>
      <c r="CI647">
        <v>0</v>
      </c>
      <c r="CK647">
        <v>0</v>
      </c>
      <c r="CL647">
        <v>0</v>
      </c>
      <c r="CM647">
        <v>6</v>
      </c>
      <c r="CN647">
        <v>0</v>
      </c>
      <c r="CO647">
        <v>1</v>
      </c>
      <c r="CP647">
        <v>0</v>
      </c>
      <c r="CQ647">
        <v>0</v>
      </c>
      <c r="CR647">
        <v>1</v>
      </c>
      <c r="CS647">
        <v>1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1</v>
      </c>
      <c r="DH647">
        <v>0</v>
      </c>
      <c r="DI647">
        <v>0</v>
      </c>
      <c r="DJ647">
        <v>1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</row>
    <row r="648" spans="1:120">
      <c r="A648">
        <v>90871635</v>
      </c>
      <c r="B648">
        <v>8111097</v>
      </c>
      <c r="C648" s="2">
        <v>43950</v>
      </c>
      <c r="D648" s="2">
        <v>43963.835416666669</v>
      </c>
      <c r="E648">
        <v>1</v>
      </c>
      <c r="F648">
        <v>65</v>
      </c>
      <c r="G648">
        <v>1</v>
      </c>
      <c r="H648">
        <v>2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8869</v>
      </c>
      <c r="O648" t="s">
        <v>2124</v>
      </c>
      <c r="P648">
        <v>0</v>
      </c>
      <c r="Q648">
        <v>0</v>
      </c>
      <c r="R648">
        <v>13</v>
      </c>
      <c r="S648">
        <v>5</v>
      </c>
      <c r="T648">
        <v>2020</v>
      </c>
      <c r="U648">
        <v>1</v>
      </c>
      <c r="V648">
        <v>3</v>
      </c>
      <c r="W648">
        <v>1</v>
      </c>
      <c r="AU648">
        <v>0</v>
      </c>
      <c r="AV648">
        <v>0</v>
      </c>
      <c r="AW648">
        <v>0</v>
      </c>
      <c r="AX648">
        <v>0</v>
      </c>
      <c r="AY648">
        <v>3</v>
      </c>
      <c r="AZ648">
        <v>3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6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K648">
        <v>0</v>
      </c>
      <c r="CL648">
        <v>0</v>
      </c>
      <c r="CM648">
        <v>6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1</v>
      </c>
      <c r="CY648">
        <v>1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1</v>
      </c>
      <c r="DH648">
        <v>1</v>
      </c>
      <c r="DI648">
        <v>0</v>
      </c>
      <c r="DJ648">
        <v>0</v>
      </c>
      <c r="DK648">
        <v>0</v>
      </c>
      <c r="DL648">
        <v>1</v>
      </c>
      <c r="DM648">
        <v>1</v>
      </c>
      <c r="DN648">
        <v>0</v>
      </c>
      <c r="DO648">
        <v>0</v>
      </c>
      <c r="DP648">
        <v>0</v>
      </c>
    </row>
    <row r="649" spans="1:120">
      <c r="A649">
        <v>90871645</v>
      </c>
      <c r="B649">
        <v>681879</v>
      </c>
      <c r="C649" s="2">
        <v>43950</v>
      </c>
      <c r="D649" s="2">
        <v>43977.835416666669</v>
      </c>
      <c r="E649">
        <v>1</v>
      </c>
      <c r="F649">
        <v>60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8812</v>
      </c>
      <c r="O649" t="s">
        <v>2124</v>
      </c>
      <c r="P649">
        <v>0</v>
      </c>
      <c r="Q649">
        <v>0</v>
      </c>
      <c r="R649">
        <v>27</v>
      </c>
      <c r="S649">
        <v>5</v>
      </c>
      <c r="T649">
        <v>2020</v>
      </c>
      <c r="U649">
        <v>1</v>
      </c>
      <c r="V649">
        <v>11</v>
      </c>
      <c r="W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15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15</v>
      </c>
      <c r="BH649">
        <v>7</v>
      </c>
      <c r="BI649">
        <v>0</v>
      </c>
      <c r="BJ649">
        <v>0</v>
      </c>
      <c r="BK649">
        <v>7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2</v>
      </c>
      <c r="BW649">
        <v>30</v>
      </c>
      <c r="BX649">
        <v>0</v>
      </c>
      <c r="BY649">
        <v>0</v>
      </c>
      <c r="BZ649">
        <v>26</v>
      </c>
      <c r="CA649">
        <v>0</v>
      </c>
      <c r="CB649">
        <v>0</v>
      </c>
      <c r="CC649">
        <v>25</v>
      </c>
      <c r="CD649">
        <v>1</v>
      </c>
      <c r="CE649">
        <v>26</v>
      </c>
      <c r="CF649">
        <v>0</v>
      </c>
      <c r="CG649">
        <v>0</v>
      </c>
      <c r="CH649">
        <v>0</v>
      </c>
      <c r="CI649">
        <v>0</v>
      </c>
      <c r="CK649">
        <v>0</v>
      </c>
      <c r="CL649">
        <v>0</v>
      </c>
      <c r="CM649">
        <v>2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</row>
    <row r="650" spans="1:120">
      <c r="A650">
        <v>90871670</v>
      </c>
      <c r="B650">
        <v>711441</v>
      </c>
      <c r="C650" s="2">
        <v>43950</v>
      </c>
      <c r="D650" s="2">
        <v>43958.775694444441</v>
      </c>
      <c r="E650">
        <v>1</v>
      </c>
      <c r="F650">
        <v>91</v>
      </c>
      <c r="G650">
        <v>1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8844</v>
      </c>
      <c r="O650" t="s">
        <v>2124</v>
      </c>
      <c r="P650">
        <v>0</v>
      </c>
      <c r="Q650">
        <v>0</v>
      </c>
      <c r="R650">
        <v>8</v>
      </c>
      <c r="S650">
        <v>5</v>
      </c>
      <c r="T650">
        <v>2020</v>
      </c>
      <c r="U650">
        <v>0</v>
      </c>
      <c r="V650">
        <v>0</v>
      </c>
      <c r="W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2</v>
      </c>
      <c r="BH650">
        <v>7</v>
      </c>
      <c r="BI650">
        <v>0</v>
      </c>
      <c r="BJ650">
        <v>0</v>
      </c>
      <c r="BK650">
        <v>7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1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</row>
    <row r="651" spans="1:120">
      <c r="A651">
        <v>90871672</v>
      </c>
      <c r="B651">
        <v>491181</v>
      </c>
      <c r="C651" s="2">
        <v>43950</v>
      </c>
      <c r="D651" s="2">
        <v>43960.544444444444</v>
      </c>
      <c r="E651">
        <v>1</v>
      </c>
      <c r="F651">
        <v>82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8876</v>
      </c>
      <c r="O651" t="s">
        <v>2125</v>
      </c>
      <c r="P651">
        <v>1</v>
      </c>
      <c r="Q651">
        <v>0</v>
      </c>
      <c r="R651">
        <v>10</v>
      </c>
      <c r="S651">
        <v>5</v>
      </c>
      <c r="T651">
        <v>2020</v>
      </c>
      <c r="U651">
        <v>0</v>
      </c>
      <c r="V651">
        <v>0</v>
      </c>
      <c r="W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9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9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2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</row>
    <row r="652" spans="1:120">
      <c r="A652">
        <v>90871676</v>
      </c>
      <c r="B652">
        <v>8092403</v>
      </c>
      <c r="C652" s="2">
        <v>43951</v>
      </c>
      <c r="D652" s="2">
        <v>43951.539583333331</v>
      </c>
      <c r="E652">
        <v>3</v>
      </c>
      <c r="F652">
        <v>33</v>
      </c>
      <c r="G652">
        <v>1</v>
      </c>
      <c r="H652">
        <v>1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8844</v>
      </c>
      <c r="O652" t="s">
        <v>2126</v>
      </c>
      <c r="P652">
        <v>1</v>
      </c>
      <c r="Q652">
        <v>0</v>
      </c>
      <c r="S652">
        <v>4</v>
      </c>
      <c r="T652">
        <v>2020</v>
      </c>
      <c r="U652">
        <v>0</v>
      </c>
      <c r="V652">
        <v>0</v>
      </c>
      <c r="W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3</v>
      </c>
      <c r="CH652">
        <v>0</v>
      </c>
      <c r="CI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</row>
    <row r="653" spans="1:120">
      <c r="A653">
        <v>90871762</v>
      </c>
      <c r="B653">
        <v>8114507</v>
      </c>
      <c r="C653" s="2">
        <v>43950</v>
      </c>
      <c r="D653" s="2">
        <v>43954.688194444447</v>
      </c>
      <c r="E653">
        <v>1</v>
      </c>
      <c r="F653">
        <v>47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7062</v>
      </c>
      <c r="O653" t="s">
        <v>2126</v>
      </c>
      <c r="P653">
        <v>1</v>
      </c>
      <c r="Q653">
        <v>0</v>
      </c>
      <c r="R653">
        <v>4</v>
      </c>
      <c r="S653">
        <v>5</v>
      </c>
      <c r="T653">
        <v>2020</v>
      </c>
      <c r="U653">
        <v>0</v>
      </c>
      <c r="V653">
        <v>0</v>
      </c>
      <c r="W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4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4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8</v>
      </c>
      <c r="BV653">
        <v>1</v>
      </c>
      <c r="BW653">
        <v>1</v>
      </c>
      <c r="BX653">
        <v>0</v>
      </c>
      <c r="BY653">
        <v>4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</row>
    <row r="654" spans="1:120">
      <c r="A654">
        <v>90871782</v>
      </c>
      <c r="B654">
        <v>8059841</v>
      </c>
      <c r="C654" s="2">
        <v>43950</v>
      </c>
      <c r="D654" s="2">
        <v>43951.947916666664</v>
      </c>
      <c r="E654">
        <v>1</v>
      </c>
      <c r="F654">
        <v>87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8807</v>
      </c>
      <c r="O654" t="s">
        <v>26</v>
      </c>
      <c r="P654">
        <v>0</v>
      </c>
      <c r="Q654">
        <v>1</v>
      </c>
      <c r="R654">
        <v>1</v>
      </c>
      <c r="S654">
        <v>4</v>
      </c>
      <c r="T654">
        <v>2020</v>
      </c>
      <c r="U654">
        <v>0</v>
      </c>
      <c r="V654">
        <v>0</v>
      </c>
      <c r="W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K654">
        <v>0</v>
      </c>
      <c r="CL654">
        <v>0</v>
      </c>
      <c r="CM654">
        <v>2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1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</row>
    <row r="655" spans="1:120">
      <c r="A655">
        <v>90871783</v>
      </c>
      <c r="B655">
        <v>8114513</v>
      </c>
      <c r="C655" s="2">
        <v>43950</v>
      </c>
      <c r="D655" s="2">
        <v>43953.609027777777</v>
      </c>
      <c r="E655">
        <v>1</v>
      </c>
      <c r="F655">
        <v>71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7060</v>
      </c>
      <c r="O655" t="s">
        <v>2126</v>
      </c>
      <c r="P655">
        <v>1</v>
      </c>
      <c r="Q655">
        <v>0</v>
      </c>
      <c r="R655">
        <v>3</v>
      </c>
      <c r="S655">
        <v>5</v>
      </c>
      <c r="T655">
        <v>2020</v>
      </c>
      <c r="U655">
        <v>0</v>
      </c>
      <c r="V655">
        <v>0</v>
      </c>
      <c r="W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3</v>
      </c>
      <c r="BI655">
        <v>0</v>
      </c>
      <c r="BJ655">
        <v>0</v>
      </c>
      <c r="BK655">
        <v>3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3</v>
      </c>
      <c r="BW655">
        <v>3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1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</row>
    <row r="656" spans="1:120">
      <c r="A656">
        <v>90871786</v>
      </c>
      <c r="B656">
        <v>8114515</v>
      </c>
      <c r="C656" s="2">
        <v>43950</v>
      </c>
      <c r="D656" s="2">
        <v>43952.629861111112</v>
      </c>
      <c r="E656">
        <v>1</v>
      </c>
      <c r="F656">
        <v>59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7060</v>
      </c>
      <c r="O656" t="s">
        <v>2126</v>
      </c>
      <c r="P656">
        <v>1</v>
      </c>
      <c r="Q656">
        <v>0</v>
      </c>
      <c r="R656">
        <v>2</v>
      </c>
      <c r="S656">
        <v>5</v>
      </c>
      <c r="T656">
        <v>2020</v>
      </c>
      <c r="U656">
        <v>0</v>
      </c>
      <c r="V656">
        <v>0</v>
      </c>
      <c r="W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1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1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</row>
    <row r="657" spans="1:120">
      <c r="A657">
        <v>90871809</v>
      </c>
      <c r="B657">
        <v>8111192</v>
      </c>
      <c r="C657" s="2">
        <v>43950</v>
      </c>
      <c r="D657" s="2">
        <v>43951.126388888886</v>
      </c>
      <c r="E657">
        <v>2</v>
      </c>
      <c r="F657">
        <v>27</v>
      </c>
      <c r="G657">
        <v>1</v>
      </c>
      <c r="H657">
        <v>3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88763222</v>
      </c>
      <c r="O657" t="s">
        <v>2126</v>
      </c>
      <c r="P657">
        <v>1</v>
      </c>
      <c r="Q657">
        <v>0</v>
      </c>
      <c r="S657">
        <v>4</v>
      </c>
      <c r="T657">
        <v>2020</v>
      </c>
      <c r="U657">
        <v>0</v>
      </c>
      <c r="V657">
        <v>0</v>
      </c>
      <c r="W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</row>
    <row r="658" spans="1:120">
      <c r="A658">
        <v>90871815</v>
      </c>
      <c r="B658">
        <v>8087611</v>
      </c>
      <c r="C658" s="2">
        <v>43951</v>
      </c>
      <c r="D658" s="2">
        <v>43959.613194444442</v>
      </c>
      <c r="E658">
        <v>1</v>
      </c>
      <c r="F658">
        <v>92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8844</v>
      </c>
      <c r="O658" t="s">
        <v>2124</v>
      </c>
      <c r="P658">
        <v>0</v>
      </c>
      <c r="Q658">
        <v>0</v>
      </c>
      <c r="R658">
        <v>8</v>
      </c>
      <c r="S658">
        <v>5</v>
      </c>
      <c r="T658">
        <v>2020</v>
      </c>
      <c r="U658">
        <v>0</v>
      </c>
      <c r="V658">
        <v>0</v>
      </c>
      <c r="W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6</v>
      </c>
      <c r="BA658">
        <v>2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8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7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2</v>
      </c>
      <c r="CG658">
        <v>0</v>
      </c>
      <c r="CH658">
        <v>0</v>
      </c>
      <c r="CI658">
        <v>0</v>
      </c>
      <c r="CK658">
        <v>0</v>
      </c>
      <c r="CL658">
        <v>0</v>
      </c>
      <c r="CM658">
        <v>2</v>
      </c>
      <c r="CN658">
        <v>0</v>
      </c>
      <c r="CO658">
        <v>0</v>
      </c>
      <c r="CP658">
        <v>0</v>
      </c>
      <c r="CQ658">
        <v>1</v>
      </c>
      <c r="CR658">
        <v>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</row>
    <row r="659" spans="1:120">
      <c r="A659">
        <v>90871818</v>
      </c>
      <c r="B659">
        <v>409581</v>
      </c>
      <c r="C659" s="2">
        <v>43951</v>
      </c>
      <c r="D659" s="2">
        <v>43952.859027777777</v>
      </c>
      <c r="E659">
        <v>1</v>
      </c>
      <c r="F659">
        <v>84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8805</v>
      </c>
      <c r="O659" t="s">
        <v>2124</v>
      </c>
      <c r="P659">
        <v>0</v>
      </c>
      <c r="Q659">
        <v>0</v>
      </c>
      <c r="R659">
        <v>1</v>
      </c>
      <c r="S659">
        <v>5</v>
      </c>
      <c r="T659">
        <v>2020</v>
      </c>
      <c r="U659">
        <v>0</v>
      </c>
      <c r="V659">
        <v>0</v>
      </c>
      <c r="W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2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2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K659">
        <v>0</v>
      </c>
      <c r="CL659">
        <v>0</v>
      </c>
      <c r="CM659">
        <v>2</v>
      </c>
      <c r="CN659">
        <v>1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</row>
    <row r="660" spans="1:120">
      <c r="A660">
        <v>90871819</v>
      </c>
      <c r="B660">
        <v>8114527</v>
      </c>
      <c r="C660" s="2">
        <v>43951</v>
      </c>
      <c r="D660" s="2">
        <v>43951.219444444447</v>
      </c>
      <c r="E660">
        <v>2</v>
      </c>
      <c r="F660">
        <v>41</v>
      </c>
      <c r="G660">
        <v>1</v>
      </c>
      <c r="H660">
        <v>1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8846</v>
      </c>
      <c r="O660" t="s">
        <v>2126</v>
      </c>
      <c r="P660">
        <v>1</v>
      </c>
      <c r="Q660">
        <v>0</v>
      </c>
      <c r="S660">
        <v>4</v>
      </c>
      <c r="T660">
        <v>2020</v>
      </c>
      <c r="U660">
        <v>0</v>
      </c>
      <c r="V660">
        <v>0</v>
      </c>
      <c r="W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</row>
    <row r="661" spans="1:120">
      <c r="A661">
        <v>90871825</v>
      </c>
      <c r="B661">
        <v>8114529</v>
      </c>
      <c r="C661" s="2">
        <v>43951</v>
      </c>
      <c r="D661" s="2">
        <v>43961.679166666669</v>
      </c>
      <c r="E661">
        <v>1</v>
      </c>
      <c r="F661">
        <v>36</v>
      </c>
      <c r="G661">
        <v>0</v>
      </c>
      <c r="H661">
        <v>3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7062</v>
      </c>
      <c r="O661" t="s">
        <v>2126</v>
      </c>
      <c r="P661">
        <v>1</v>
      </c>
      <c r="Q661">
        <v>0</v>
      </c>
      <c r="R661">
        <v>10</v>
      </c>
      <c r="S661">
        <v>5</v>
      </c>
      <c r="T661">
        <v>2020</v>
      </c>
      <c r="U661">
        <v>0</v>
      </c>
      <c r="V661">
        <v>0</v>
      </c>
      <c r="W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4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4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2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3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1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</row>
    <row r="662" spans="1:120">
      <c r="A662">
        <v>90871845</v>
      </c>
      <c r="B662">
        <v>987237</v>
      </c>
      <c r="C662" s="2">
        <v>43951</v>
      </c>
      <c r="D662" s="2">
        <v>43958.863194444442</v>
      </c>
      <c r="E662">
        <v>1</v>
      </c>
      <c r="F662">
        <v>79</v>
      </c>
      <c r="G662">
        <v>1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8807</v>
      </c>
      <c r="O662" t="s">
        <v>2124</v>
      </c>
      <c r="P662">
        <v>0</v>
      </c>
      <c r="Q662">
        <v>0</v>
      </c>
      <c r="R662">
        <v>7</v>
      </c>
      <c r="S662">
        <v>5</v>
      </c>
      <c r="T662">
        <v>2020</v>
      </c>
      <c r="U662">
        <v>0</v>
      </c>
      <c r="V662">
        <v>0</v>
      </c>
      <c r="W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7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7</v>
      </c>
      <c r="BH662">
        <v>7</v>
      </c>
      <c r="BI662">
        <v>0</v>
      </c>
      <c r="BJ662">
        <v>0</v>
      </c>
      <c r="BK662">
        <v>7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K662">
        <v>0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</row>
    <row r="663" spans="1:120">
      <c r="A663">
        <v>90871850</v>
      </c>
      <c r="B663">
        <v>689750</v>
      </c>
      <c r="C663" s="2">
        <v>43951</v>
      </c>
      <c r="D663" s="2">
        <v>43952.642361111109</v>
      </c>
      <c r="E663">
        <v>1</v>
      </c>
      <c r="F663">
        <v>87</v>
      </c>
      <c r="G663">
        <v>0</v>
      </c>
      <c r="H663">
        <v>2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8844</v>
      </c>
      <c r="O663" t="s">
        <v>26</v>
      </c>
      <c r="P663">
        <v>0</v>
      </c>
      <c r="Q663">
        <v>1</v>
      </c>
      <c r="R663">
        <v>1</v>
      </c>
      <c r="S663">
        <v>5</v>
      </c>
      <c r="T663">
        <v>2020</v>
      </c>
      <c r="U663">
        <v>0</v>
      </c>
      <c r="V663">
        <v>0</v>
      </c>
      <c r="W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</row>
    <row r="664" spans="1:120">
      <c r="A664">
        <v>90871851</v>
      </c>
      <c r="B664">
        <v>483694</v>
      </c>
      <c r="C664" s="2">
        <v>43951</v>
      </c>
      <c r="D664" s="2">
        <v>43951.993055555555</v>
      </c>
      <c r="E664">
        <v>3</v>
      </c>
      <c r="F664">
        <v>29</v>
      </c>
      <c r="G664">
        <v>1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7960</v>
      </c>
      <c r="O664" t="s">
        <v>2126</v>
      </c>
      <c r="P664">
        <v>1</v>
      </c>
      <c r="Q664">
        <v>0</v>
      </c>
      <c r="S664">
        <v>4</v>
      </c>
      <c r="T664">
        <v>2020</v>
      </c>
      <c r="U664">
        <v>0</v>
      </c>
      <c r="V664">
        <v>0</v>
      </c>
      <c r="W664">
        <v>1</v>
      </c>
      <c r="AU664" t="e">
        <v>#N/A</v>
      </c>
      <c r="AV664" t="e">
        <v>#N/A</v>
      </c>
      <c r="AW664" t="e">
        <v>#N/A</v>
      </c>
      <c r="AX664" t="e">
        <v>#N/A</v>
      </c>
      <c r="AY664" t="e">
        <v>#N/A</v>
      </c>
      <c r="AZ664" t="e">
        <v>#N/A</v>
      </c>
      <c r="BA664" t="e">
        <v>#N/A</v>
      </c>
      <c r="BB664" t="e">
        <v>#N/A</v>
      </c>
      <c r="BC664" t="e">
        <v>#N/A</v>
      </c>
      <c r="BD664" t="e">
        <v>#N/A</v>
      </c>
      <c r="BE664" t="e">
        <v>#N/A</v>
      </c>
      <c r="BF664" t="e">
        <v>#N/A</v>
      </c>
      <c r="BG664" t="e">
        <v>#N/A</v>
      </c>
      <c r="BH664" t="e">
        <v>#N/A</v>
      </c>
      <c r="BI664" t="e">
        <v>#N/A</v>
      </c>
      <c r="BJ664" t="e">
        <v>#N/A</v>
      </c>
      <c r="BK664" t="e">
        <v>#N/A</v>
      </c>
      <c r="BL664" t="e">
        <v>#N/A</v>
      </c>
      <c r="BM664" t="e">
        <v>#N/A</v>
      </c>
      <c r="BN664" t="e">
        <v>#N/A</v>
      </c>
      <c r="BO664" t="e">
        <v>#N/A</v>
      </c>
      <c r="BP664" t="e">
        <v>#N/A</v>
      </c>
      <c r="BQ664" t="e">
        <v>#N/A</v>
      </c>
      <c r="BR664" t="e">
        <v>#N/A</v>
      </c>
      <c r="BS664" t="e">
        <v>#N/A</v>
      </c>
      <c r="BT664" t="e">
        <v>#N/A</v>
      </c>
      <c r="BU664" t="e">
        <v>#N/A</v>
      </c>
      <c r="BV664" t="e">
        <v>#N/A</v>
      </c>
      <c r="BW664" t="e">
        <v>#N/A</v>
      </c>
      <c r="BX664" t="e">
        <v>#N/A</v>
      </c>
      <c r="BY664" t="e">
        <v>#N/A</v>
      </c>
      <c r="BZ664" t="e">
        <v>#N/A</v>
      </c>
      <c r="CA664" t="e">
        <v>#N/A</v>
      </c>
      <c r="CB664" t="e">
        <v>#N/A</v>
      </c>
      <c r="CC664" t="e">
        <v>#N/A</v>
      </c>
      <c r="CD664" t="e">
        <v>#N/A</v>
      </c>
      <c r="CE664" t="e">
        <v>#N/A</v>
      </c>
      <c r="CF664" t="e">
        <v>#N/A</v>
      </c>
      <c r="CG664" t="e">
        <v>#N/A</v>
      </c>
      <c r="CH664" t="e">
        <v>#N/A</v>
      </c>
      <c r="CI664" t="e">
        <v>#N/A</v>
      </c>
      <c r="CK664" t="e">
        <v>#N/A</v>
      </c>
      <c r="CL664" t="e">
        <v>#N/A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</row>
    <row r="665" spans="1:120">
      <c r="A665">
        <v>90871959</v>
      </c>
      <c r="B665">
        <v>361955</v>
      </c>
      <c r="C665" s="2">
        <v>43951</v>
      </c>
      <c r="D665" s="2">
        <v>43961.665277777778</v>
      </c>
      <c r="E665">
        <v>1</v>
      </c>
      <c r="F665">
        <v>62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8812</v>
      </c>
      <c r="O665" t="s">
        <v>2126</v>
      </c>
      <c r="P665">
        <v>1</v>
      </c>
      <c r="Q665">
        <v>0</v>
      </c>
      <c r="R665">
        <v>10</v>
      </c>
      <c r="S665">
        <v>5</v>
      </c>
      <c r="T665">
        <v>2020</v>
      </c>
      <c r="U665">
        <v>0</v>
      </c>
      <c r="V665">
        <v>0</v>
      </c>
      <c r="W665">
        <v>1</v>
      </c>
      <c r="AQ665">
        <v>90870781</v>
      </c>
      <c r="AU665">
        <v>0</v>
      </c>
      <c r="AV665">
        <v>0</v>
      </c>
      <c r="AW665">
        <v>20</v>
      </c>
      <c r="AX665">
        <v>0</v>
      </c>
      <c r="AY665">
        <v>16</v>
      </c>
      <c r="AZ665">
        <v>19</v>
      </c>
      <c r="BA665">
        <v>0</v>
      </c>
      <c r="BB665">
        <v>0</v>
      </c>
      <c r="BC665">
        <v>0</v>
      </c>
      <c r="BD665">
        <v>0</v>
      </c>
      <c r="BE665">
        <v>20</v>
      </c>
      <c r="BF665">
        <v>20</v>
      </c>
      <c r="BG665">
        <v>55</v>
      </c>
      <c r="BH665">
        <v>3</v>
      </c>
      <c r="BI665">
        <v>0</v>
      </c>
      <c r="BJ665">
        <v>0</v>
      </c>
      <c r="BK665">
        <v>1</v>
      </c>
      <c r="BL665">
        <v>0</v>
      </c>
      <c r="BM665">
        <v>0</v>
      </c>
      <c r="BN665">
        <v>1</v>
      </c>
      <c r="BO665">
        <v>0</v>
      </c>
      <c r="BP665">
        <v>1</v>
      </c>
      <c r="BQ665">
        <v>0</v>
      </c>
      <c r="BR665">
        <v>0</v>
      </c>
      <c r="BS665">
        <v>0</v>
      </c>
      <c r="BT665">
        <v>0</v>
      </c>
      <c r="BU665">
        <v>10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4</v>
      </c>
      <c r="CK665">
        <v>0</v>
      </c>
      <c r="CL665">
        <v>0</v>
      </c>
      <c r="CM665">
        <v>2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1</v>
      </c>
      <c r="DG665">
        <v>1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1</v>
      </c>
      <c r="DP665">
        <v>0</v>
      </c>
    </row>
    <row r="666" spans="1:120">
      <c r="A666">
        <v>90871977</v>
      </c>
      <c r="B666">
        <v>441681</v>
      </c>
      <c r="C666" s="2">
        <v>43951</v>
      </c>
      <c r="D666" s="2">
        <v>43956.776388888888</v>
      </c>
      <c r="E666">
        <v>1</v>
      </c>
      <c r="F666">
        <v>76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8869</v>
      </c>
      <c r="O666" t="s">
        <v>2124</v>
      </c>
      <c r="P666">
        <v>0</v>
      </c>
      <c r="Q666">
        <v>0</v>
      </c>
      <c r="R666">
        <v>5</v>
      </c>
      <c r="S666">
        <v>5</v>
      </c>
      <c r="T666">
        <v>2020</v>
      </c>
      <c r="U666">
        <v>0</v>
      </c>
      <c r="V666">
        <v>0</v>
      </c>
      <c r="W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8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8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3</v>
      </c>
      <c r="BW666">
        <v>5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K666">
        <v>0</v>
      </c>
      <c r="CL666">
        <v>0</v>
      </c>
      <c r="CM666">
        <v>6</v>
      </c>
      <c r="CN666">
        <v>0</v>
      </c>
      <c r="CO666">
        <v>1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1</v>
      </c>
      <c r="DH666">
        <v>0</v>
      </c>
      <c r="DI666">
        <v>0</v>
      </c>
      <c r="DJ666">
        <v>1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</row>
    <row r="667" spans="1:120">
      <c r="A667">
        <v>90871982</v>
      </c>
      <c r="B667">
        <v>633502</v>
      </c>
      <c r="C667" s="2">
        <v>43952</v>
      </c>
      <c r="D667" s="2">
        <v>43953.604166666664</v>
      </c>
      <c r="E667">
        <v>1</v>
      </c>
      <c r="F667">
        <v>50</v>
      </c>
      <c r="G667">
        <v>1</v>
      </c>
      <c r="H667">
        <v>1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8880</v>
      </c>
      <c r="O667" t="s">
        <v>2126</v>
      </c>
      <c r="P667">
        <v>1</v>
      </c>
      <c r="Q667">
        <v>0</v>
      </c>
      <c r="R667">
        <v>1</v>
      </c>
      <c r="S667">
        <v>5</v>
      </c>
      <c r="T667">
        <v>2020</v>
      </c>
      <c r="U667">
        <v>0</v>
      </c>
      <c r="V667">
        <v>0</v>
      </c>
      <c r="W667">
        <v>1</v>
      </c>
      <c r="AU667">
        <v>0</v>
      </c>
      <c r="AV667">
        <v>0</v>
      </c>
      <c r="AW667">
        <v>2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2</v>
      </c>
      <c r="BF667">
        <v>2</v>
      </c>
      <c r="BG667">
        <v>3</v>
      </c>
      <c r="BH667">
        <v>2</v>
      </c>
      <c r="BI667">
        <v>0</v>
      </c>
      <c r="BJ667">
        <v>0</v>
      </c>
      <c r="BK667">
        <v>2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1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1</v>
      </c>
      <c r="DG667">
        <v>1</v>
      </c>
      <c r="DH667">
        <v>0</v>
      </c>
      <c r="DI667">
        <v>0</v>
      </c>
      <c r="DJ667">
        <v>1</v>
      </c>
      <c r="DK667">
        <v>0</v>
      </c>
      <c r="DL667">
        <v>0</v>
      </c>
      <c r="DM667">
        <v>0</v>
      </c>
      <c r="DN667">
        <v>0</v>
      </c>
      <c r="DO667">
        <v>1</v>
      </c>
      <c r="DP667">
        <v>0</v>
      </c>
    </row>
    <row r="668" spans="1:120">
      <c r="A668">
        <v>90871994</v>
      </c>
      <c r="B668">
        <v>8104550</v>
      </c>
      <c r="C668" s="2">
        <v>43951</v>
      </c>
      <c r="D668" s="2">
        <v>43961.618750000001</v>
      </c>
      <c r="E668">
        <v>1</v>
      </c>
      <c r="F668">
        <v>37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8805</v>
      </c>
      <c r="O668" t="s">
        <v>2126</v>
      </c>
      <c r="P668">
        <v>1</v>
      </c>
      <c r="Q668">
        <v>0</v>
      </c>
      <c r="R668">
        <v>10</v>
      </c>
      <c r="S668">
        <v>5</v>
      </c>
      <c r="T668">
        <v>2020</v>
      </c>
      <c r="U668">
        <v>0</v>
      </c>
      <c r="V668">
        <v>0</v>
      </c>
      <c r="W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14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14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2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1</v>
      </c>
      <c r="DK668">
        <v>0</v>
      </c>
      <c r="DL668">
        <v>1</v>
      </c>
      <c r="DM668">
        <v>1</v>
      </c>
      <c r="DN668">
        <v>0</v>
      </c>
      <c r="DO668">
        <v>0</v>
      </c>
      <c r="DP668">
        <v>0</v>
      </c>
    </row>
    <row r="669" spans="1:120">
      <c r="A669">
        <v>90871998</v>
      </c>
      <c r="B669">
        <v>641370</v>
      </c>
      <c r="C669" s="2">
        <v>43951</v>
      </c>
      <c r="D669" s="2">
        <v>43959.609722222223</v>
      </c>
      <c r="E669">
        <v>1</v>
      </c>
      <c r="F669">
        <v>85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8873</v>
      </c>
      <c r="O669" t="s">
        <v>2124</v>
      </c>
      <c r="P669">
        <v>0</v>
      </c>
      <c r="Q669">
        <v>0</v>
      </c>
      <c r="R669">
        <v>8</v>
      </c>
      <c r="S669">
        <v>5</v>
      </c>
      <c r="T669">
        <v>2020</v>
      </c>
      <c r="U669">
        <v>0</v>
      </c>
      <c r="V669">
        <v>0</v>
      </c>
      <c r="W669">
        <v>1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9</v>
      </c>
      <c r="BA669">
        <v>3</v>
      </c>
      <c r="BB669">
        <v>0</v>
      </c>
      <c r="BC669">
        <v>0</v>
      </c>
      <c r="BD669">
        <v>0</v>
      </c>
      <c r="BE669">
        <v>1</v>
      </c>
      <c r="BF669">
        <v>1</v>
      </c>
      <c r="BG669">
        <v>13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K669">
        <v>0</v>
      </c>
      <c r="CL669">
        <v>0</v>
      </c>
      <c r="CM669">
        <v>2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</row>
    <row r="670" spans="1:120">
      <c r="A670">
        <v>90872004</v>
      </c>
      <c r="B670">
        <v>636195</v>
      </c>
      <c r="C670" s="2">
        <v>43951</v>
      </c>
      <c r="D670" s="2">
        <v>43955.84375</v>
      </c>
      <c r="E670">
        <v>1</v>
      </c>
      <c r="F670">
        <v>58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8880</v>
      </c>
      <c r="O670" t="s">
        <v>2126</v>
      </c>
      <c r="P670">
        <v>1</v>
      </c>
      <c r="Q670">
        <v>0</v>
      </c>
      <c r="R670">
        <v>4</v>
      </c>
      <c r="S670">
        <v>5</v>
      </c>
      <c r="T670">
        <v>2020</v>
      </c>
      <c r="U670">
        <v>0</v>
      </c>
      <c r="V670">
        <v>0</v>
      </c>
      <c r="W670">
        <v>1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1</v>
      </c>
      <c r="DM670">
        <v>0</v>
      </c>
      <c r="DN670">
        <v>0</v>
      </c>
      <c r="DO670">
        <v>0</v>
      </c>
      <c r="DP670">
        <v>0</v>
      </c>
    </row>
    <row r="671" spans="1:120">
      <c r="A671">
        <v>90872021</v>
      </c>
      <c r="B671">
        <v>419394</v>
      </c>
      <c r="C671" s="2">
        <v>43951</v>
      </c>
      <c r="D671" s="2">
        <v>43951.989583333336</v>
      </c>
      <c r="E671">
        <v>2</v>
      </c>
      <c r="F671">
        <v>51</v>
      </c>
      <c r="G671">
        <v>1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8807</v>
      </c>
      <c r="O671" t="s">
        <v>2126</v>
      </c>
      <c r="P671">
        <v>1</v>
      </c>
      <c r="Q671">
        <v>0</v>
      </c>
      <c r="S671">
        <v>4</v>
      </c>
      <c r="T671">
        <v>2020</v>
      </c>
      <c r="U671">
        <v>0</v>
      </c>
      <c r="V671">
        <v>0</v>
      </c>
      <c r="W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1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</row>
    <row r="672" spans="1:120">
      <c r="A672">
        <v>90872027</v>
      </c>
      <c r="B672">
        <v>8038992</v>
      </c>
      <c r="C672" s="2">
        <v>43952</v>
      </c>
      <c r="D672" s="2">
        <v>43965.628472222219</v>
      </c>
      <c r="E672">
        <v>1</v>
      </c>
      <c r="F672">
        <v>56</v>
      </c>
      <c r="G672">
        <v>1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8502</v>
      </c>
      <c r="O672" t="s">
        <v>2124</v>
      </c>
      <c r="P672">
        <v>0</v>
      </c>
      <c r="Q672">
        <v>0</v>
      </c>
      <c r="R672">
        <v>13</v>
      </c>
      <c r="S672">
        <v>5</v>
      </c>
      <c r="T672">
        <v>2020</v>
      </c>
      <c r="U672">
        <v>0</v>
      </c>
      <c r="V672">
        <v>0</v>
      </c>
      <c r="W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15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15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12</v>
      </c>
      <c r="BW672">
        <v>25</v>
      </c>
      <c r="BX672">
        <v>0</v>
      </c>
      <c r="BY672">
        <v>0</v>
      </c>
      <c r="BZ672">
        <v>0</v>
      </c>
      <c r="CA672">
        <v>21</v>
      </c>
      <c r="CB672">
        <v>0</v>
      </c>
      <c r="CC672">
        <v>12</v>
      </c>
      <c r="CD672">
        <v>21</v>
      </c>
      <c r="CE672">
        <v>33</v>
      </c>
      <c r="CF672">
        <v>0</v>
      </c>
      <c r="CG672">
        <v>0</v>
      </c>
      <c r="CH672">
        <v>0</v>
      </c>
      <c r="CI672">
        <v>0</v>
      </c>
      <c r="CK672">
        <v>0</v>
      </c>
      <c r="CL672">
        <v>0</v>
      </c>
      <c r="CM672">
        <v>2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1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</row>
    <row r="673" spans="1:120">
      <c r="A673">
        <v>90872112</v>
      </c>
      <c r="B673">
        <v>522491</v>
      </c>
      <c r="C673" s="2">
        <v>43952</v>
      </c>
      <c r="D673" s="2">
        <v>43952.638888888891</v>
      </c>
      <c r="E673">
        <v>2</v>
      </c>
      <c r="F673">
        <v>74</v>
      </c>
      <c r="G673">
        <v>1</v>
      </c>
      <c r="H673">
        <v>3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8846</v>
      </c>
      <c r="O673" t="s">
        <v>2124</v>
      </c>
      <c r="P673">
        <v>0</v>
      </c>
      <c r="Q673">
        <v>0</v>
      </c>
      <c r="S673">
        <v>5</v>
      </c>
      <c r="T673">
        <v>2020</v>
      </c>
      <c r="U673">
        <v>0</v>
      </c>
      <c r="V673">
        <v>0</v>
      </c>
      <c r="W673">
        <v>1</v>
      </c>
      <c r="AU673" t="e">
        <v>#N/A</v>
      </c>
      <c r="AV673" t="e">
        <v>#N/A</v>
      </c>
      <c r="AW673" t="e">
        <v>#N/A</v>
      </c>
      <c r="AX673" t="e">
        <v>#N/A</v>
      </c>
      <c r="AY673" t="e">
        <v>#N/A</v>
      </c>
      <c r="AZ673" t="e">
        <v>#N/A</v>
      </c>
      <c r="BA673" t="e">
        <v>#N/A</v>
      </c>
      <c r="BB673" t="e">
        <v>#N/A</v>
      </c>
      <c r="BC673" t="e">
        <v>#N/A</v>
      </c>
      <c r="BD673" t="e">
        <v>#N/A</v>
      </c>
      <c r="BE673" t="e">
        <v>#N/A</v>
      </c>
      <c r="BF673" t="e">
        <v>#N/A</v>
      </c>
      <c r="BG673" t="e">
        <v>#N/A</v>
      </c>
      <c r="BH673" t="e">
        <v>#N/A</v>
      </c>
      <c r="BI673" t="e">
        <v>#N/A</v>
      </c>
      <c r="BJ673" t="e">
        <v>#N/A</v>
      </c>
      <c r="BK673" t="e">
        <v>#N/A</v>
      </c>
      <c r="BL673" t="e">
        <v>#N/A</v>
      </c>
      <c r="BM673" t="e">
        <v>#N/A</v>
      </c>
      <c r="BN673" t="e">
        <v>#N/A</v>
      </c>
      <c r="BO673" t="e">
        <v>#N/A</v>
      </c>
      <c r="BP673" t="e">
        <v>#N/A</v>
      </c>
      <c r="BQ673" t="e">
        <v>#N/A</v>
      </c>
      <c r="BR673" t="e">
        <v>#N/A</v>
      </c>
      <c r="BS673" t="e">
        <v>#N/A</v>
      </c>
      <c r="BT673" t="e">
        <v>#N/A</v>
      </c>
      <c r="BU673" t="e">
        <v>#N/A</v>
      </c>
      <c r="BV673" t="e">
        <v>#N/A</v>
      </c>
      <c r="BW673" t="e">
        <v>#N/A</v>
      </c>
      <c r="BX673" t="e">
        <v>#N/A</v>
      </c>
      <c r="BY673" t="e">
        <v>#N/A</v>
      </c>
      <c r="BZ673" t="e">
        <v>#N/A</v>
      </c>
      <c r="CA673" t="e">
        <v>#N/A</v>
      </c>
      <c r="CB673" t="e">
        <v>#N/A</v>
      </c>
      <c r="CC673" t="e">
        <v>#N/A</v>
      </c>
      <c r="CD673" t="e">
        <v>#N/A</v>
      </c>
      <c r="CE673" t="e">
        <v>#N/A</v>
      </c>
      <c r="CF673" t="e">
        <v>#N/A</v>
      </c>
      <c r="CG673" t="e">
        <v>#N/A</v>
      </c>
      <c r="CH673" t="e">
        <v>#N/A</v>
      </c>
      <c r="CI673" t="e">
        <v>#N/A</v>
      </c>
      <c r="CK673" t="e">
        <v>#N/A</v>
      </c>
      <c r="CL673" t="e">
        <v>#N/A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1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</row>
    <row r="674" spans="1:120">
      <c r="A674">
        <v>90872140</v>
      </c>
      <c r="B674">
        <v>456982</v>
      </c>
      <c r="C674" s="2">
        <v>43952</v>
      </c>
      <c r="D674" s="2">
        <v>43976.589583333334</v>
      </c>
      <c r="E674">
        <v>1</v>
      </c>
      <c r="F674">
        <v>66</v>
      </c>
      <c r="G674">
        <v>1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8876</v>
      </c>
      <c r="O674" t="s">
        <v>26</v>
      </c>
      <c r="P674">
        <v>0</v>
      </c>
      <c r="Q674">
        <v>1</v>
      </c>
      <c r="R674">
        <v>24</v>
      </c>
      <c r="S674">
        <v>5</v>
      </c>
      <c r="T674">
        <v>2020</v>
      </c>
      <c r="U674">
        <v>1</v>
      </c>
      <c r="V674">
        <v>19</v>
      </c>
      <c r="W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46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46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17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21</v>
      </c>
      <c r="CB674">
        <v>0</v>
      </c>
      <c r="CC674">
        <v>0</v>
      </c>
      <c r="CD674">
        <v>21</v>
      </c>
      <c r="CE674">
        <v>21</v>
      </c>
      <c r="CF674">
        <v>4</v>
      </c>
      <c r="CG674">
        <v>0</v>
      </c>
      <c r="CH674">
        <v>0</v>
      </c>
      <c r="CI674">
        <v>8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</v>
      </c>
      <c r="DG674">
        <v>1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1</v>
      </c>
      <c r="DP674">
        <v>0</v>
      </c>
    </row>
    <row r="675" spans="1:120">
      <c r="A675">
        <v>90872144</v>
      </c>
      <c r="B675">
        <v>8009263</v>
      </c>
      <c r="C675" s="2">
        <v>43952</v>
      </c>
      <c r="D675" s="2">
        <v>43960.625</v>
      </c>
      <c r="E675">
        <v>1</v>
      </c>
      <c r="F675">
        <v>80</v>
      </c>
      <c r="G675">
        <v>1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8844</v>
      </c>
      <c r="O675" t="s">
        <v>2126</v>
      </c>
      <c r="P675">
        <v>1</v>
      </c>
      <c r="Q675">
        <v>0</v>
      </c>
      <c r="R675">
        <v>8</v>
      </c>
      <c r="S675">
        <v>5</v>
      </c>
      <c r="T675">
        <v>2020</v>
      </c>
      <c r="U675">
        <v>0</v>
      </c>
      <c r="V675">
        <v>0</v>
      </c>
      <c r="W675">
        <v>1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7</v>
      </c>
      <c r="BA675">
        <v>10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18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K675">
        <v>0</v>
      </c>
      <c r="CL675">
        <v>0</v>
      </c>
      <c r="CM675">
        <v>2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1</v>
      </c>
      <c r="DH675">
        <v>0</v>
      </c>
      <c r="DI675">
        <v>0</v>
      </c>
      <c r="DJ675">
        <v>1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</row>
    <row r="676" spans="1:120">
      <c r="A676">
        <v>90872150</v>
      </c>
      <c r="B676">
        <v>474135</v>
      </c>
      <c r="C676" s="2">
        <v>43952</v>
      </c>
      <c r="D676" s="2">
        <v>43952.666666666664</v>
      </c>
      <c r="E676">
        <v>2</v>
      </c>
      <c r="F676">
        <v>52</v>
      </c>
      <c r="G676">
        <v>1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8844</v>
      </c>
      <c r="O676" t="s">
        <v>2126</v>
      </c>
      <c r="P676">
        <v>1</v>
      </c>
      <c r="Q676">
        <v>0</v>
      </c>
      <c r="S676">
        <v>5</v>
      </c>
      <c r="T676">
        <v>2020</v>
      </c>
      <c r="U676">
        <v>0</v>
      </c>
      <c r="V676">
        <v>0</v>
      </c>
      <c r="W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</row>
    <row r="677" spans="1:120">
      <c r="A677">
        <v>90872186</v>
      </c>
      <c r="B677">
        <v>766296</v>
      </c>
      <c r="C677" s="2">
        <v>43952</v>
      </c>
      <c r="D677" s="2">
        <v>43962.706250000003</v>
      </c>
      <c r="E677">
        <v>1</v>
      </c>
      <c r="F677">
        <v>62</v>
      </c>
      <c r="G677">
        <v>0</v>
      </c>
      <c r="H677">
        <v>3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8805</v>
      </c>
      <c r="O677" t="s">
        <v>2126</v>
      </c>
      <c r="P677">
        <v>1</v>
      </c>
      <c r="Q677">
        <v>0</v>
      </c>
      <c r="R677">
        <v>10</v>
      </c>
      <c r="S677">
        <v>5</v>
      </c>
      <c r="T677">
        <v>2020</v>
      </c>
      <c r="U677">
        <v>0</v>
      </c>
      <c r="V677">
        <v>0</v>
      </c>
      <c r="W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2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</row>
    <row r="678" spans="1:120">
      <c r="A678">
        <v>90872193</v>
      </c>
      <c r="B678">
        <v>8112247</v>
      </c>
      <c r="C678" s="2">
        <v>43952</v>
      </c>
      <c r="D678" s="2">
        <v>43952.786111111112</v>
      </c>
      <c r="E678">
        <v>2</v>
      </c>
      <c r="F678">
        <v>51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7108</v>
      </c>
      <c r="O678" t="s">
        <v>2126</v>
      </c>
      <c r="P678">
        <v>1</v>
      </c>
      <c r="Q678">
        <v>0</v>
      </c>
      <c r="S678">
        <v>5</v>
      </c>
      <c r="T678">
        <v>2020</v>
      </c>
      <c r="U678">
        <v>0</v>
      </c>
      <c r="V678">
        <v>0</v>
      </c>
      <c r="W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</row>
    <row r="679" spans="1:120">
      <c r="A679">
        <v>90872203</v>
      </c>
      <c r="B679">
        <v>344682</v>
      </c>
      <c r="C679" s="2">
        <v>43952</v>
      </c>
      <c r="D679" s="2">
        <v>43995.520833333336</v>
      </c>
      <c r="E679">
        <v>1</v>
      </c>
      <c r="F679">
        <v>70</v>
      </c>
      <c r="G679">
        <v>1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8844</v>
      </c>
      <c r="O679" t="s">
        <v>2124</v>
      </c>
      <c r="P679">
        <v>0</v>
      </c>
      <c r="Q679">
        <v>0</v>
      </c>
      <c r="R679">
        <v>43</v>
      </c>
      <c r="S679">
        <v>6</v>
      </c>
      <c r="T679">
        <v>2020</v>
      </c>
      <c r="U679">
        <v>0</v>
      </c>
      <c r="V679">
        <v>0</v>
      </c>
      <c r="W679">
        <v>1</v>
      </c>
      <c r="AU679">
        <v>0</v>
      </c>
      <c r="AV679">
        <v>0</v>
      </c>
      <c r="AW679">
        <v>17</v>
      </c>
      <c r="AX679">
        <v>0</v>
      </c>
      <c r="AY679">
        <v>6</v>
      </c>
      <c r="AZ679">
        <v>57</v>
      </c>
      <c r="BA679">
        <v>49</v>
      </c>
      <c r="BB679">
        <v>0</v>
      </c>
      <c r="BC679">
        <v>0</v>
      </c>
      <c r="BD679">
        <v>0</v>
      </c>
      <c r="BE679">
        <v>17</v>
      </c>
      <c r="BF679">
        <v>17</v>
      </c>
      <c r="BG679">
        <v>129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56</v>
      </c>
      <c r="BV679">
        <v>0</v>
      </c>
      <c r="BW679">
        <v>88</v>
      </c>
      <c r="BX679">
        <v>1</v>
      </c>
      <c r="BY679">
        <v>0</v>
      </c>
      <c r="BZ679">
        <v>0</v>
      </c>
      <c r="CA679">
        <v>18</v>
      </c>
      <c r="CB679">
        <v>2</v>
      </c>
      <c r="CC679">
        <v>14</v>
      </c>
      <c r="CD679">
        <v>18</v>
      </c>
      <c r="CE679">
        <v>32</v>
      </c>
      <c r="CF679">
        <v>10</v>
      </c>
      <c r="CG679">
        <v>0</v>
      </c>
      <c r="CH679">
        <v>0</v>
      </c>
      <c r="CI679">
        <v>0</v>
      </c>
      <c r="CK679">
        <v>0</v>
      </c>
      <c r="CL679">
        <v>0</v>
      </c>
      <c r="CM679">
        <v>5</v>
      </c>
      <c r="CN679">
        <v>1</v>
      </c>
      <c r="CO679">
        <v>1</v>
      </c>
      <c r="CP679">
        <v>0</v>
      </c>
      <c r="CQ679">
        <v>0</v>
      </c>
      <c r="CR679">
        <v>0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0</v>
      </c>
      <c r="DI679">
        <v>0</v>
      </c>
      <c r="DJ679">
        <v>1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</row>
    <row r="680" spans="1:120">
      <c r="A680">
        <v>90872212</v>
      </c>
      <c r="B680">
        <v>8114574</v>
      </c>
      <c r="C680" s="2">
        <v>43952</v>
      </c>
      <c r="D680" s="2">
        <v>43952.75277777778</v>
      </c>
      <c r="E680">
        <v>2</v>
      </c>
      <c r="F680">
        <v>51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72061829</v>
      </c>
      <c r="O680" t="s">
        <v>2126</v>
      </c>
      <c r="P680">
        <v>1</v>
      </c>
      <c r="Q680">
        <v>0</v>
      </c>
      <c r="S680">
        <v>5</v>
      </c>
      <c r="T680">
        <v>2020</v>
      </c>
      <c r="U680">
        <v>0</v>
      </c>
      <c r="V680">
        <v>0</v>
      </c>
      <c r="W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</row>
    <row r="681" spans="1:120">
      <c r="A681">
        <v>90872221</v>
      </c>
      <c r="B681">
        <v>8111192</v>
      </c>
      <c r="C681" s="2">
        <v>43952</v>
      </c>
      <c r="D681" s="2">
        <v>43958.665972222225</v>
      </c>
      <c r="E681">
        <v>1</v>
      </c>
      <c r="F681">
        <v>27</v>
      </c>
      <c r="G681">
        <v>1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8812</v>
      </c>
      <c r="O681" t="s">
        <v>2126</v>
      </c>
      <c r="P681">
        <v>1</v>
      </c>
      <c r="Q681">
        <v>0</v>
      </c>
      <c r="R681">
        <v>6</v>
      </c>
      <c r="S681">
        <v>5</v>
      </c>
      <c r="T681">
        <v>2020</v>
      </c>
      <c r="U681">
        <v>0</v>
      </c>
      <c r="V681">
        <v>0</v>
      </c>
      <c r="W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4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4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3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</row>
    <row r="682" spans="1:120">
      <c r="A682">
        <v>90872231</v>
      </c>
      <c r="B682">
        <v>8114576</v>
      </c>
      <c r="C682" s="2">
        <v>43952</v>
      </c>
      <c r="D682" s="2">
        <v>43952.870138888888</v>
      </c>
      <c r="E682">
        <v>2</v>
      </c>
      <c r="F682">
        <v>64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7060</v>
      </c>
      <c r="O682" t="s">
        <v>2126</v>
      </c>
      <c r="P682">
        <v>1</v>
      </c>
      <c r="Q682">
        <v>0</v>
      </c>
      <c r="S682">
        <v>5</v>
      </c>
      <c r="T682">
        <v>2020</v>
      </c>
      <c r="U682">
        <v>0</v>
      </c>
      <c r="V682">
        <v>0</v>
      </c>
      <c r="W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</row>
    <row r="683" spans="1:120">
      <c r="A683">
        <v>90872252</v>
      </c>
      <c r="B683">
        <v>8030028</v>
      </c>
      <c r="C683" s="2">
        <v>43952</v>
      </c>
      <c r="D683" s="2">
        <v>43953.091666666667</v>
      </c>
      <c r="E683">
        <v>2</v>
      </c>
      <c r="F683">
        <v>64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8835</v>
      </c>
      <c r="O683" t="s">
        <v>2126</v>
      </c>
      <c r="P683">
        <v>1</v>
      </c>
      <c r="Q683">
        <v>0</v>
      </c>
      <c r="S683">
        <v>5</v>
      </c>
      <c r="T683">
        <v>2020</v>
      </c>
      <c r="U683">
        <v>0</v>
      </c>
      <c r="V683">
        <v>0</v>
      </c>
      <c r="W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</row>
    <row r="684" spans="1:120">
      <c r="A684">
        <v>90872255</v>
      </c>
      <c r="B684">
        <v>663887</v>
      </c>
      <c r="C684" s="2">
        <v>43952</v>
      </c>
      <c r="D684" s="2">
        <v>43957.67291666667</v>
      </c>
      <c r="E684">
        <v>1</v>
      </c>
      <c r="F684">
        <v>65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7060</v>
      </c>
      <c r="O684" t="s">
        <v>2126</v>
      </c>
      <c r="P684">
        <v>1</v>
      </c>
      <c r="Q684">
        <v>0</v>
      </c>
      <c r="R684">
        <v>5</v>
      </c>
      <c r="S684">
        <v>5</v>
      </c>
      <c r="T684">
        <v>2020</v>
      </c>
      <c r="U684">
        <v>0</v>
      </c>
      <c r="V684">
        <v>0</v>
      </c>
      <c r="W684">
        <v>1</v>
      </c>
      <c r="AU684">
        <v>8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8</v>
      </c>
      <c r="BF684">
        <v>0</v>
      </c>
      <c r="BG684">
        <v>8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1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</row>
    <row r="685" spans="1:120">
      <c r="A685">
        <v>90872256</v>
      </c>
      <c r="B685">
        <v>8114583</v>
      </c>
      <c r="C685" s="2">
        <v>43953</v>
      </c>
      <c r="D685" s="2">
        <v>43956.356944444444</v>
      </c>
      <c r="E685">
        <v>1</v>
      </c>
      <c r="F685">
        <v>81</v>
      </c>
      <c r="G685">
        <v>0</v>
      </c>
      <c r="H685">
        <v>2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8888</v>
      </c>
      <c r="O685" t="s">
        <v>26</v>
      </c>
      <c r="P685">
        <v>0</v>
      </c>
      <c r="Q685">
        <v>1</v>
      </c>
      <c r="R685">
        <v>3</v>
      </c>
      <c r="S685">
        <v>5</v>
      </c>
      <c r="T685">
        <v>2020</v>
      </c>
      <c r="U685">
        <v>1</v>
      </c>
      <c r="V685">
        <v>2</v>
      </c>
      <c r="W685">
        <v>1</v>
      </c>
      <c r="AU685">
        <v>0</v>
      </c>
      <c r="AV685">
        <v>0</v>
      </c>
      <c r="AW685">
        <v>0</v>
      </c>
      <c r="AX685">
        <v>0</v>
      </c>
      <c r="AY685">
        <v>2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3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5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</row>
    <row r="686" spans="1:120">
      <c r="A686">
        <v>90872259</v>
      </c>
      <c r="B686">
        <v>8081925</v>
      </c>
      <c r="C686" s="2">
        <v>43952</v>
      </c>
      <c r="D686" s="2">
        <v>43953.021527777775</v>
      </c>
      <c r="E686">
        <v>2</v>
      </c>
      <c r="F686">
        <v>42</v>
      </c>
      <c r="G686">
        <v>1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7059</v>
      </c>
      <c r="O686" t="s">
        <v>2126</v>
      </c>
      <c r="P686">
        <v>1</v>
      </c>
      <c r="Q686">
        <v>0</v>
      </c>
      <c r="S686">
        <v>5</v>
      </c>
      <c r="T686">
        <v>2020</v>
      </c>
      <c r="U686">
        <v>0</v>
      </c>
      <c r="V686">
        <v>0</v>
      </c>
      <c r="W686">
        <v>1</v>
      </c>
      <c r="AU686" t="e">
        <v>#N/A</v>
      </c>
      <c r="AV686" t="e">
        <v>#N/A</v>
      </c>
      <c r="AW686" t="e">
        <v>#N/A</v>
      </c>
      <c r="AX686" t="e">
        <v>#N/A</v>
      </c>
      <c r="AY686" t="e">
        <v>#N/A</v>
      </c>
      <c r="AZ686" t="e">
        <v>#N/A</v>
      </c>
      <c r="BA686" t="e">
        <v>#N/A</v>
      </c>
      <c r="BB686" t="e">
        <v>#N/A</v>
      </c>
      <c r="BC686" t="e">
        <v>#N/A</v>
      </c>
      <c r="BD686" t="e">
        <v>#N/A</v>
      </c>
      <c r="BE686" t="e">
        <v>#N/A</v>
      </c>
      <c r="BF686" t="e">
        <v>#N/A</v>
      </c>
      <c r="BG686" t="e">
        <v>#N/A</v>
      </c>
      <c r="BH686" t="e">
        <v>#N/A</v>
      </c>
      <c r="BI686" t="e">
        <v>#N/A</v>
      </c>
      <c r="BJ686" t="e">
        <v>#N/A</v>
      </c>
      <c r="BK686" t="e">
        <v>#N/A</v>
      </c>
      <c r="BL686" t="e">
        <v>#N/A</v>
      </c>
      <c r="BM686" t="e">
        <v>#N/A</v>
      </c>
      <c r="BN686" t="e">
        <v>#N/A</v>
      </c>
      <c r="BO686" t="e">
        <v>#N/A</v>
      </c>
      <c r="BP686" t="e">
        <v>#N/A</v>
      </c>
      <c r="BQ686" t="e">
        <v>#N/A</v>
      </c>
      <c r="BR686" t="e">
        <v>#N/A</v>
      </c>
      <c r="BS686" t="e">
        <v>#N/A</v>
      </c>
      <c r="BT686" t="e">
        <v>#N/A</v>
      </c>
      <c r="BU686" t="e">
        <v>#N/A</v>
      </c>
      <c r="BV686" t="e">
        <v>#N/A</v>
      </c>
      <c r="BW686" t="e">
        <v>#N/A</v>
      </c>
      <c r="BX686" t="e">
        <v>#N/A</v>
      </c>
      <c r="BY686" t="e">
        <v>#N/A</v>
      </c>
      <c r="BZ686" t="e">
        <v>#N/A</v>
      </c>
      <c r="CA686" t="e">
        <v>#N/A</v>
      </c>
      <c r="CB686" t="e">
        <v>#N/A</v>
      </c>
      <c r="CC686" t="e">
        <v>#N/A</v>
      </c>
      <c r="CD686" t="e">
        <v>#N/A</v>
      </c>
      <c r="CE686" t="e">
        <v>#N/A</v>
      </c>
      <c r="CF686" t="e">
        <v>#N/A</v>
      </c>
      <c r="CG686" t="e">
        <v>#N/A</v>
      </c>
      <c r="CH686" t="e">
        <v>#N/A</v>
      </c>
      <c r="CI686" t="e">
        <v>#N/A</v>
      </c>
      <c r="CK686" t="e">
        <v>#N/A</v>
      </c>
      <c r="CL686" t="e">
        <v>#N/A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</row>
    <row r="687" spans="1:120">
      <c r="A687">
        <v>90872268</v>
      </c>
      <c r="B687">
        <v>188176</v>
      </c>
      <c r="C687" s="2">
        <v>43953</v>
      </c>
      <c r="D687" s="2">
        <v>43955.777777777781</v>
      </c>
      <c r="E687">
        <v>1</v>
      </c>
      <c r="F687">
        <v>62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8805</v>
      </c>
      <c r="O687" t="s">
        <v>2124</v>
      </c>
      <c r="P687">
        <v>0</v>
      </c>
      <c r="Q687">
        <v>0</v>
      </c>
      <c r="R687">
        <v>2</v>
      </c>
      <c r="S687">
        <v>5</v>
      </c>
      <c r="T687">
        <v>2020</v>
      </c>
      <c r="U687">
        <v>0</v>
      </c>
      <c r="V687">
        <v>0</v>
      </c>
      <c r="W687">
        <v>1</v>
      </c>
      <c r="AQ687">
        <v>90870501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4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4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K687">
        <v>2</v>
      </c>
      <c r="CL687">
        <v>0</v>
      </c>
      <c r="CM687">
        <v>8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1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</row>
    <row r="688" spans="1:120">
      <c r="A688">
        <v>90872274</v>
      </c>
      <c r="B688">
        <v>327564</v>
      </c>
      <c r="C688" s="2">
        <v>43953</v>
      </c>
      <c r="D688" s="2">
        <v>43953.265277777777</v>
      </c>
      <c r="E688">
        <v>2</v>
      </c>
      <c r="F688">
        <v>58</v>
      </c>
      <c r="G688">
        <v>0</v>
      </c>
      <c r="H688">
        <v>3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88121202</v>
      </c>
      <c r="O688" t="s">
        <v>2126</v>
      </c>
      <c r="P688">
        <v>1</v>
      </c>
      <c r="Q688">
        <v>0</v>
      </c>
      <c r="S688">
        <v>5</v>
      </c>
      <c r="T688">
        <v>2020</v>
      </c>
      <c r="U688">
        <v>0</v>
      </c>
      <c r="V688">
        <v>0</v>
      </c>
      <c r="W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</row>
    <row r="689" spans="1:120">
      <c r="A689">
        <v>90872283</v>
      </c>
      <c r="B689">
        <v>419394</v>
      </c>
      <c r="C689" s="2">
        <v>43953</v>
      </c>
      <c r="D689" s="2">
        <v>43963.59375</v>
      </c>
      <c r="E689">
        <v>1</v>
      </c>
      <c r="F689">
        <v>51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8810</v>
      </c>
      <c r="O689" t="s">
        <v>2126</v>
      </c>
      <c r="P689">
        <v>1</v>
      </c>
      <c r="Q689">
        <v>0</v>
      </c>
      <c r="R689">
        <v>10</v>
      </c>
      <c r="S689">
        <v>5</v>
      </c>
      <c r="T689">
        <v>2020</v>
      </c>
      <c r="U689">
        <v>0</v>
      </c>
      <c r="V689">
        <v>0</v>
      </c>
      <c r="W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7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7</v>
      </c>
      <c r="BH689">
        <v>10</v>
      </c>
      <c r="BI689">
        <v>0</v>
      </c>
      <c r="BJ689">
        <v>10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2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</row>
    <row r="690" spans="1:120">
      <c r="A690">
        <v>90872286</v>
      </c>
      <c r="B690">
        <v>8114589</v>
      </c>
      <c r="C690" s="2">
        <v>43953</v>
      </c>
      <c r="D690" s="2">
        <v>43967.555555555555</v>
      </c>
      <c r="E690">
        <v>1</v>
      </c>
      <c r="F690">
        <v>73</v>
      </c>
      <c r="G690">
        <v>0</v>
      </c>
      <c r="H690">
        <v>2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8835</v>
      </c>
      <c r="O690" t="s">
        <v>26</v>
      </c>
      <c r="P690">
        <v>0</v>
      </c>
      <c r="Q690">
        <v>1</v>
      </c>
      <c r="R690">
        <v>14</v>
      </c>
      <c r="S690">
        <v>5</v>
      </c>
      <c r="T690">
        <v>2020</v>
      </c>
      <c r="U690">
        <v>1</v>
      </c>
      <c r="V690">
        <v>8</v>
      </c>
      <c r="W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14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14</v>
      </c>
      <c r="BH690">
        <v>15</v>
      </c>
      <c r="BI690">
        <v>0</v>
      </c>
      <c r="BJ690">
        <v>0</v>
      </c>
      <c r="BK690">
        <v>15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5</v>
      </c>
      <c r="BV690">
        <v>3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4</v>
      </c>
      <c r="CH690">
        <v>24</v>
      </c>
      <c r="CI690">
        <v>0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1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</v>
      </c>
      <c r="DP690">
        <v>0</v>
      </c>
    </row>
    <row r="691" spans="1:120">
      <c r="A691">
        <v>90872291</v>
      </c>
      <c r="B691">
        <v>8114592</v>
      </c>
      <c r="C691" s="2">
        <v>43953</v>
      </c>
      <c r="D691" s="2">
        <v>43953.550694444442</v>
      </c>
      <c r="E691">
        <v>2</v>
      </c>
      <c r="F691">
        <v>26</v>
      </c>
      <c r="G691">
        <v>0</v>
      </c>
      <c r="H691">
        <v>2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8876</v>
      </c>
      <c r="O691" t="s">
        <v>2126</v>
      </c>
      <c r="P691">
        <v>1</v>
      </c>
      <c r="Q691">
        <v>0</v>
      </c>
      <c r="S691">
        <v>5</v>
      </c>
      <c r="T691">
        <v>2020</v>
      </c>
      <c r="U691">
        <v>0</v>
      </c>
      <c r="V691">
        <v>0</v>
      </c>
      <c r="W691">
        <v>1</v>
      </c>
      <c r="AU691" t="e">
        <v>#N/A</v>
      </c>
      <c r="AV691" t="e">
        <v>#N/A</v>
      </c>
      <c r="AW691" t="e">
        <v>#N/A</v>
      </c>
      <c r="AX691" t="e">
        <v>#N/A</v>
      </c>
      <c r="AY691" t="e">
        <v>#N/A</v>
      </c>
      <c r="AZ691" t="e">
        <v>#N/A</v>
      </c>
      <c r="BA691" t="e">
        <v>#N/A</v>
      </c>
      <c r="BB691" t="e">
        <v>#N/A</v>
      </c>
      <c r="BC691" t="e">
        <v>#N/A</v>
      </c>
      <c r="BD691" t="e">
        <v>#N/A</v>
      </c>
      <c r="BE691" t="e">
        <v>#N/A</v>
      </c>
      <c r="BF691" t="e">
        <v>#N/A</v>
      </c>
      <c r="BG691" t="e">
        <v>#N/A</v>
      </c>
      <c r="BH691" t="e">
        <v>#N/A</v>
      </c>
      <c r="BI691" t="e">
        <v>#N/A</v>
      </c>
      <c r="BJ691" t="e">
        <v>#N/A</v>
      </c>
      <c r="BK691" t="e">
        <v>#N/A</v>
      </c>
      <c r="BL691" t="e">
        <v>#N/A</v>
      </c>
      <c r="BM691" t="e">
        <v>#N/A</v>
      </c>
      <c r="BN691" t="e">
        <v>#N/A</v>
      </c>
      <c r="BO691" t="e">
        <v>#N/A</v>
      </c>
      <c r="BP691" t="e">
        <v>#N/A</v>
      </c>
      <c r="BQ691" t="e">
        <v>#N/A</v>
      </c>
      <c r="BR691" t="e">
        <v>#N/A</v>
      </c>
      <c r="BS691" t="e">
        <v>#N/A</v>
      </c>
      <c r="BT691" t="e">
        <v>#N/A</v>
      </c>
      <c r="BU691" t="e">
        <v>#N/A</v>
      </c>
      <c r="BV691" t="e">
        <v>#N/A</v>
      </c>
      <c r="BW691" t="e">
        <v>#N/A</v>
      </c>
      <c r="BX691" t="e">
        <v>#N/A</v>
      </c>
      <c r="BY691" t="e">
        <v>#N/A</v>
      </c>
      <c r="BZ691" t="e">
        <v>#N/A</v>
      </c>
      <c r="CA691" t="e">
        <v>#N/A</v>
      </c>
      <c r="CB691" t="e">
        <v>#N/A</v>
      </c>
      <c r="CC691" t="e">
        <v>#N/A</v>
      </c>
      <c r="CD691" t="e">
        <v>#N/A</v>
      </c>
      <c r="CE691" t="e">
        <v>#N/A</v>
      </c>
      <c r="CF691" t="e">
        <v>#N/A</v>
      </c>
      <c r="CG691" t="e">
        <v>#N/A</v>
      </c>
      <c r="CH691" t="e">
        <v>#N/A</v>
      </c>
      <c r="CI691" t="e">
        <v>#N/A</v>
      </c>
      <c r="CK691" t="e">
        <v>#N/A</v>
      </c>
      <c r="CL691" t="e">
        <v>#N/A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</row>
    <row r="692" spans="1:120">
      <c r="A692">
        <v>90872293</v>
      </c>
      <c r="B692">
        <v>768203</v>
      </c>
      <c r="C692" s="2">
        <v>43954</v>
      </c>
      <c r="D692" s="2">
        <v>43955.626388888886</v>
      </c>
      <c r="E692">
        <v>3</v>
      </c>
      <c r="F692">
        <v>31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8812</v>
      </c>
      <c r="O692" t="s">
        <v>2126</v>
      </c>
      <c r="P692">
        <v>1</v>
      </c>
      <c r="Q692">
        <v>0</v>
      </c>
      <c r="S692">
        <v>5</v>
      </c>
      <c r="T692">
        <v>2020</v>
      </c>
      <c r="U692">
        <v>0</v>
      </c>
      <c r="V692">
        <v>0</v>
      </c>
      <c r="W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3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</row>
    <row r="693" spans="1:120">
      <c r="A693">
        <v>90872295</v>
      </c>
      <c r="B693">
        <v>393889</v>
      </c>
      <c r="C693" s="2">
        <v>43953</v>
      </c>
      <c r="D693" s="2">
        <v>43958.552083333336</v>
      </c>
      <c r="E693">
        <v>1</v>
      </c>
      <c r="F693">
        <v>24</v>
      </c>
      <c r="G693">
        <v>1</v>
      </c>
      <c r="H693">
        <v>3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7062</v>
      </c>
      <c r="O693" t="s">
        <v>2126</v>
      </c>
      <c r="P693">
        <v>1</v>
      </c>
      <c r="Q693">
        <v>0</v>
      </c>
      <c r="R693">
        <v>5</v>
      </c>
      <c r="S693">
        <v>5</v>
      </c>
      <c r="T693">
        <v>2020</v>
      </c>
      <c r="U693">
        <v>0</v>
      </c>
      <c r="V693">
        <v>0</v>
      </c>
      <c r="W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1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1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</row>
    <row r="694" spans="1:120">
      <c r="A694">
        <v>90872326</v>
      </c>
      <c r="B694">
        <v>346397</v>
      </c>
      <c r="C694" s="2">
        <v>43953</v>
      </c>
      <c r="D694" s="2">
        <v>43959.524305555555</v>
      </c>
      <c r="E694">
        <v>1</v>
      </c>
      <c r="F694">
        <v>89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8854</v>
      </c>
      <c r="O694" t="s">
        <v>2126</v>
      </c>
      <c r="P694">
        <v>1</v>
      </c>
      <c r="Q694">
        <v>0</v>
      </c>
      <c r="R694">
        <v>6</v>
      </c>
      <c r="S694">
        <v>5</v>
      </c>
      <c r="T694">
        <v>2020</v>
      </c>
      <c r="U694">
        <v>0</v>
      </c>
      <c r="V694">
        <v>0</v>
      </c>
      <c r="W694">
        <v>1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1</v>
      </c>
      <c r="BG694">
        <v>1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6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K694">
        <v>0</v>
      </c>
      <c r="CL694">
        <v>0</v>
      </c>
      <c r="CM694">
        <v>2</v>
      </c>
      <c r="CN694">
        <v>0</v>
      </c>
      <c r="CO694">
        <v>1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</row>
    <row r="695" spans="1:120">
      <c r="A695">
        <v>90872334</v>
      </c>
      <c r="B695">
        <v>8114408</v>
      </c>
      <c r="C695" s="2">
        <v>43954</v>
      </c>
      <c r="D695" s="2">
        <v>43956.594444444447</v>
      </c>
      <c r="E695">
        <v>1</v>
      </c>
      <c r="F695">
        <v>38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7080</v>
      </c>
      <c r="O695" t="s">
        <v>2126</v>
      </c>
      <c r="P695">
        <v>1</v>
      </c>
      <c r="Q695">
        <v>0</v>
      </c>
      <c r="R695">
        <v>2</v>
      </c>
      <c r="S695">
        <v>5</v>
      </c>
      <c r="T695">
        <v>2020</v>
      </c>
      <c r="U695">
        <v>0</v>
      </c>
      <c r="V695">
        <v>0</v>
      </c>
      <c r="W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6</v>
      </c>
      <c r="BW695">
        <v>5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</row>
    <row r="696" spans="1:120">
      <c r="A696">
        <v>90872339</v>
      </c>
      <c r="B696">
        <v>560412</v>
      </c>
      <c r="C696" s="2">
        <v>43953</v>
      </c>
      <c r="D696" s="2">
        <v>43963.77847222222</v>
      </c>
      <c r="E696">
        <v>1</v>
      </c>
      <c r="F696">
        <v>85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7063</v>
      </c>
      <c r="O696" t="s">
        <v>2126</v>
      </c>
      <c r="P696">
        <v>1</v>
      </c>
      <c r="Q696">
        <v>0</v>
      </c>
      <c r="R696">
        <v>10</v>
      </c>
      <c r="S696">
        <v>5</v>
      </c>
      <c r="T696">
        <v>2020</v>
      </c>
      <c r="U696">
        <v>0</v>
      </c>
      <c r="V696">
        <v>0</v>
      </c>
      <c r="W696">
        <v>1</v>
      </c>
      <c r="AU696">
        <v>0</v>
      </c>
      <c r="AV696">
        <v>0</v>
      </c>
      <c r="AW696">
        <v>34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34</v>
      </c>
      <c r="BF696">
        <v>34</v>
      </c>
      <c r="BG696">
        <v>34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K696">
        <v>0</v>
      </c>
      <c r="CL696">
        <v>0</v>
      </c>
      <c r="CM696">
        <v>4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1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</row>
    <row r="697" spans="1:120">
      <c r="A697">
        <v>90872341</v>
      </c>
      <c r="B697">
        <v>8114599</v>
      </c>
      <c r="C697" s="2">
        <v>43953</v>
      </c>
      <c r="D697" s="2">
        <v>43953.979166666664</v>
      </c>
      <c r="E697">
        <v>2</v>
      </c>
      <c r="F697">
        <v>50</v>
      </c>
      <c r="G697">
        <v>1</v>
      </c>
      <c r="H697">
        <v>3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8835</v>
      </c>
      <c r="O697" t="s">
        <v>2126</v>
      </c>
      <c r="P697">
        <v>1</v>
      </c>
      <c r="Q697">
        <v>0</v>
      </c>
      <c r="S697">
        <v>5</v>
      </c>
      <c r="T697">
        <v>2020</v>
      </c>
      <c r="U697">
        <v>0</v>
      </c>
      <c r="V697">
        <v>0</v>
      </c>
      <c r="W697">
        <v>1</v>
      </c>
      <c r="AU697" t="e">
        <v>#N/A</v>
      </c>
      <c r="AV697" t="e">
        <v>#N/A</v>
      </c>
      <c r="AW697" t="e">
        <v>#N/A</v>
      </c>
      <c r="AX697" t="e">
        <v>#N/A</v>
      </c>
      <c r="AY697" t="e">
        <v>#N/A</v>
      </c>
      <c r="AZ697" t="e">
        <v>#N/A</v>
      </c>
      <c r="BA697" t="e">
        <v>#N/A</v>
      </c>
      <c r="BB697" t="e">
        <v>#N/A</v>
      </c>
      <c r="BC697" t="e">
        <v>#N/A</v>
      </c>
      <c r="BD697" t="e">
        <v>#N/A</v>
      </c>
      <c r="BE697" t="e">
        <v>#N/A</v>
      </c>
      <c r="BF697" t="e">
        <v>#N/A</v>
      </c>
      <c r="BG697" t="e">
        <v>#N/A</v>
      </c>
      <c r="BH697" t="e">
        <v>#N/A</v>
      </c>
      <c r="BI697" t="e">
        <v>#N/A</v>
      </c>
      <c r="BJ697" t="e">
        <v>#N/A</v>
      </c>
      <c r="BK697" t="e">
        <v>#N/A</v>
      </c>
      <c r="BL697" t="e">
        <v>#N/A</v>
      </c>
      <c r="BM697" t="e">
        <v>#N/A</v>
      </c>
      <c r="BN697" t="e">
        <v>#N/A</v>
      </c>
      <c r="BO697" t="e">
        <v>#N/A</v>
      </c>
      <c r="BP697" t="e">
        <v>#N/A</v>
      </c>
      <c r="BQ697" t="e">
        <v>#N/A</v>
      </c>
      <c r="BR697" t="e">
        <v>#N/A</v>
      </c>
      <c r="BS697" t="e">
        <v>#N/A</v>
      </c>
      <c r="BT697" t="e">
        <v>#N/A</v>
      </c>
      <c r="BU697" t="e">
        <v>#N/A</v>
      </c>
      <c r="BV697" t="e">
        <v>#N/A</v>
      </c>
      <c r="BW697" t="e">
        <v>#N/A</v>
      </c>
      <c r="BX697" t="e">
        <v>#N/A</v>
      </c>
      <c r="BY697" t="e">
        <v>#N/A</v>
      </c>
      <c r="BZ697" t="e">
        <v>#N/A</v>
      </c>
      <c r="CA697" t="e">
        <v>#N/A</v>
      </c>
      <c r="CB697" t="e">
        <v>#N/A</v>
      </c>
      <c r="CC697" t="e">
        <v>#N/A</v>
      </c>
      <c r="CD697" t="e">
        <v>#N/A</v>
      </c>
      <c r="CE697" t="e">
        <v>#N/A</v>
      </c>
      <c r="CF697" t="e">
        <v>#N/A</v>
      </c>
      <c r="CG697" t="e">
        <v>#N/A</v>
      </c>
      <c r="CH697" t="e">
        <v>#N/A</v>
      </c>
      <c r="CI697" t="e">
        <v>#N/A</v>
      </c>
      <c r="CK697" t="e">
        <v>#N/A</v>
      </c>
      <c r="CL697" t="e">
        <v>#N/A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</row>
    <row r="698" spans="1:120">
      <c r="A698">
        <v>90872344</v>
      </c>
      <c r="B698">
        <v>8085355</v>
      </c>
      <c r="C698" s="2">
        <v>43954</v>
      </c>
      <c r="D698" s="2">
        <v>43960.970138888886</v>
      </c>
      <c r="E698">
        <v>1</v>
      </c>
      <c r="F698">
        <v>74</v>
      </c>
      <c r="G698">
        <v>0</v>
      </c>
      <c r="H698">
        <v>2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8876</v>
      </c>
      <c r="O698" t="s">
        <v>2126</v>
      </c>
      <c r="P698">
        <v>1</v>
      </c>
      <c r="Q698">
        <v>0</v>
      </c>
      <c r="R698">
        <v>6</v>
      </c>
      <c r="S698">
        <v>5</v>
      </c>
      <c r="T698">
        <v>2020</v>
      </c>
      <c r="U698">
        <v>0</v>
      </c>
      <c r="V698">
        <v>0</v>
      </c>
      <c r="W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K698">
        <v>0</v>
      </c>
      <c r="CL698">
        <v>0</v>
      </c>
      <c r="CM698">
        <v>2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</row>
    <row r="699" spans="1:120">
      <c r="A699">
        <v>90872365</v>
      </c>
      <c r="B699">
        <v>595505</v>
      </c>
      <c r="C699" s="2">
        <v>43954</v>
      </c>
      <c r="D699" s="2">
        <v>43954.561805555553</v>
      </c>
      <c r="E699">
        <v>2</v>
      </c>
      <c r="F699">
        <v>50</v>
      </c>
      <c r="G699">
        <v>1</v>
      </c>
      <c r="H699">
        <v>3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8835</v>
      </c>
      <c r="O699" t="s">
        <v>2126</v>
      </c>
      <c r="P699">
        <v>1</v>
      </c>
      <c r="Q699">
        <v>0</v>
      </c>
      <c r="S699">
        <v>5</v>
      </c>
      <c r="T699">
        <v>2020</v>
      </c>
      <c r="U699">
        <v>0</v>
      </c>
      <c r="V699">
        <v>0</v>
      </c>
      <c r="W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</row>
    <row r="700" spans="1:120">
      <c r="A700">
        <v>90872369</v>
      </c>
      <c r="B700">
        <v>686432</v>
      </c>
      <c r="C700" s="2">
        <v>43954</v>
      </c>
      <c r="D700" s="2">
        <v>43954.603472222225</v>
      </c>
      <c r="E700">
        <v>2</v>
      </c>
      <c r="F700">
        <v>43</v>
      </c>
      <c r="G700">
        <v>0</v>
      </c>
      <c r="H700">
        <v>3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70606634</v>
      </c>
      <c r="O700" t="s">
        <v>2126</v>
      </c>
      <c r="P700">
        <v>1</v>
      </c>
      <c r="Q700">
        <v>0</v>
      </c>
      <c r="S700">
        <v>5</v>
      </c>
      <c r="T700">
        <v>2020</v>
      </c>
      <c r="U700">
        <v>0</v>
      </c>
      <c r="V700">
        <v>0</v>
      </c>
      <c r="W700">
        <v>1</v>
      </c>
      <c r="AU700" t="e">
        <v>#N/A</v>
      </c>
      <c r="AV700" t="e">
        <v>#N/A</v>
      </c>
      <c r="AW700" t="e">
        <v>#N/A</v>
      </c>
      <c r="AX700" t="e">
        <v>#N/A</v>
      </c>
      <c r="AY700" t="e">
        <v>#N/A</v>
      </c>
      <c r="AZ700" t="e">
        <v>#N/A</v>
      </c>
      <c r="BA700" t="e">
        <v>#N/A</v>
      </c>
      <c r="BB700" t="e">
        <v>#N/A</v>
      </c>
      <c r="BC700" t="e">
        <v>#N/A</v>
      </c>
      <c r="BD700" t="e">
        <v>#N/A</v>
      </c>
      <c r="BE700" t="e">
        <v>#N/A</v>
      </c>
      <c r="BF700" t="e">
        <v>#N/A</v>
      </c>
      <c r="BG700" t="e">
        <v>#N/A</v>
      </c>
      <c r="BH700" t="e">
        <v>#N/A</v>
      </c>
      <c r="BI700" t="e">
        <v>#N/A</v>
      </c>
      <c r="BJ700" t="e">
        <v>#N/A</v>
      </c>
      <c r="BK700" t="e">
        <v>#N/A</v>
      </c>
      <c r="BL700" t="e">
        <v>#N/A</v>
      </c>
      <c r="BM700" t="e">
        <v>#N/A</v>
      </c>
      <c r="BN700" t="e">
        <v>#N/A</v>
      </c>
      <c r="BO700" t="e">
        <v>#N/A</v>
      </c>
      <c r="BP700" t="e">
        <v>#N/A</v>
      </c>
      <c r="BQ700" t="e">
        <v>#N/A</v>
      </c>
      <c r="BR700" t="e">
        <v>#N/A</v>
      </c>
      <c r="BS700" t="e">
        <v>#N/A</v>
      </c>
      <c r="BT700" t="e">
        <v>#N/A</v>
      </c>
      <c r="BU700" t="e">
        <v>#N/A</v>
      </c>
      <c r="BV700" t="e">
        <v>#N/A</v>
      </c>
      <c r="BW700" t="e">
        <v>#N/A</v>
      </c>
      <c r="BX700" t="e">
        <v>#N/A</v>
      </c>
      <c r="BY700" t="e">
        <v>#N/A</v>
      </c>
      <c r="BZ700" t="e">
        <v>#N/A</v>
      </c>
      <c r="CA700" t="e">
        <v>#N/A</v>
      </c>
      <c r="CB700" t="e">
        <v>#N/A</v>
      </c>
      <c r="CC700" t="e">
        <v>#N/A</v>
      </c>
      <c r="CD700" t="e">
        <v>#N/A</v>
      </c>
      <c r="CE700" t="e">
        <v>#N/A</v>
      </c>
      <c r="CF700" t="e">
        <v>#N/A</v>
      </c>
      <c r="CG700" t="e">
        <v>#N/A</v>
      </c>
      <c r="CH700" t="e">
        <v>#N/A</v>
      </c>
      <c r="CI700" t="e">
        <v>#N/A</v>
      </c>
      <c r="CK700" t="e">
        <v>#N/A</v>
      </c>
      <c r="CL700" t="e">
        <v>#N/A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</row>
    <row r="701" spans="1:120">
      <c r="A701">
        <v>90872373</v>
      </c>
      <c r="B701">
        <v>591932</v>
      </c>
      <c r="C701" s="2">
        <v>43954</v>
      </c>
      <c r="D701" s="2">
        <v>43959.792361111111</v>
      </c>
      <c r="E701">
        <v>1</v>
      </c>
      <c r="F701">
        <v>64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7080</v>
      </c>
      <c r="O701" t="s">
        <v>2126</v>
      </c>
      <c r="P701">
        <v>1</v>
      </c>
      <c r="Q701">
        <v>0</v>
      </c>
      <c r="R701">
        <v>5</v>
      </c>
      <c r="S701">
        <v>5</v>
      </c>
      <c r="T701">
        <v>2020</v>
      </c>
      <c r="U701">
        <v>0</v>
      </c>
      <c r="V701">
        <v>0</v>
      </c>
      <c r="W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6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6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6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</row>
    <row r="702" spans="1:120">
      <c r="A702">
        <v>90872377</v>
      </c>
      <c r="B702">
        <v>8114609</v>
      </c>
      <c r="C702" s="2">
        <v>43954</v>
      </c>
      <c r="D702" s="2">
        <v>43954.70416666667</v>
      </c>
      <c r="E702">
        <v>2</v>
      </c>
      <c r="F702">
        <v>53</v>
      </c>
      <c r="G702">
        <v>1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7201</v>
      </c>
      <c r="O702" t="s">
        <v>2126</v>
      </c>
      <c r="P702">
        <v>1</v>
      </c>
      <c r="Q702">
        <v>0</v>
      </c>
      <c r="S702">
        <v>5</v>
      </c>
      <c r="T702">
        <v>2020</v>
      </c>
      <c r="U702">
        <v>0</v>
      </c>
      <c r="V702">
        <v>0</v>
      </c>
      <c r="W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</row>
    <row r="703" spans="1:120">
      <c r="A703">
        <v>90872381</v>
      </c>
      <c r="B703">
        <v>636596</v>
      </c>
      <c r="C703" s="2">
        <v>43954</v>
      </c>
      <c r="D703" s="2">
        <v>43963.628472222219</v>
      </c>
      <c r="E703">
        <v>1</v>
      </c>
      <c r="F703">
        <v>63</v>
      </c>
      <c r="G703">
        <v>0</v>
      </c>
      <c r="H703">
        <v>3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7060</v>
      </c>
      <c r="O703" t="s">
        <v>2126</v>
      </c>
      <c r="P703">
        <v>1</v>
      </c>
      <c r="Q703">
        <v>0</v>
      </c>
      <c r="R703">
        <v>9</v>
      </c>
      <c r="S703">
        <v>5</v>
      </c>
      <c r="T703">
        <v>2020</v>
      </c>
      <c r="U703">
        <v>0</v>
      </c>
      <c r="V703">
        <v>0</v>
      </c>
      <c r="W703">
        <v>1</v>
      </c>
      <c r="AU703">
        <v>0</v>
      </c>
      <c r="AV703">
        <v>0</v>
      </c>
      <c r="AW703">
        <v>11</v>
      </c>
      <c r="AX703">
        <v>0</v>
      </c>
      <c r="AY703">
        <v>0</v>
      </c>
      <c r="AZ703">
        <v>0</v>
      </c>
      <c r="BA703">
        <v>2</v>
      </c>
      <c r="BB703">
        <v>0</v>
      </c>
      <c r="BC703">
        <v>0</v>
      </c>
      <c r="BD703">
        <v>0</v>
      </c>
      <c r="BE703">
        <v>11</v>
      </c>
      <c r="BF703">
        <v>11</v>
      </c>
      <c r="BG703">
        <v>13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3</v>
      </c>
      <c r="BW703">
        <v>7</v>
      </c>
      <c r="BX703">
        <v>1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K703">
        <v>9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1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1</v>
      </c>
      <c r="DP703">
        <v>0</v>
      </c>
    </row>
    <row r="704" spans="1:120">
      <c r="A704">
        <v>90872393</v>
      </c>
      <c r="B704">
        <v>8114611</v>
      </c>
      <c r="C704" s="2">
        <v>43954</v>
      </c>
      <c r="D704" s="2">
        <v>43964.660416666666</v>
      </c>
      <c r="E704">
        <v>1</v>
      </c>
      <c r="F704">
        <v>58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8873</v>
      </c>
      <c r="O704" t="s">
        <v>2126</v>
      </c>
      <c r="P704">
        <v>1</v>
      </c>
      <c r="Q704">
        <v>0</v>
      </c>
      <c r="R704">
        <v>10</v>
      </c>
      <c r="S704">
        <v>5</v>
      </c>
      <c r="T704">
        <v>2020</v>
      </c>
      <c r="U704">
        <v>0</v>
      </c>
      <c r="V704">
        <v>0</v>
      </c>
      <c r="W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12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12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9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10</v>
      </c>
      <c r="CD704">
        <v>0</v>
      </c>
      <c r="CE704">
        <v>10</v>
      </c>
      <c r="CF704">
        <v>10</v>
      </c>
      <c r="CG704">
        <v>0</v>
      </c>
      <c r="CH704">
        <v>0</v>
      </c>
      <c r="CI704">
        <v>2</v>
      </c>
      <c r="CK704">
        <v>4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0</v>
      </c>
      <c r="DJ704">
        <v>1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</row>
    <row r="705" spans="1:120">
      <c r="A705">
        <v>90872400</v>
      </c>
      <c r="B705">
        <v>8048330</v>
      </c>
      <c r="C705" s="2">
        <v>43954</v>
      </c>
      <c r="D705" s="2">
        <v>43954.738888888889</v>
      </c>
      <c r="E705">
        <v>2</v>
      </c>
      <c r="F705">
        <v>59</v>
      </c>
      <c r="G705">
        <v>1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7921</v>
      </c>
      <c r="O705" t="s">
        <v>2124</v>
      </c>
      <c r="P705">
        <v>0</v>
      </c>
      <c r="Q705">
        <v>0</v>
      </c>
      <c r="S705">
        <v>5</v>
      </c>
      <c r="T705">
        <v>2020</v>
      </c>
      <c r="U705">
        <v>0</v>
      </c>
      <c r="V705">
        <v>0</v>
      </c>
      <c r="W705">
        <v>1</v>
      </c>
      <c r="AU705" t="e">
        <v>#N/A</v>
      </c>
      <c r="AV705" t="e">
        <v>#N/A</v>
      </c>
      <c r="AW705" t="e">
        <v>#N/A</v>
      </c>
      <c r="AX705" t="e">
        <v>#N/A</v>
      </c>
      <c r="AY705" t="e">
        <v>#N/A</v>
      </c>
      <c r="AZ705" t="e">
        <v>#N/A</v>
      </c>
      <c r="BA705" t="e">
        <v>#N/A</v>
      </c>
      <c r="BB705" t="e">
        <v>#N/A</v>
      </c>
      <c r="BC705" t="e">
        <v>#N/A</v>
      </c>
      <c r="BD705" t="e">
        <v>#N/A</v>
      </c>
      <c r="BE705" t="e">
        <v>#N/A</v>
      </c>
      <c r="BF705" t="e">
        <v>#N/A</v>
      </c>
      <c r="BG705" t="e">
        <v>#N/A</v>
      </c>
      <c r="BH705" t="e">
        <v>#N/A</v>
      </c>
      <c r="BI705" t="e">
        <v>#N/A</v>
      </c>
      <c r="BJ705" t="e">
        <v>#N/A</v>
      </c>
      <c r="BK705" t="e">
        <v>#N/A</v>
      </c>
      <c r="BL705" t="e">
        <v>#N/A</v>
      </c>
      <c r="BM705" t="e">
        <v>#N/A</v>
      </c>
      <c r="BN705" t="e">
        <v>#N/A</v>
      </c>
      <c r="BO705" t="e">
        <v>#N/A</v>
      </c>
      <c r="BP705" t="e">
        <v>#N/A</v>
      </c>
      <c r="BQ705" t="e">
        <v>#N/A</v>
      </c>
      <c r="BR705" t="e">
        <v>#N/A</v>
      </c>
      <c r="BS705" t="e">
        <v>#N/A</v>
      </c>
      <c r="BT705" t="e">
        <v>#N/A</v>
      </c>
      <c r="BU705" t="e">
        <v>#N/A</v>
      </c>
      <c r="BV705" t="e">
        <v>#N/A</v>
      </c>
      <c r="BW705" t="e">
        <v>#N/A</v>
      </c>
      <c r="BX705" t="e">
        <v>#N/A</v>
      </c>
      <c r="BY705" t="e">
        <v>#N/A</v>
      </c>
      <c r="BZ705" t="e">
        <v>#N/A</v>
      </c>
      <c r="CA705" t="e">
        <v>#N/A</v>
      </c>
      <c r="CB705" t="e">
        <v>#N/A</v>
      </c>
      <c r="CC705" t="e">
        <v>#N/A</v>
      </c>
      <c r="CD705" t="e">
        <v>#N/A</v>
      </c>
      <c r="CE705" t="e">
        <v>#N/A</v>
      </c>
      <c r="CF705" t="e">
        <v>#N/A</v>
      </c>
      <c r="CG705" t="e">
        <v>#N/A</v>
      </c>
      <c r="CH705" t="e">
        <v>#N/A</v>
      </c>
      <c r="CI705" t="e">
        <v>#N/A</v>
      </c>
      <c r="CK705" t="e">
        <v>#N/A</v>
      </c>
      <c r="CL705" t="e">
        <v>#N/A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</row>
    <row r="706" spans="1:120">
      <c r="A706">
        <v>90872421</v>
      </c>
      <c r="B706">
        <v>8114617</v>
      </c>
      <c r="C706" s="2">
        <v>43954</v>
      </c>
      <c r="D706" s="2">
        <v>43959.556944444441</v>
      </c>
      <c r="E706">
        <v>1</v>
      </c>
      <c r="F706">
        <v>88</v>
      </c>
      <c r="G706">
        <v>0</v>
      </c>
      <c r="H706">
        <v>2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8812</v>
      </c>
      <c r="O706" t="s">
        <v>26</v>
      </c>
      <c r="P706">
        <v>0</v>
      </c>
      <c r="Q706">
        <v>1</v>
      </c>
      <c r="R706">
        <v>5</v>
      </c>
      <c r="S706">
        <v>5</v>
      </c>
      <c r="T706">
        <v>2020</v>
      </c>
      <c r="U706">
        <v>1</v>
      </c>
      <c r="V706">
        <v>2</v>
      </c>
      <c r="W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1</v>
      </c>
      <c r="DO706">
        <v>0</v>
      </c>
      <c r="DP706">
        <v>0</v>
      </c>
    </row>
    <row r="707" spans="1:120">
      <c r="A707">
        <v>90872429</v>
      </c>
      <c r="B707">
        <v>570828</v>
      </c>
      <c r="C707" s="2">
        <v>43954</v>
      </c>
      <c r="D707" s="2">
        <v>43955.247916666667</v>
      </c>
      <c r="E707">
        <v>1</v>
      </c>
      <c r="F707">
        <v>73</v>
      </c>
      <c r="G707">
        <v>1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8844</v>
      </c>
      <c r="O707" t="s">
        <v>26</v>
      </c>
      <c r="P707">
        <v>0</v>
      </c>
      <c r="Q707">
        <v>1</v>
      </c>
      <c r="R707">
        <v>1</v>
      </c>
      <c r="S707">
        <v>5</v>
      </c>
      <c r="T707">
        <v>2020</v>
      </c>
      <c r="U707">
        <v>1</v>
      </c>
      <c r="V707">
        <v>1</v>
      </c>
      <c r="W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K707">
        <v>0</v>
      </c>
      <c r="CL707">
        <v>0</v>
      </c>
      <c r="CM707">
        <v>2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</row>
    <row r="708" spans="1:120">
      <c r="A708">
        <v>90872436</v>
      </c>
      <c r="B708">
        <v>699959</v>
      </c>
      <c r="C708" s="2">
        <v>43955</v>
      </c>
      <c r="D708" s="2">
        <v>43960.603472222225</v>
      </c>
      <c r="E708">
        <v>1</v>
      </c>
      <c r="F708">
        <v>33</v>
      </c>
      <c r="G708">
        <v>1</v>
      </c>
      <c r="H708">
        <v>3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8854</v>
      </c>
      <c r="O708" t="s">
        <v>2126</v>
      </c>
      <c r="P708">
        <v>1</v>
      </c>
      <c r="Q708">
        <v>0</v>
      </c>
      <c r="R708">
        <v>5</v>
      </c>
      <c r="S708">
        <v>5</v>
      </c>
      <c r="T708">
        <v>2020</v>
      </c>
      <c r="U708">
        <v>0</v>
      </c>
      <c r="V708">
        <v>0</v>
      </c>
      <c r="W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1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</row>
    <row r="709" spans="1:120">
      <c r="A709">
        <v>90872454</v>
      </c>
      <c r="B709">
        <v>8114621</v>
      </c>
      <c r="C709" s="2">
        <v>43955</v>
      </c>
      <c r="D709" s="2">
        <v>43959.611111111109</v>
      </c>
      <c r="E709">
        <v>1</v>
      </c>
      <c r="F709">
        <v>41</v>
      </c>
      <c r="G709">
        <v>0</v>
      </c>
      <c r="H709">
        <v>3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8805</v>
      </c>
      <c r="O709" t="s">
        <v>2126</v>
      </c>
      <c r="P709">
        <v>1</v>
      </c>
      <c r="Q709">
        <v>0</v>
      </c>
      <c r="R709">
        <v>4</v>
      </c>
      <c r="S709">
        <v>5</v>
      </c>
      <c r="T709">
        <v>2020</v>
      </c>
      <c r="U709">
        <v>0</v>
      </c>
      <c r="V709">
        <v>0</v>
      </c>
      <c r="W709">
        <v>1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4</v>
      </c>
      <c r="BA709">
        <v>2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7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1</v>
      </c>
      <c r="DG709">
        <v>0</v>
      </c>
      <c r="DH709">
        <v>0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1</v>
      </c>
      <c r="DP709">
        <v>0</v>
      </c>
    </row>
    <row r="710" spans="1:120">
      <c r="A710">
        <v>90872456</v>
      </c>
      <c r="B710">
        <v>8006251</v>
      </c>
      <c r="C710" s="2">
        <v>43955</v>
      </c>
      <c r="D710" s="2">
        <v>43958.628472222219</v>
      </c>
      <c r="E710">
        <v>1</v>
      </c>
      <c r="F710">
        <v>57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8854</v>
      </c>
      <c r="O710" t="s">
        <v>2126</v>
      </c>
      <c r="P710">
        <v>1</v>
      </c>
      <c r="Q710">
        <v>0</v>
      </c>
      <c r="R710">
        <v>3</v>
      </c>
      <c r="S710">
        <v>5</v>
      </c>
      <c r="T710">
        <v>2020</v>
      </c>
      <c r="U710">
        <v>0</v>
      </c>
      <c r="V710">
        <v>0</v>
      </c>
      <c r="W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4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</row>
    <row r="711" spans="1:120">
      <c r="A711">
        <v>90872516</v>
      </c>
      <c r="B711">
        <v>8114626</v>
      </c>
      <c r="C711" s="2">
        <v>43955</v>
      </c>
      <c r="D711" s="2">
        <v>43975.604166666664</v>
      </c>
      <c r="E711">
        <v>1</v>
      </c>
      <c r="F711">
        <v>77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88122616</v>
      </c>
      <c r="O711" t="s">
        <v>2124</v>
      </c>
      <c r="P711">
        <v>0</v>
      </c>
      <c r="Q711">
        <v>0</v>
      </c>
      <c r="R711">
        <v>20</v>
      </c>
      <c r="S711">
        <v>5</v>
      </c>
      <c r="T711">
        <v>2020</v>
      </c>
      <c r="U711">
        <v>1</v>
      </c>
      <c r="V711">
        <v>16</v>
      </c>
      <c r="W711">
        <v>1</v>
      </c>
      <c r="AU711">
        <v>0</v>
      </c>
      <c r="AV711">
        <v>0</v>
      </c>
      <c r="AW711">
        <v>33</v>
      </c>
      <c r="AX711">
        <v>0</v>
      </c>
      <c r="AY711">
        <v>0</v>
      </c>
      <c r="AZ711">
        <v>0</v>
      </c>
      <c r="BA711">
        <v>18</v>
      </c>
      <c r="BB711">
        <v>0</v>
      </c>
      <c r="BC711">
        <v>0</v>
      </c>
      <c r="BD711">
        <v>0</v>
      </c>
      <c r="BE711">
        <v>33</v>
      </c>
      <c r="BF711">
        <v>33</v>
      </c>
      <c r="BG711">
        <v>51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0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0</v>
      </c>
      <c r="CK711">
        <v>0</v>
      </c>
      <c r="CL711">
        <v>0</v>
      </c>
      <c r="CM711">
        <v>5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1</v>
      </c>
      <c r="CY711">
        <v>1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1</v>
      </c>
      <c r="DH711">
        <v>0</v>
      </c>
      <c r="DI711">
        <v>0</v>
      </c>
      <c r="DJ711">
        <v>1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</row>
    <row r="712" spans="1:120">
      <c r="A712">
        <v>90872579</v>
      </c>
      <c r="B712">
        <v>8114637</v>
      </c>
      <c r="C712" s="2">
        <v>43955</v>
      </c>
      <c r="D712" s="2">
        <v>43955.849305555559</v>
      </c>
      <c r="E712">
        <v>2</v>
      </c>
      <c r="F712">
        <v>81</v>
      </c>
      <c r="G712">
        <v>1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8807</v>
      </c>
      <c r="O712" t="s">
        <v>2126</v>
      </c>
      <c r="P712">
        <v>1</v>
      </c>
      <c r="Q712">
        <v>0</v>
      </c>
      <c r="S712">
        <v>5</v>
      </c>
      <c r="T712">
        <v>2020</v>
      </c>
      <c r="U712">
        <v>0</v>
      </c>
      <c r="V712">
        <v>0</v>
      </c>
      <c r="W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</row>
    <row r="713" spans="1:120">
      <c r="A713">
        <v>90872650</v>
      </c>
      <c r="B713">
        <v>8043547</v>
      </c>
      <c r="C713" s="2">
        <v>43955</v>
      </c>
      <c r="D713" s="2">
        <v>43966.770833333336</v>
      </c>
      <c r="E713">
        <v>1</v>
      </c>
      <c r="F713">
        <v>69</v>
      </c>
      <c r="G713">
        <v>1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8844</v>
      </c>
      <c r="O713" t="s">
        <v>2124</v>
      </c>
      <c r="P713">
        <v>0</v>
      </c>
      <c r="Q713">
        <v>0</v>
      </c>
      <c r="R713">
        <v>11</v>
      </c>
      <c r="S713">
        <v>5</v>
      </c>
      <c r="T713">
        <v>2020</v>
      </c>
      <c r="U713">
        <v>0</v>
      </c>
      <c r="V713">
        <v>0</v>
      </c>
      <c r="W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11</v>
      </c>
      <c r="BI713">
        <v>0</v>
      </c>
      <c r="BJ713">
        <v>0</v>
      </c>
      <c r="BK713">
        <v>11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11</v>
      </c>
      <c r="BV713">
        <v>2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3</v>
      </c>
      <c r="CD713">
        <v>0</v>
      </c>
      <c r="CE713">
        <v>3</v>
      </c>
      <c r="CF713">
        <v>0</v>
      </c>
      <c r="CG713">
        <v>0</v>
      </c>
      <c r="CH713">
        <v>0</v>
      </c>
      <c r="CI713">
        <v>3</v>
      </c>
      <c r="CK713">
        <v>21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1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</row>
    <row r="714" spans="1:120">
      <c r="A714">
        <v>90872657</v>
      </c>
      <c r="B714">
        <v>8087819</v>
      </c>
      <c r="C714" s="2">
        <v>43955</v>
      </c>
      <c r="D714" s="2">
        <v>43959.810416666667</v>
      </c>
      <c r="E714">
        <v>1</v>
      </c>
      <c r="F714">
        <v>62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8844</v>
      </c>
      <c r="O714" t="s">
        <v>2126</v>
      </c>
      <c r="P714">
        <v>1</v>
      </c>
      <c r="Q714">
        <v>0</v>
      </c>
      <c r="R714">
        <v>4</v>
      </c>
      <c r="S714">
        <v>5</v>
      </c>
      <c r="T714">
        <v>2020</v>
      </c>
      <c r="U714">
        <v>0</v>
      </c>
      <c r="V714">
        <v>0</v>
      </c>
      <c r="W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3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3</v>
      </c>
      <c r="BH714">
        <v>1</v>
      </c>
      <c r="BI714">
        <v>0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K714">
        <v>0</v>
      </c>
      <c r="CL714">
        <v>0</v>
      </c>
      <c r="CM714">
        <v>4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1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</row>
    <row r="715" spans="1:120">
      <c r="A715">
        <v>90872684</v>
      </c>
      <c r="B715">
        <v>8114650</v>
      </c>
      <c r="C715" s="2">
        <v>43956</v>
      </c>
      <c r="D715" s="2">
        <v>43966.854166666664</v>
      </c>
      <c r="E715">
        <v>1</v>
      </c>
      <c r="F715">
        <v>86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8869</v>
      </c>
      <c r="O715" t="s">
        <v>2124</v>
      </c>
      <c r="P715">
        <v>0</v>
      </c>
      <c r="Q715">
        <v>0</v>
      </c>
      <c r="R715">
        <v>10</v>
      </c>
      <c r="S715">
        <v>5</v>
      </c>
      <c r="T715">
        <v>2020</v>
      </c>
      <c r="U715">
        <v>0</v>
      </c>
      <c r="V715">
        <v>0</v>
      </c>
      <c r="W715">
        <v>1</v>
      </c>
      <c r="AU715">
        <v>2</v>
      </c>
      <c r="AV715">
        <v>0</v>
      </c>
      <c r="AW715">
        <v>0</v>
      </c>
      <c r="AX715">
        <v>0</v>
      </c>
      <c r="AY715">
        <v>3</v>
      </c>
      <c r="AZ715">
        <v>2</v>
      </c>
      <c r="BA715">
        <v>6</v>
      </c>
      <c r="BB715">
        <v>0</v>
      </c>
      <c r="BC715">
        <v>0</v>
      </c>
      <c r="BD715">
        <v>0</v>
      </c>
      <c r="BE715">
        <v>2</v>
      </c>
      <c r="BF715">
        <v>0</v>
      </c>
      <c r="BG715">
        <v>13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1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K715">
        <v>0</v>
      </c>
      <c r="CL715">
        <v>0</v>
      </c>
      <c r="CM715">
        <v>2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1</v>
      </c>
      <c r="DM715">
        <v>0</v>
      </c>
      <c r="DN715">
        <v>0</v>
      </c>
      <c r="DO715">
        <v>0</v>
      </c>
      <c r="DP715">
        <v>0</v>
      </c>
    </row>
    <row r="716" spans="1:120">
      <c r="A716">
        <v>90872762</v>
      </c>
      <c r="B716">
        <v>798697</v>
      </c>
      <c r="C716" s="2">
        <v>43956</v>
      </c>
      <c r="D716" s="2">
        <v>43965.875</v>
      </c>
      <c r="E716">
        <v>1</v>
      </c>
      <c r="F716">
        <v>88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8844</v>
      </c>
      <c r="O716" t="s">
        <v>2124</v>
      </c>
      <c r="P716">
        <v>0</v>
      </c>
      <c r="Q716">
        <v>0</v>
      </c>
      <c r="R716">
        <v>9</v>
      </c>
      <c r="S716">
        <v>5</v>
      </c>
      <c r="T716">
        <v>2020</v>
      </c>
      <c r="U716">
        <v>0</v>
      </c>
      <c r="V716">
        <v>0</v>
      </c>
      <c r="W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9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9</v>
      </c>
      <c r="BH716">
        <v>6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6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2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</row>
    <row r="717" spans="1:120">
      <c r="A717">
        <v>90872772</v>
      </c>
      <c r="B717">
        <v>545167</v>
      </c>
      <c r="C717" s="2">
        <v>43956</v>
      </c>
      <c r="D717" s="2">
        <v>43956.711805555555</v>
      </c>
      <c r="E717">
        <v>2</v>
      </c>
      <c r="F717">
        <v>67</v>
      </c>
      <c r="G717">
        <v>1</v>
      </c>
      <c r="H717">
        <v>3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7080</v>
      </c>
      <c r="O717" t="s">
        <v>2126</v>
      </c>
      <c r="P717">
        <v>1</v>
      </c>
      <c r="Q717">
        <v>0</v>
      </c>
      <c r="S717">
        <v>5</v>
      </c>
      <c r="T717">
        <v>2020</v>
      </c>
      <c r="U717">
        <v>0</v>
      </c>
      <c r="V717">
        <v>0</v>
      </c>
      <c r="W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K717">
        <v>0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</row>
    <row r="718" spans="1:120">
      <c r="A718">
        <v>90872839</v>
      </c>
      <c r="B718">
        <v>173824</v>
      </c>
      <c r="C718" s="2">
        <v>43956</v>
      </c>
      <c r="D718" s="2">
        <v>43991.773611111108</v>
      </c>
      <c r="E718">
        <v>1</v>
      </c>
      <c r="F718">
        <v>62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8846</v>
      </c>
      <c r="O718" t="s">
        <v>2124</v>
      </c>
      <c r="P718">
        <v>0</v>
      </c>
      <c r="Q718">
        <v>0</v>
      </c>
      <c r="R718">
        <v>35</v>
      </c>
      <c r="S718">
        <v>6</v>
      </c>
      <c r="T718">
        <v>2020</v>
      </c>
      <c r="U718">
        <v>1</v>
      </c>
      <c r="V718">
        <v>22</v>
      </c>
      <c r="W718">
        <v>1</v>
      </c>
      <c r="AU718">
        <v>0</v>
      </c>
      <c r="AV718">
        <v>0</v>
      </c>
      <c r="AW718">
        <v>92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92</v>
      </c>
      <c r="BF718">
        <v>92</v>
      </c>
      <c r="BG718">
        <v>93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</v>
      </c>
      <c r="BW718">
        <v>16</v>
      </c>
      <c r="BX718">
        <v>24</v>
      </c>
      <c r="BY718">
        <v>1</v>
      </c>
      <c r="BZ718">
        <v>0</v>
      </c>
      <c r="CA718">
        <v>4</v>
      </c>
      <c r="CB718">
        <v>0</v>
      </c>
      <c r="CC718">
        <v>15</v>
      </c>
      <c r="CD718">
        <v>4</v>
      </c>
      <c r="CE718">
        <v>19</v>
      </c>
      <c r="CF718">
        <v>0</v>
      </c>
      <c r="CG718">
        <v>0</v>
      </c>
      <c r="CH718">
        <v>0</v>
      </c>
      <c r="CI718">
        <v>0</v>
      </c>
      <c r="CK718">
        <v>0</v>
      </c>
      <c r="CL718">
        <v>0</v>
      </c>
      <c r="CM718">
        <v>2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</row>
    <row r="719" spans="1:120">
      <c r="A719">
        <v>90872879</v>
      </c>
      <c r="B719">
        <v>8049439</v>
      </c>
      <c r="C719" s="2">
        <v>43956</v>
      </c>
      <c r="D719" s="2">
        <v>43967.625</v>
      </c>
      <c r="E719">
        <v>1</v>
      </c>
      <c r="F719">
        <v>70</v>
      </c>
      <c r="G719">
        <v>1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7060</v>
      </c>
      <c r="O719" t="s">
        <v>2125</v>
      </c>
      <c r="P719">
        <v>1</v>
      </c>
      <c r="Q719">
        <v>0</v>
      </c>
      <c r="R719">
        <v>11</v>
      </c>
      <c r="S719">
        <v>5</v>
      </c>
      <c r="T719">
        <v>2020</v>
      </c>
      <c r="U719">
        <v>0</v>
      </c>
      <c r="V719">
        <v>0</v>
      </c>
      <c r="W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12</v>
      </c>
      <c r="BH719">
        <v>2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1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15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</row>
    <row r="720" spans="1:120">
      <c r="A720">
        <v>90872895</v>
      </c>
      <c r="B720">
        <v>380220</v>
      </c>
      <c r="C720" s="2">
        <v>43956</v>
      </c>
      <c r="D720" s="2">
        <v>43972.835416666669</v>
      </c>
      <c r="E720">
        <v>1</v>
      </c>
      <c r="F720">
        <v>81</v>
      </c>
      <c r="G720">
        <v>1</v>
      </c>
      <c r="H720">
        <v>1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8869</v>
      </c>
      <c r="O720" t="s">
        <v>2124</v>
      </c>
      <c r="P720">
        <v>0</v>
      </c>
      <c r="Q720">
        <v>0</v>
      </c>
      <c r="R720">
        <v>16</v>
      </c>
      <c r="S720">
        <v>5</v>
      </c>
      <c r="T720">
        <v>2020</v>
      </c>
      <c r="U720">
        <v>0</v>
      </c>
      <c r="V720">
        <v>0</v>
      </c>
      <c r="W720">
        <v>1</v>
      </c>
      <c r="AQ720">
        <v>90863403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5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5</v>
      </c>
      <c r="BH720">
        <v>14</v>
      </c>
      <c r="BI720">
        <v>0</v>
      </c>
      <c r="BJ720">
        <v>0</v>
      </c>
      <c r="BK720">
        <v>14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3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K720">
        <v>0</v>
      </c>
      <c r="CL720">
        <v>0</v>
      </c>
      <c r="CM720">
        <v>3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1</v>
      </c>
      <c r="DH720">
        <v>0</v>
      </c>
      <c r="DI720">
        <v>0</v>
      </c>
      <c r="DJ720">
        <v>0</v>
      </c>
      <c r="DK720">
        <v>0</v>
      </c>
      <c r="DL720">
        <v>1</v>
      </c>
      <c r="DM720">
        <v>0</v>
      </c>
      <c r="DN720">
        <v>0</v>
      </c>
      <c r="DO720">
        <v>0</v>
      </c>
      <c r="DP720">
        <v>0</v>
      </c>
    </row>
    <row r="721" spans="1:120">
      <c r="A721">
        <v>90872896</v>
      </c>
      <c r="B721">
        <v>686432</v>
      </c>
      <c r="C721" s="2">
        <v>43956</v>
      </c>
      <c r="D721" s="2">
        <v>43956.893750000003</v>
      </c>
      <c r="E721">
        <v>2</v>
      </c>
      <c r="F721">
        <v>43</v>
      </c>
      <c r="G721">
        <v>0</v>
      </c>
      <c r="H721">
        <v>3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8853</v>
      </c>
      <c r="O721" t="s">
        <v>2126</v>
      </c>
      <c r="P721">
        <v>1</v>
      </c>
      <c r="Q721">
        <v>0</v>
      </c>
      <c r="S721">
        <v>5</v>
      </c>
      <c r="T721">
        <v>2020</v>
      </c>
      <c r="U721">
        <v>0</v>
      </c>
      <c r="V721">
        <v>0</v>
      </c>
      <c r="W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</row>
    <row r="722" spans="1:120">
      <c r="A722">
        <v>90872899</v>
      </c>
      <c r="B722">
        <v>776240</v>
      </c>
      <c r="C722" s="2">
        <v>43956</v>
      </c>
      <c r="D722" s="2">
        <v>43961.665277777778</v>
      </c>
      <c r="E722">
        <v>1</v>
      </c>
      <c r="F722">
        <v>26</v>
      </c>
      <c r="G722">
        <v>1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8846</v>
      </c>
      <c r="O722" t="s">
        <v>2126</v>
      </c>
      <c r="P722">
        <v>1</v>
      </c>
      <c r="Q722">
        <v>0</v>
      </c>
      <c r="R722">
        <v>5</v>
      </c>
      <c r="S722">
        <v>5</v>
      </c>
      <c r="T722">
        <v>2020</v>
      </c>
      <c r="U722">
        <v>0</v>
      </c>
      <c r="V722">
        <v>0</v>
      </c>
      <c r="W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6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6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1</v>
      </c>
      <c r="DH722">
        <v>0</v>
      </c>
      <c r="DI722">
        <v>0</v>
      </c>
      <c r="DJ722">
        <v>1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</row>
    <row r="723" spans="1:120">
      <c r="A723">
        <v>90872936</v>
      </c>
      <c r="B723">
        <v>748931</v>
      </c>
      <c r="C723" s="2">
        <v>43957</v>
      </c>
      <c r="D723" s="2">
        <v>43974.747916666667</v>
      </c>
      <c r="E723">
        <v>1</v>
      </c>
      <c r="F723">
        <v>50</v>
      </c>
      <c r="G723">
        <v>1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8807</v>
      </c>
      <c r="O723" t="s">
        <v>2124</v>
      </c>
      <c r="P723">
        <v>0</v>
      </c>
      <c r="Q723">
        <v>0</v>
      </c>
      <c r="R723">
        <v>17</v>
      </c>
      <c r="S723">
        <v>5</v>
      </c>
      <c r="T723">
        <v>2020</v>
      </c>
      <c r="U723">
        <v>1</v>
      </c>
      <c r="V723">
        <v>14</v>
      </c>
      <c r="W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18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18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39</v>
      </c>
      <c r="BV723">
        <v>0</v>
      </c>
      <c r="BW723">
        <v>0</v>
      </c>
      <c r="BX723">
        <v>0</v>
      </c>
      <c r="BY723">
        <v>1</v>
      </c>
      <c r="BZ723">
        <v>0</v>
      </c>
      <c r="CA723">
        <v>0</v>
      </c>
      <c r="CB723">
        <v>19</v>
      </c>
      <c r="CC723">
        <v>0</v>
      </c>
      <c r="CD723">
        <v>19</v>
      </c>
      <c r="CE723">
        <v>19</v>
      </c>
      <c r="CF723">
        <v>0</v>
      </c>
      <c r="CG723">
        <v>0</v>
      </c>
      <c r="CH723">
        <v>0</v>
      </c>
      <c r="CI723">
        <v>2</v>
      </c>
      <c r="CK723">
        <v>0</v>
      </c>
      <c r="CL723">
        <v>0</v>
      </c>
      <c r="CM723">
        <v>2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0</v>
      </c>
      <c r="DJ723">
        <v>1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</row>
    <row r="724" spans="1:120">
      <c r="A724">
        <v>90873019</v>
      </c>
      <c r="B724">
        <v>134210</v>
      </c>
      <c r="C724" s="2">
        <v>43957</v>
      </c>
      <c r="D724" s="2">
        <v>43964.611805555556</v>
      </c>
      <c r="E724">
        <v>1</v>
      </c>
      <c r="F724">
        <v>74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8835</v>
      </c>
      <c r="O724" t="s">
        <v>26</v>
      </c>
      <c r="P724">
        <v>0</v>
      </c>
      <c r="Q724">
        <v>1</v>
      </c>
      <c r="R724">
        <v>7</v>
      </c>
      <c r="S724">
        <v>5</v>
      </c>
      <c r="T724">
        <v>2020</v>
      </c>
      <c r="U724">
        <v>1</v>
      </c>
      <c r="V724">
        <v>4</v>
      </c>
      <c r="W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2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2</v>
      </c>
      <c r="BH724">
        <v>8</v>
      </c>
      <c r="BI724">
        <v>0</v>
      </c>
      <c r="BJ724">
        <v>0</v>
      </c>
      <c r="BK724">
        <v>8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5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3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</row>
    <row r="725" spans="1:120">
      <c r="A725">
        <v>90873066</v>
      </c>
      <c r="B725">
        <v>8114681</v>
      </c>
      <c r="C725" s="2">
        <v>43957</v>
      </c>
      <c r="D725" s="2">
        <v>43991.92083333333</v>
      </c>
      <c r="E725">
        <v>1</v>
      </c>
      <c r="F725">
        <v>42</v>
      </c>
      <c r="G725">
        <v>0</v>
      </c>
      <c r="H725">
        <v>3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7060</v>
      </c>
      <c r="O725" t="s">
        <v>2126</v>
      </c>
      <c r="P725">
        <v>1</v>
      </c>
      <c r="Q725">
        <v>0</v>
      </c>
      <c r="R725">
        <v>34</v>
      </c>
      <c r="S725">
        <v>6</v>
      </c>
      <c r="T725">
        <v>2020</v>
      </c>
      <c r="U725">
        <v>1</v>
      </c>
      <c r="V725">
        <v>5</v>
      </c>
      <c r="W725">
        <v>1</v>
      </c>
      <c r="AU725">
        <v>1</v>
      </c>
      <c r="AV725">
        <v>0</v>
      </c>
      <c r="AW725">
        <v>2</v>
      </c>
      <c r="AX725">
        <v>0</v>
      </c>
      <c r="AY725">
        <v>1</v>
      </c>
      <c r="AZ725">
        <v>65</v>
      </c>
      <c r="BA725">
        <v>8</v>
      </c>
      <c r="BB725">
        <v>0</v>
      </c>
      <c r="BC725">
        <v>0</v>
      </c>
      <c r="BD725">
        <v>0</v>
      </c>
      <c r="BE725">
        <v>3</v>
      </c>
      <c r="BF725">
        <v>2</v>
      </c>
      <c r="BG725">
        <v>77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29</v>
      </c>
      <c r="BV725">
        <v>2</v>
      </c>
      <c r="BW725">
        <v>1</v>
      </c>
      <c r="BX725">
        <v>0</v>
      </c>
      <c r="BY725">
        <v>1</v>
      </c>
      <c r="BZ725">
        <v>0</v>
      </c>
      <c r="CA725">
        <v>0</v>
      </c>
      <c r="CB725">
        <v>49</v>
      </c>
      <c r="CC725">
        <v>19</v>
      </c>
      <c r="CD725">
        <v>28</v>
      </c>
      <c r="CE725">
        <v>47</v>
      </c>
      <c r="CF725">
        <v>0</v>
      </c>
      <c r="CG725">
        <v>0</v>
      </c>
      <c r="CH725">
        <v>0</v>
      </c>
      <c r="CI725">
        <v>21</v>
      </c>
      <c r="CK725">
        <v>1</v>
      </c>
      <c r="CL725">
        <v>0</v>
      </c>
      <c r="CM725">
        <v>1</v>
      </c>
      <c r="CN725">
        <v>0</v>
      </c>
      <c r="CO725">
        <v>0</v>
      </c>
      <c r="CP725">
        <v>1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</v>
      </c>
      <c r="DM725">
        <v>0</v>
      </c>
      <c r="DN725">
        <v>0</v>
      </c>
      <c r="DO725">
        <v>0</v>
      </c>
      <c r="DP725">
        <v>0</v>
      </c>
    </row>
    <row r="726" spans="1:120">
      <c r="A726">
        <v>90873067</v>
      </c>
      <c r="B726">
        <v>673158</v>
      </c>
      <c r="C726" s="2">
        <v>43957</v>
      </c>
      <c r="D726" s="2">
        <v>43957.750694444447</v>
      </c>
      <c r="E726">
        <v>3</v>
      </c>
      <c r="F726">
        <v>50</v>
      </c>
      <c r="G726">
        <v>1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7063</v>
      </c>
      <c r="O726" t="s">
        <v>2126</v>
      </c>
      <c r="P726">
        <v>1</v>
      </c>
      <c r="Q726">
        <v>0</v>
      </c>
      <c r="S726">
        <v>5</v>
      </c>
      <c r="T726">
        <v>2020</v>
      </c>
      <c r="U726">
        <v>0</v>
      </c>
      <c r="V726">
        <v>0</v>
      </c>
      <c r="W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</row>
    <row r="727" spans="1:120">
      <c r="A727">
        <v>90873070</v>
      </c>
      <c r="B727">
        <v>8064303</v>
      </c>
      <c r="C727" s="2">
        <v>43957</v>
      </c>
      <c r="D727" s="2">
        <v>43968.743055555555</v>
      </c>
      <c r="E727">
        <v>1</v>
      </c>
      <c r="F727">
        <v>90</v>
      </c>
      <c r="G727">
        <v>1</v>
      </c>
      <c r="H727">
        <v>3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8807</v>
      </c>
      <c r="O727" t="s">
        <v>2139</v>
      </c>
      <c r="P727">
        <v>0</v>
      </c>
      <c r="Q727">
        <v>0</v>
      </c>
      <c r="R727">
        <v>11</v>
      </c>
      <c r="S727">
        <v>5</v>
      </c>
      <c r="T727">
        <v>2020</v>
      </c>
      <c r="U727">
        <v>0</v>
      </c>
      <c r="V727">
        <v>0</v>
      </c>
      <c r="W727">
        <v>1</v>
      </c>
      <c r="AU727">
        <v>0</v>
      </c>
      <c r="AV727">
        <v>0</v>
      </c>
      <c r="AW727">
        <v>0</v>
      </c>
      <c r="AX727">
        <v>0</v>
      </c>
      <c r="AY727">
        <v>3</v>
      </c>
      <c r="AZ727">
        <v>2</v>
      </c>
      <c r="BA727">
        <v>13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18</v>
      </c>
      <c r="BH727">
        <v>6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6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0</v>
      </c>
      <c r="CD727">
        <v>1</v>
      </c>
      <c r="CE727">
        <v>1</v>
      </c>
      <c r="CF727">
        <v>0</v>
      </c>
      <c r="CG727">
        <v>0</v>
      </c>
      <c r="CH727">
        <v>0</v>
      </c>
      <c r="CI727">
        <v>0</v>
      </c>
      <c r="CK727">
        <v>3</v>
      </c>
      <c r="CL727">
        <v>0</v>
      </c>
      <c r="CM727">
        <v>2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</row>
    <row r="728" spans="1:120">
      <c r="A728">
        <v>90873075</v>
      </c>
      <c r="B728">
        <v>8114682</v>
      </c>
      <c r="C728" s="2">
        <v>43957</v>
      </c>
      <c r="D728" s="2">
        <v>43963.756944444445</v>
      </c>
      <c r="E728">
        <v>1</v>
      </c>
      <c r="F728">
        <v>77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8805</v>
      </c>
      <c r="O728" t="s">
        <v>2124</v>
      </c>
      <c r="P728">
        <v>0</v>
      </c>
      <c r="Q728">
        <v>0</v>
      </c>
      <c r="R728">
        <v>6</v>
      </c>
      <c r="S728">
        <v>5</v>
      </c>
      <c r="T728">
        <v>2020</v>
      </c>
      <c r="U728">
        <v>0</v>
      </c>
      <c r="V728">
        <v>0</v>
      </c>
      <c r="W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15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14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K728">
        <v>0</v>
      </c>
      <c r="CL728">
        <v>0</v>
      </c>
      <c r="CM728">
        <v>5</v>
      </c>
      <c r="CN728">
        <v>1</v>
      </c>
      <c r="CO728">
        <v>0</v>
      </c>
      <c r="CP728">
        <v>0</v>
      </c>
      <c r="CQ728">
        <v>0</v>
      </c>
      <c r="CR728">
        <v>1</v>
      </c>
      <c r="CS728">
        <v>1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</row>
    <row r="729" spans="1:120">
      <c r="A729">
        <v>90873093</v>
      </c>
      <c r="B729">
        <v>8040035</v>
      </c>
      <c r="C729" s="2">
        <v>43957</v>
      </c>
      <c r="D729" s="2">
        <v>43959.588194444441</v>
      </c>
      <c r="E729">
        <v>1</v>
      </c>
      <c r="F729">
        <v>39</v>
      </c>
      <c r="G729">
        <v>1</v>
      </c>
      <c r="H729">
        <v>2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8835</v>
      </c>
      <c r="O729" t="s">
        <v>2126</v>
      </c>
      <c r="P729">
        <v>1</v>
      </c>
      <c r="Q729">
        <v>0</v>
      </c>
      <c r="R729">
        <v>2</v>
      </c>
      <c r="S729">
        <v>5</v>
      </c>
      <c r="T729">
        <v>2020</v>
      </c>
      <c r="U729">
        <v>0</v>
      </c>
      <c r="V729">
        <v>0</v>
      </c>
      <c r="W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3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3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</row>
    <row r="730" spans="1:120">
      <c r="A730">
        <v>90873099</v>
      </c>
      <c r="B730">
        <v>8114683</v>
      </c>
      <c r="C730" s="2">
        <v>43957</v>
      </c>
      <c r="D730" s="2">
        <v>43959.552777777775</v>
      </c>
      <c r="E730">
        <v>1</v>
      </c>
      <c r="F730">
        <v>57</v>
      </c>
      <c r="G730">
        <v>0</v>
      </c>
      <c r="H730">
        <v>3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7060</v>
      </c>
      <c r="O730" t="s">
        <v>2126</v>
      </c>
      <c r="P730">
        <v>1</v>
      </c>
      <c r="Q730">
        <v>0</v>
      </c>
      <c r="R730">
        <v>2</v>
      </c>
      <c r="S730">
        <v>5</v>
      </c>
      <c r="T730">
        <v>2020</v>
      </c>
      <c r="U730">
        <v>0</v>
      </c>
      <c r="V730">
        <v>0</v>
      </c>
      <c r="W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2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2</v>
      </c>
      <c r="BH730">
        <v>1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</row>
    <row r="731" spans="1:120">
      <c r="A731">
        <v>90873120</v>
      </c>
      <c r="B731">
        <v>8114686</v>
      </c>
      <c r="C731" s="2">
        <v>43957</v>
      </c>
      <c r="D731" s="2">
        <v>43963.541666666664</v>
      </c>
      <c r="E731">
        <v>1</v>
      </c>
      <c r="F731">
        <v>34</v>
      </c>
      <c r="G731">
        <v>1</v>
      </c>
      <c r="H731">
        <v>2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7076</v>
      </c>
      <c r="O731" t="s">
        <v>2130</v>
      </c>
      <c r="P731">
        <v>0</v>
      </c>
      <c r="Q731">
        <v>0</v>
      </c>
      <c r="R731">
        <v>6</v>
      </c>
      <c r="S731">
        <v>5</v>
      </c>
      <c r="T731">
        <v>2020</v>
      </c>
      <c r="U731">
        <v>1</v>
      </c>
      <c r="V731">
        <v>1</v>
      </c>
      <c r="W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2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K731">
        <v>0</v>
      </c>
      <c r="CL731">
        <v>0</v>
      </c>
      <c r="CM731">
        <v>3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1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</row>
    <row r="732" spans="1:120">
      <c r="A732">
        <v>90873160</v>
      </c>
      <c r="B732">
        <v>8106132</v>
      </c>
      <c r="C732" s="2">
        <v>43957</v>
      </c>
      <c r="D732" s="2">
        <v>43959.727083333331</v>
      </c>
      <c r="E732">
        <v>1</v>
      </c>
      <c r="F732">
        <v>60</v>
      </c>
      <c r="G732">
        <v>1</v>
      </c>
      <c r="H732">
        <v>2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8863</v>
      </c>
      <c r="O732" t="s">
        <v>2126</v>
      </c>
      <c r="P732">
        <v>1</v>
      </c>
      <c r="Q732">
        <v>0</v>
      </c>
      <c r="R732">
        <v>2</v>
      </c>
      <c r="S732">
        <v>5</v>
      </c>
      <c r="T732">
        <v>2020</v>
      </c>
      <c r="U732">
        <v>0</v>
      </c>
      <c r="V732">
        <v>0</v>
      </c>
      <c r="W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2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2</v>
      </c>
      <c r="BH732">
        <v>2</v>
      </c>
      <c r="BI732">
        <v>0</v>
      </c>
      <c r="BJ732">
        <v>0</v>
      </c>
      <c r="BK732">
        <v>2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2</v>
      </c>
      <c r="CG732">
        <v>0</v>
      </c>
      <c r="CH732">
        <v>0</v>
      </c>
      <c r="CI732">
        <v>0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</row>
    <row r="733" spans="1:120">
      <c r="A733">
        <v>90873168</v>
      </c>
      <c r="B733">
        <v>473051</v>
      </c>
      <c r="C733" s="2">
        <v>43957</v>
      </c>
      <c r="D733" s="2">
        <v>43957.821527777778</v>
      </c>
      <c r="E733">
        <v>2</v>
      </c>
      <c r="F733">
        <v>39</v>
      </c>
      <c r="G733">
        <v>1</v>
      </c>
      <c r="H733">
        <v>3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8876</v>
      </c>
      <c r="O733" t="s">
        <v>2126</v>
      </c>
      <c r="P733">
        <v>1</v>
      </c>
      <c r="Q733">
        <v>0</v>
      </c>
      <c r="S733">
        <v>5</v>
      </c>
      <c r="T733">
        <v>2020</v>
      </c>
      <c r="U733">
        <v>0</v>
      </c>
      <c r="V733">
        <v>0</v>
      </c>
      <c r="W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</row>
    <row r="734" spans="1:120">
      <c r="A734">
        <v>90873183</v>
      </c>
      <c r="B734">
        <v>8070343</v>
      </c>
      <c r="C734" s="2">
        <v>43957</v>
      </c>
      <c r="D734" s="2">
        <v>43967.790972222225</v>
      </c>
      <c r="E734">
        <v>1</v>
      </c>
      <c r="F734">
        <v>65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8812</v>
      </c>
      <c r="O734" t="s">
        <v>2125</v>
      </c>
      <c r="P734">
        <v>1</v>
      </c>
      <c r="Q734">
        <v>0</v>
      </c>
      <c r="R734">
        <v>10</v>
      </c>
      <c r="S734">
        <v>5</v>
      </c>
      <c r="T734">
        <v>2020</v>
      </c>
      <c r="U734">
        <v>0</v>
      </c>
      <c r="V734">
        <v>0</v>
      </c>
      <c r="W734">
        <v>1</v>
      </c>
      <c r="AU734">
        <v>26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26</v>
      </c>
      <c r="BF734">
        <v>0</v>
      </c>
      <c r="BG734">
        <v>26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4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2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</row>
    <row r="735" spans="1:120">
      <c r="A735">
        <v>90873184</v>
      </c>
      <c r="B735">
        <v>96567</v>
      </c>
      <c r="C735" s="2">
        <v>43957</v>
      </c>
      <c r="D735" s="2">
        <v>43962.583333333336</v>
      </c>
      <c r="E735">
        <v>1</v>
      </c>
      <c r="F735">
        <v>84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8876</v>
      </c>
      <c r="O735" t="s">
        <v>2126</v>
      </c>
      <c r="P735">
        <v>1</v>
      </c>
      <c r="Q735">
        <v>0</v>
      </c>
      <c r="R735">
        <v>5</v>
      </c>
      <c r="S735">
        <v>5</v>
      </c>
      <c r="T735">
        <v>2020</v>
      </c>
      <c r="U735">
        <v>0</v>
      </c>
      <c r="V735">
        <v>0</v>
      </c>
      <c r="W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6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6</v>
      </c>
      <c r="BH735">
        <v>2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1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4</v>
      </c>
      <c r="BV735">
        <v>7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K735">
        <v>0</v>
      </c>
      <c r="CL735">
        <v>0</v>
      </c>
      <c r="CM735">
        <v>6</v>
      </c>
      <c r="CN735">
        <v>0</v>
      </c>
      <c r="CO735">
        <v>1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1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1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</row>
    <row r="736" spans="1:120">
      <c r="A736">
        <v>90873215</v>
      </c>
      <c r="B736">
        <v>8114262</v>
      </c>
      <c r="C736" s="2">
        <v>43958</v>
      </c>
      <c r="D736" s="2">
        <v>43958.15</v>
      </c>
      <c r="E736">
        <v>2</v>
      </c>
      <c r="F736">
        <v>40</v>
      </c>
      <c r="G736">
        <v>1</v>
      </c>
      <c r="H736">
        <v>3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8854</v>
      </c>
      <c r="O736" t="s">
        <v>2126</v>
      </c>
      <c r="P736">
        <v>1</v>
      </c>
      <c r="Q736">
        <v>0</v>
      </c>
      <c r="S736">
        <v>5</v>
      </c>
      <c r="T736">
        <v>2020</v>
      </c>
      <c r="U736">
        <v>0</v>
      </c>
      <c r="V736">
        <v>0</v>
      </c>
      <c r="W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</row>
    <row r="737" spans="1:120">
      <c r="A737">
        <v>90873222</v>
      </c>
      <c r="B737">
        <v>8114584</v>
      </c>
      <c r="C737" s="2">
        <v>43958</v>
      </c>
      <c r="D737" s="2">
        <v>43959.519444444442</v>
      </c>
      <c r="E737">
        <v>2</v>
      </c>
      <c r="F737">
        <v>16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8807</v>
      </c>
      <c r="O737" t="s">
        <v>2136</v>
      </c>
      <c r="P737">
        <v>0</v>
      </c>
      <c r="Q737">
        <v>0</v>
      </c>
      <c r="S737">
        <v>5</v>
      </c>
      <c r="T737">
        <v>2020</v>
      </c>
      <c r="U737">
        <v>0</v>
      </c>
      <c r="V737">
        <v>0</v>
      </c>
      <c r="W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</row>
    <row r="738" spans="1:120">
      <c r="A738">
        <v>90873266</v>
      </c>
      <c r="B738">
        <v>542560</v>
      </c>
      <c r="C738" s="2">
        <v>43958</v>
      </c>
      <c r="D738" s="2">
        <v>43958.993055555555</v>
      </c>
      <c r="E738">
        <v>3</v>
      </c>
      <c r="F738">
        <v>50</v>
      </c>
      <c r="G738">
        <v>0</v>
      </c>
      <c r="H738">
        <v>2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8831</v>
      </c>
      <c r="O738" t="s">
        <v>2126</v>
      </c>
      <c r="P738">
        <v>1</v>
      </c>
      <c r="Q738">
        <v>0</v>
      </c>
      <c r="S738">
        <v>5</v>
      </c>
      <c r="T738">
        <v>2020</v>
      </c>
      <c r="U738">
        <v>0</v>
      </c>
      <c r="V738">
        <v>0</v>
      </c>
      <c r="W738">
        <v>1</v>
      </c>
      <c r="AU738" t="e">
        <v>#N/A</v>
      </c>
      <c r="AV738" t="e">
        <v>#N/A</v>
      </c>
      <c r="AW738" t="e">
        <v>#N/A</v>
      </c>
      <c r="AX738" t="e">
        <v>#N/A</v>
      </c>
      <c r="AY738" t="e">
        <v>#N/A</v>
      </c>
      <c r="AZ738" t="e">
        <v>#N/A</v>
      </c>
      <c r="BA738" t="e">
        <v>#N/A</v>
      </c>
      <c r="BB738" t="e">
        <v>#N/A</v>
      </c>
      <c r="BC738" t="e">
        <v>#N/A</v>
      </c>
      <c r="BD738" t="e">
        <v>#N/A</v>
      </c>
      <c r="BE738" t="e">
        <v>#N/A</v>
      </c>
      <c r="BF738" t="e">
        <v>#N/A</v>
      </c>
      <c r="BG738" t="e">
        <v>#N/A</v>
      </c>
      <c r="BH738" t="e">
        <v>#N/A</v>
      </c>
      <c r="BI738" t="e">
        <v>#N/A</v>
      </c>
      <c r="BJ738" t="e">
        <v>#N/A</v>
      </c>
      <c r="BK738" t="e">
        <v>#N/A</v>
      </c>
      <c r="BL738" t="e">
        <v>#N/A</v>
      </c>
      <c r="BM738" t="e">
        <v>#N/A</v>
      </c>
      <c r="BN738" t="e">
        <v>#N/A</v>
      </c>
      <c r="BO738" t="e">
        <v>#N/A</v>
      </c>
      <c r="BP738" t="e">
        <v>#N/A</v>
      </c>
      <c r="BQ738" t="e">
        <v>#N/A</v>
      </c>
      <c r="BR738" t="e">
        <v>#N/A</v>
      </c>
      <c r="BS738" t="e">
        <v>#N/A</v>
      </c>
      <c r="BT738" t="e">
        <v>#N/A</v>
      </c>
      <c r="BU738" t="e">
        <v>#N/A</v>
      </c>
      <c r="BV738" t="e">
        <v>#N/A</v>
      </c>
      <c r="BW738" t="e">
        <v>#N/A</v>
      </c>
      <c r="BX738" t="e">
        <v>#N/A</v>
      </c>
      <c r="BY738" t="e">
        <v>#N/A</v>
      </c>
      <c r="BZ738" t="e">
        <v>#N/A</v>
      </c>
      <c r="CA738" t="e">
        <v>#N/A</v>
      </c>
      <c r="CB738" t="e">
        <v>#N/A</v>
      </c>
      <c r="CC738" t="e">
        <v>#N/A</v>
      </c>
      <c r="CD738" t="e">
        <v>#N/A</v>
      </c>
      <c r="CE738" t="e">
        <v>#N/A</v>
      </c>
      <c r="CF738" t="e">
        <v>#N/A</v>
      </c>
      <c r="CG738" t="e">
        <v>#N/A</v>
      </c>
      <c r="CH738" t="e">
        <v>#N/A</v>
      </c>
      <c r="CI738" t="e">
        <v>#N/A</v>
      </c>
      <c r="CK738" t="e">
        <v>#N/A</v>
      </c>
      <c r="CL738" t="e">
        <v>#N/A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</row>
    <row r="739" spans="1:120">
      <c r="A739">
        <v>90873287</v>
      </c>
      <c r="B739">
        <v>8114711</v>
      </c>
      <c r="C739" s="2">
        <v>43959</v>
      </c>
      <c r="D739" s="2">
        <v>43966.779861111114</v>
      </c>
      <c r="E739">
        <v>1</v>
      </c>
      <c r="F739">
        <v>72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8844</v>
      </c>
      <c r="O739" t="s">
        <v>2124</v>
      </c>
      <c r="P739">
        <v>0</v>
      </c>
      <c r="Q739">
        <v>0</v>
      </c>
      <c r="R739">
        <v>7</v>
      </c>
      <c r="S739">
        <v>5</v>
      </c>
      <c r="T739">
        <v>2020</v>
      </c>
      <c r="U739">
        <v>0</v>
      </c>
      <c r="V739">
        <v>0</v>
      </c>
      <c r="W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2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2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K739">
        <v>0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</row>
    <row r="740" spans="1:120">
      <c r="A740">
        <v>90873362</v>
      </c>
      <c r="B740">
        <v>8067096</v>
      </c>
      <c r="C740" s="2">
        <v>43958</v>
      </c>
      <c r="D740" s="2">
        <v>43958.590277777781</v>
      </c>
      <c r="E740">
        <v>2</v>
      </c>
      <c r="F740">
        <v>26</v>
      </c>
      <c r="G740">
        <v>1</v>
      </c>
      <c r="H740">
        <v>2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8863</v>
      </c>
      <c r="O740" t="s">
        <v>2126</v>
      </c>
      <c r="P740">
        <v>1</v>
      </c>
      <c r="Q740">
        <v>0</v>
      </c>
      <c r="S740">
        <v>5</v>
      </c>
      <c r="T740">
        <v>2020</v>
      </c>
      <c r="U740">
        <v>0</v>
      </c>
      <c r="V740">
        <v>0</v>
      </c>
      <c r="W740">
        <v>1</v>
      </c>
      <c r="AU740" t="e">
        <v>#N/A</v>
      </c>
      <c r="AV740" t="e">
        <v>#N/A</v>
      </c>
      <c r="AW740" t="e">
        <v>#N/A</v>
      </c>
      <c r="AX740" t="e">
        <v>#N/A</v>
      </c>
      <c r="AY740" t="e">
        <v>#N/A</v>
      </c>
      <c r="AZ740" t="e">
        <v>#N/A</v>
      </c>
      <c r="BA740" t="e">
        <v>#N/A</v>
      </c>
      <c r="BB740" t="e">
        <v>#N/A</v>
      </c>
      <c r="BC740" t="e">
        <v>#N/A</v>
      </c>
      <c r="BD740" t="e">
        <v>#N/A</v>
      </c>
      <c r="BE740" t="e">
        <v>#N/A</v>
      </c>
      <c r="BF740" t="e">
        <v>#N/A</v>
      </c>
      <c r="BG740" t="e">
        <v>#N/A</v>
      </c>
      <c r="BH740" t="e">
        <v>#N/A</v>
      </c>
      <c r="BI740" t="e">
        <v>#N/A</v>
      </c>
      <c r="BJ740" t="e">
        <v>#N/A</v>
      </c>
      <c r="BK740" t="e">
        <v>#N/A</v>
      </c>
      <c r="BL740" t="e">
        <v>#N/A</v>
      </c>
      <c r="BM740" t="e">
        <v>#N/A</v>
      </c>
      <c r="BN740" t="e">
        <v>#N/A</v>
      </c>
      <c r="BO740" t="e">
        <v>#N/A</v>
      </c>
      <c r="BP740" t="e">
        <v>#N/A</v>
      </c>
      <c r="BQ740" t="e">
        <v>#N/A</v>
      </c>
      <c r="BR740" t="e">
        <v>#N/A</v>
      </c>
      <c r="BS740" t="e">
        <v>#N/A</v>
      </c>
      <c r="BT740" t="e">
        <v>#N/A</v>
      </c>
      <c r="BU740" t="e">
        <v>#N/A</v>
      </c>
      <c r="BV740" t="e">
        <v>#N/A</v>
      </c>
      <c r="BW740" t="e">
        <v>#N/A</v>
      </c>
      <c r="BX740" t="e">
        <v>#N/A</v>
      </c>
      <c r="BY740" t="e">
        <v>#N/A</v>
      </c>
      <c r="BZ740" t="e">
        <v>#N/A</v>
      </c>
      <c r="CA740" t="e">
        <v>#N/A</v>
      </c>
      <c r="CB740" t="e">
        <v>#N/A</v>
      </c>
      <c r="CC740" t="e">
        <v>#N/A</v>
      </c>
      <c r="CD740" t="e">
        <v>#N/A</v>
      </c>
      <c r="CE740" t="e">
        <v>#N/A</v>
      </c>
      <c r="CF740" t="e">
        <v>#N/A</v>
      </c>
      <c r="CG740" t="e">
        <v>#N/A</v>
      </c>
      <c r="CH740" t="e">
        <v>#N/A</v>
      </c>
      <c r="CI740" t="e">
        <v>#N/A</v>
      </c>
      <c r="CK740" t="e">
        <v>#N/A</v>
      </c>
      <c r="CL740" t="e">
        <v>#N/A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</row>
    <row r="741" spans="1:120">
      <c r="A741">
        <v>90873366</v>
      </c>
      <c r="B741">
        <v>686432</v>
      </c>
      <c r="C741" s="2">
        <v>43958</v>
      </c>
      <c r="D741" s="2">
        <v>43970.46875</v>
      </c>
      <c r="E741">
        <v>1</v>
      </c>
      <c r="F741">
        <v>43</v>
      </c>
      <c r="G741">
        <v>0</v>
      </c>
      <c r="H741">
        <v>3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8835</v>
      </c>
      <c r="O741" t="s">
        <v>2126</v>
      </c>
      <c r="P741">
        <v>1</v>
      </c>
      <c r="Q741">
        <v>0</v>
      </c>
      <c r="R741">
        <v>12</v>
      </c>
      <c r="S741">
        <v>5</v>
      </c>
      <c r="T741">
        <v>2020</v>
      </c>
      <c r="U741">
        <v>0</v>
      </c>
      <c r="V741">
        <v>0</v>
      </c>
      <c r="W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14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14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10</v>
      </c>
      <c r="BX741">
        <v>0</v>
      </c>
      <c r="BY741">
        <v>1</v>
      </c>
      <c r="BZ741">
        <v>0</v>
      </c>
      <c r="CA741">
        <v>0</v>
      </c>
      <c r="CB741">
        <v>24</v>
      </c>
      <c r="CC741">
        <v>3</v>
      </c>
      <c r="CD741">
        <v>13</v>
      </c>
      <c r="CE741">
        <v>16</v>
      </c>
      <c r="CF741">
        <v>0</v>
      </c>
      <c r="CG741">
        <v>0</v>
      </c>
      <c r="CH741">
        <v>0</v>
      </c>
      <c r="CI741">
        <v>0</v>
      </c>
      <c r="CK741">
        <v>5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</row>
    <row r="742" spans="1:120">
      <c r="A742">
        <v>90873419</v>
      </c>
      <c r="B742">
        <v>602349</v>
      </c>
      <c r="C742" s="2">
        <v>43958</v>
      </c>
      <c r="D742" s="2">
        <v>43958.831944444442</v>
      </c>
      <c r="E742">
        <v>2</v>
      </c>
      <c r="F742">
        <v>18</v>
      </c>
      <c r="G742">
        <v>1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8835</v>
      </c>
      <c r="O742" t="s">
        <v>2126</v>
      </c>
      <c r="P742">
        <v>1</v>
      </c>
      <c r="Q742">
        <v>0</v>
      </c>
      <c r="S742">
        <v>5</v>
      </c>
      <c r="T742">
        <v>2020</v>
      </c>
      <c r="U742">
        <v>0</v>
      </c>
      <c r="V742">
        <v>0</v>
      </c>
      <c r="W742">
        <v>1</v>
      </c>
      <c r="AU742" t="e">
        <v>#N/A</v>
      </c>
      <c r="AV742" t="e">
        <v>#N/A</v>
      </c>
      <c r="AW742" t="e">
        <v>#N/A</v>
      </c>
      <c r="AX742" t="e">
        <v>#N/A</v>
      </c>
      <c r="AY742" t="e">
        <v>#N/A</v>
      </c>
      <c r="AZ742" t="e">
        <v>#N/A</v>
      </c>
      <c r="BA742" t="e">
        <v>#N/A</v>
      </c>
      <c r="BB742" t="e">
        <v>#N/A</v>
      </c>
      <c r="BC742" t="e">
        <v>#N/A</v>
      </c>
      <c r="BD742" t="e">
        <v>#N/A</v>
      </c>
      <c r="BE742" t="e">
        <v>#N/A</v>
      </c>
      <c r="BF742" t="e">
        <v>#N/A</v>
      </c>
      <c r="BG742" t="e">
        <v>#N/A</v>
      </c>
      <c r="BH742" t="e">
        <v>#N/A</v>
      </c>
      <c r="BI742" t="e">
        <v>#N/A</v>
      </c>
      <c r="BJ742" t="e">
        <v>#N/A</v>
      </c>
      <c r="BK742" t="e">
        <v>#N/A</v>
      </c>
      <c r="BL742" t="e">
        <v>#N/A</v>
      </c>
      <c r="BM742" t="e">
        <v>#N/A</v>
      </c>
      <c r="BN742" t="e">
        <v>#N/A</v>
      </c>
      <c r="BO742" t="e">
        <v>#N/A</v>
      </c>
      <c r="BP742" t="e">
        <v>#N/A</v>
      </c>
      <c r="BQ742" t="e">
        <v>#N/A</v>
      </c>
      <c r="BR742" t="e">
        <v>#N/A</v>
      </c>
      <c r="BS742" t="e">
        <v>#N/A</v>
      </c>
      <c r="BT742" t="e">
        <v>#N/A</v>
      </c>
      <c r="BU742" t="e">
        <v>#N/A</v>
      </c>
      <c r="BV742" t="e">
        <v>#N/A</v>
      </c>
      <c r="BW742" t="e">
        <v>#N/A</v>
      </c>
      <c r="BX742" t="e">
        <v>#N/A</v>
      </c>
      <c r="BY742" t="e">
        <v>#N/A</v>
      </c>
      <c r="BZ742" t="e">
        <v>#N/A</v>
      </c>
      <c r="CA742" t="e">
        <v>#N/A</v>
      </c>
      <c r="CB742" t="e">
        <v>#N/A</v>
      </c>
      <c r="CC742" t="e">
        <v>#N/A</v>
      </c>
      <c r="CD742" t="e">
        <v>#N/A</v>
      </c>
      <c r="CE742" t="e">
        <v>#N/A</v>
      </c>
      <c r="CF742" t="e">
        <v>#N/A</v>
      </c>
      <c r="CG742" t="e">
        <v>#N/A</v>
      </c>
      <c r="CH742" t="e">
        <v>#N/A</v>
      </c>
      <c r="CI742" t="e">
        <v>#N/A</v>
      </c>
      <c r="CK742" t="e">
        <v>#N/A</v>
      </c>
      <c r="CL742" t="e">
        <v>#N/A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</row>
    <row r="743" spans="1:120">
      <c r="A743">
        <v>90873421</v>
      </c>
      <c r="B743">
        <v>623628</v>
      </c>
      <c r="C743" s="2">
        <v>43958</v>
      </c>
      <c r="D743" s="2">
        <v>43958.727777777778</v>
      </c>
      <c r="E743">
        <v>2</v>
      </c>
      <c r="F743">
        <v>36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8835</v>
      </c>
      <c r="O743" t="s">
        <v>2126</v>
      </c>
      <c r="P743">
        <v>1</v>
      </c>
      <c r="Q743">
        <v>0</v>
      </c>
      <c r="S743">
        <v>5</v>
      </c>
      <c r="T743">
        <v>2020</v>
      </c>
      <c r="U743">
        <v>0</v>
      </c>
      <c r="V743">
        <v>0</v>
      </c>
      <c r="W743">
        <v>1</v>
      </c>
      <c r="AU743" t="e">
        <v>#N/A</v>
      </c>
      <c r="AV743" t="e">
        <v>#N/A</v>
      </c>
      <c r="AW743" t="e">
        <v>#N/A</v>
      </c>
      <c r="AX743" t="e">
        <v>#N/A</v>
      </c>
      <c r="AY743" t="e">
        <v>#N/A</v>
      </c>
      <c r="AZ743" t="e">
        <v>#N/A</v>
      </c>
      <c r="BA743" t="e">
        <v>#N/A</v>
      </c>
      <c r="BB743" t="e">
        <v>#N/A</v>
      </c>
      <c r="BC743" t="e">
        <v>#N/A</v>
      </c>
      <c r="BD743" t="e">
        <v>#N/A</v>
      </c>
      <c r="BE743" t="e">
        <v>#N/A</v>
      </c>
      <c r="BF743" t="e">
        <v>#N/A</v>
      </c>
      <c r="BG743" t="e">
        <v>#N/A</v>
      </c>
      <c r="BH743" t="e">
        <v>#N/A</v>
      </c>
      <c r="BI743" t="e">
        <v>#N/A</v>
      </c>
      <c r="BJ743" t="e">
        <v>#N/A</v>
      </c>
      <c r="BK743" t="e">
        <v>#N/A</v>
      </c>
      <c r="BL743" t="e">
        <v>#N/A</v>
      </c>
      <c r="BM743" t="e">
        <v>#N/A</v>
      </c>
      <c r="BN743" t="e">
        <v>#N/A</v>
      </c>
      <c r="BO743" t="e">
        <v>#N/A</v>
      </c>
      <c r="BP743" t="e">
        <v>#N/A</v>
      </c>
      <c r="BQ743" t="e">
        <v>#N/A</v>
      </c>
      <c r="BR743" t="e">
        <v>#N/A</v>
      </c>
      <c r="BS743" t="e">
        <v>#N/A</v>
      </c>
      <c r="BT743" t="e">
        <v>#N/A</v>
      </c>
      <c r="BU743" t="e">
        <v>#N/A</v>
      </c>
      <c r="BV743" t="e">
        <v>#N/A</v>
      </c>
      <c r="BW743" t="e">
        <v>#N/A</v>
      </c>
      <c r="BX743" t="e">
        <v>#N/A</v>
      </c>
      <c r="BY743" t="e">
        <v>#N/A</v>
      </c>
      <c r="BZ743" t="e">
        <v>#N/A</v>
      </c>
      <c r="CA743" t="e">
        <v>#N/A</v>
      </c>
      <c r="CB743" t="e">
        <v>#N/A</v>
      </c>
      <c r="CC743" t="e">
        <v>#N/A</v>
      </c>
      <c r="CD743" t="e">
        <v>#N/A</v>
      </c>
      <c r="CE743" t="e">
        <v>#N/A</v>
      </c>
      <c r="CF743" t="e">
        <v>#N/A</v>
      </c>
      <c r="CG743" t="e">
        <v>#N/A</v>
      </c>
      <c r="CH743" t="e">
        <v>#N/A</v>
      </c>
      <c r="CI743" t="e">
        <v>#N/A</v>
      </c>
      <c r="CK743" t="e">
        <v>#N/A</v>
      </c>
      <c r="CL743" t="e">
        <v>#N/A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</row>
    <row r="744" spans="1:120">
      <c r="A744">
        <v>90873431</v>
      </c>
      <c r="B744">
        <v>8034452</v>
      </c>
      <c r="C744" s="2">
        <v>43958</v>
      </c>
      <c r="D744" s="2">
        <v>43958.776388888888</v>
      </c>
      <c r="E744">
        <v>2</v>
      </c>
      <c r="F744">
        <v>69</v>
      </c>
      <c r="G744">
        <v>0</v>
      </c>
      <c r="H744">
        <v>2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8817</v>
      </c>
      <c r="O744" t="s">
        <v>2126</v>
      </c>
      <c r="P744">
        <v>1</v>
      </c>
      <c r="Q744">
        <v>0</v>
      </c>
      <c r="S744">
        <v>5</v>
      </c>
      <c r="T744">
        <v>2020</v>
      </c>
      <c r="U744">
        <v>0</v>
      </c>
      <c r="V744">
        <v>0</v>
      </c>
      <c r="W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</row>
    <row r="745" spans="1:120">
      <c r="A745">
        <v>90873434</v>
      </c>
      <c r="B745">
        <v>803069</v>
      </c>
      <c r="C745" s="2">
        <v>43958</v>
      </c>
      <c r="D745" s="2">
        <v>43958.825694444444</v>
      </c>
      <c r="E745">
        <v>2</v>
      </c>
      <c r="F745">
        <v>30</v>
      </c>
      <c r="G745">
        <v>1</v>
      </c>
      <c r="H745">
        <v>2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8807</v>
      </c>
      <c r="O745" t="s">
        <v>2126</v>
      </c>
      <c r="P745">
        <v>1</v>
      </c>
      <c r="Q745">
        <v>0</v>
      </c>
      <c r="S745">
        <v>5</v>
      </c>
      <c r="T745">
        <v>2020</v>
      </c>
      <c r="U745">
        <v>0</v>
      </c>
      <c r="V745">
        <v>0</v>
      </c>
      <c r="W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</row>
    <row r="746" spans="1:120">
      <c r="A746">
        <v>90873473</v>
      </c>
      <c r="B746">
        <v>8113809</v>
      </c>
      <c r="C746" s="2">
        <v>43960</v>
      </c>
      <c r="D746" s="2">
        <v>43973.669444444444</v>
      </c>
      <c r="E746">
        <v>1</v>
      </c>
      <c r="F746">
        <v>23</v>
      </c>
      <c r="G746">
        <v>0</v>
      </c>
      <c r="H746">
        <v>1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7602</v>
      </c>
      <c r="O746" t="s">
        <v>2126</v>
      </c>
      <c r="P746">
        <v>1</v>
      </c>
      <c r="Q746">
        <v>0</v>
      </c>
      <c r="R746">
        <v>13</v>
      </c>
      <c r="S746">
        <v>5</v>
      </c>
      <c r="T746">
        <v>2020</v>
      </c>
      <c r="U746">
        <v>0</v>
      </c>
      <c r="V746">
        <v>0</v>
      </c>
      <c r="W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11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11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</row>
    <row r="747" spans="1:120">
      <c r="A747">
        <v>90873480</v>
      </c>
      <c r="B747">
        <v>360538</v>
      </c>
      <c r="C747" s="2">
        <v>43959</v>
      </c>
      <c r="D747" s="2">
        <v>43959.276388888888</v>
      </c>
      <c r="E747">
        <v>2</v>
      </c>
      <c r="F747">
        <v>58</v>
      </c>
      <c r="G747">
        <v>0</v>
      </c>
      <c r="H747">
        <v>3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8805</v>
      </c>
      <c r="O747" t="s">
        <v>2126</v>
      </c>
      <c r="P747">
        <v>1</v>
      </c>
      <c r="Q747">
        <v>0</v>
      </c>
      <c r="S747">
        <v>5</v>
      </c>
      <c r="T747">
        <v>2020</v>
      </c>
      <c r="U747">
        <v>0</v>
      </c>
      <c r="V747">
        <v>0</v>
      </c>
      <c r="W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</row>
    <row r="748" spans="1:120">
      <c r="A748">
        <v>90873533</v>
      </c>
      <c r="B748">
        <v>220615</v>
      </c>
      <c r="C748" s="2">
        <v>43959</v>
      </c>
      <c r="D748" s="2">
        <v>43959.993055555555</v>
      </c>
      <c r="E748">
        <v>3</v>
      </c>
      <c r="F748">
        <v>64</v>
      </c>
      <c r="G748">
        <v>1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8807</v>
      </c>
      <c r="O748" t="s">
        <v>2126</v>
      </c>
      <c r="P748">
        <v>1</v>
      </c>
      <c r="Q748">
        <v>0</v>
      </c>
      <c r="S748">
        <v>5</v>
      </c>
      <c r="T748">
        <v>2020</v>
      </c>
      <c r="U748">
        <v>0</v>
      </c>
      <c r="V748">
        <v>0</v>
      </c>
      <c r="W748">
        <v>1</v>
      </c>
      <c r="AU748" t="e">
        <v>#N/A</v>
      </c>
      <c r="AV748" t="e">
        <v>#N/A</v>
      </c>
      <c r="AW748" t="e">
        <v>#N/A</v>
      </c>
      <c r="AX748" t="e">
        <v>#N/A</v>
      </c>
      <c r="AY748" t="e">
        <v>#N/A</v>
      </c>
      <c r="AZ748" t="e">
        <v>#N/A</v>
      </c>
      <c r="BA748" t="e">
        <v>#N/A</v>
      </c>
      <c r="BB748" t="e">
        <v>#N/A</v>
      </c>
      <c r="BC748" t="e">
        <v>#N/A</v>
      </c>
      <c r="BD748" t="e">
        <v>#N/A</v>
      </c>
      <c r="BE748" t="e">
        <v>#N/A</v>
      </c>
      <c r="BF748" t="e">
        <v>#N/A</v>
      </c>
      <c r="BG748" t="e">
        <v>#N/A</v>
      </c>
      <c r="BH748" t="e">
        <v>#N/A</v>
      </c>
      <c r="BI748" t="e">
        <v>#N/A</v>
      </c>
      <c r="BJ748" t="e">
        <v>#N/A</v>
      </c>
      <c r="BK748" t="e">
        <v>#N/A</v>
      </c>
      <c r="BL748" t="e">
        <v>#N/A</v>
      </c>
      <c r="BM748" t="e">
        <v>#N/A</v>
      </c>
      <c r="BN748" t="e">
        <v>#N/A</v>
      </c>
      <c r="BO748" t="e">
        <v>#N/A</v>
      </c>
      <c r="BP748" t="e">
        <v>#N/A</v>
      </c>
      <c r="BQ748" t="e">
        <v>#N/A</v>
      </c>
      <c r="BR748" t="e">
        <v>#N/A</v>
      </c>
      <c r="BS748" t="e">
        <v>#N/A</v>
      </c>
      <c r="BT748" t="e">
        <v>#N/A</v>
      </c>
      <c r="BU748" t="e">
        <v>#N/A</v>
      </c>
      <c r="BV748" t="e">
        <v>#N/A</v>
      </c>
      <c r="BW748" t="e">
        <v>#N/A</v>
      </c>
      <c r="BX748" t="e">
        <v>#N/A</v>
      </c>
      <c r="BY748" t="e">
        <v>#N/A</v>
      </c>
      <c r="BZ748" t="e">
        <v>#N/A</v>
      </c>
      <c r="CA748" t="e">
        <v>#N/A</v>
      </c>
      <c r="CB748" t="e">
        <v>#N/A</v>
      </c>
      <c r="CC748" t="e">
        <v>#N/A</v>
      </c>
      <c r="CD748" t="e">
        <v>#N/A</v>
      </c>
      <c r="CE748" t="e">
        <v>#N/A</v>
      </c>
      <c r="CF748" t="e">
        <v>#N/A</v>
      </c>
      <c r="CG748" t="e">
        <v>#N/A</v>
      </c>
      <c r="CH748" t="e">
        <v>#N/A</v>
      </c>
      <c r="CI748" t="e">
        <v>#N/A</v>
      </c>
      <c r="CK748" t="e">
        <v>#N/A</v>
      </c>
      <c r="CL748" t="e">
        <v>#N/A</v>
      </c>
      <c r="CM748">
        <v>2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</row>
    <row r="749" spans="1:120">
      <c r="A749">
        <v>90873540</v>
      </c>
      <c r="B749">
        <v>8113833</v>
      </c>
      <c r="C749" s="2">
        <v>43959</v>
      </c>
      <c r="D749" s="2">
        <v>43960.661111111112</v>
      </c>
      <c r="E749">
        <v>1</v>
      </c>
      <c r="F749">
        <v>70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8810</v>
      </c>
      <c r="O749" t="s">
        <v>2126</v>
      </c>
      <c r="P749">
        <v>1</v>
      </c>
      <c r="Q749">
        <v>0</v>
      </c>
      <c r="R749">
        <v>1</v>
      </c>
      <c r="S749">
        <v>5</v>
      </c>
      <c r="T749">
        <v>2020</v>
      </c>
      <c r="U749">
        <v>0</v>
      </c>
      <c r="V749">
        <v>0</v>
      </c>
      <c r="W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</row>
    <row r="750" spans="1:120">
      <c r="A750">
        <v>90873545</v>
      </c>
      <c r="B750">
        <v>596204</v>
      </c>
      <c r="C750" s="2">
        <v>43959</v>
      </c>
      <c r="D750" s="2">
        <v>43962.794444444444</v>
      </c>
      <c r="E750">
        <v>1</v>
      </c>
      <c r="F750">
        <v>62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8876</v>
      </c>
      <c r="O750" t="s">
        <v>2126</v>
      </c>
      <c r="P750">
        <v>1</v>
      </c>
      <c r="Q750">
        <v>0</v>
      </c>
      <c r="R750">
        <v>3</v>
      </c>
      <c r="S750">
        <v>5</v>
      </c>
      <c r="T750">
        <v>2020</v>
      </c>
      <c r="U750">
        <v>0</v>
      </c>
      <c r="V750">
        <v>0</v>
      </c>
      <c r="W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3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3</v>
      </c>
      <c r="BH750">
        <v>1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K750">
        <v>0</v>
      </c>
      <c r="CL750">
        <v>0</v>
      </c>
      <c r="CM750">
        <v>7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0</v>
      </c>
      <c r="DG750">
        <v>1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</row>
    <row r="751" spans="1:120">
      <c r="A751">
        <v>90873573</v>
      </c>
      <c r="B751">
        <v>8041862</v>
      </c>
      <c r="C751" s="2">
        <v>43959</v>
      </c>
      <c r="D751" s="2">
        <v>43959.993055555555</v>
      </c>
      <c r="E751">
        <v>3</v>
      </c>
      <c r="F751">
        <v>62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8844</v>
      </c>
      <c r="O751" t="s">
        <v>2126</v>
      </c>
      <c r="P751">
        <v>1</v>
      </c>
      <c r="Q751">
        <v>0</v>
      </c>
      <c r="S751">
        <v>5</v>
      </c>
      <c r="T751">
        <v>2020</v>
      </c>
      <c r="U751">
        <v>0</v>
      </c>
      <c r="V751">
        <v>0</v>
      </c>
      <c r="W751">
        <v>1</v>
      </c>
      <c r="AU751" t="e">
        <v>#N/A</v>
      </c>
      <c r="AV751" t="e">
        <v>#N/A</v>
      </c>
      <c r="AW751" t="e">
        <v>#N/A</v>
      </c>
      <c r="AX751" t="e">
        <v>#N/A</v>
      </c>
      <c r="AY751" t="e">
        <v>#N/A</v>
      </c>
      <c r="AZ751" t="e">
        <v>#N/A</v>
      </c>
      <c r="BA751" t="e">
        <v>#N/A</v>
      </c>
      <c r="BB751" t="e">
        <v>#N/A</v>
      </c>
      <c r="BC751" t="e">
        <v>#N/A</v>
      </c>
      <c r="BD751" t="e">
        <v>#N/A</v>
      </c>
      <c r="BE751" t="e">
        <v>#N/A</v>
      </c>
      <c r="BF751" t="e">
        <v>#N/A</v>
      </c>
      <c r="BG751" t="e">
        <v>#N/A</v>
      </c>
      <c r="BH751" t="e">
        <v>#N/A</v>
      </c>
      <c r="BI751" t="e">
        <v>#N/A</v>
      </c>
      <c r="BJ751" t="e">
        <v>#N/A</v>
      </c>
      <c r="BK751" t="e">
        <v>#N/A</v>
      </c>
      <c r="BL751" t="e">
        <v>#N/A</v>
      </c>
      <c r="BM751" t="e">
        <v>#N/A</v>
      </c>
      <c r="BN751" t="e">
        <v>#N/A</v>
      </c>
      <c r="BO751" t="e">
        <v>#N/A</v>
      </c>
      <c r="BP751" t="e">
        <v>#N/A</v>
      </c>
      <c r="BQ751" t="e">
        <v>#N/A</v>
      </c>
      <c r="BR751" t="e">
        <v>#N/A</v>
      </c>
      <c r="BS751" t="e">
        <v>#N/A</v>
      </c>
      <c r="BT751" t="e">
        <v>#N/A</v>
      </c>
      <c r="BU751" t="e">
        <v>#N/A</v>
      </c>
      <c r="BV751" t="e">
        <v>#N/A</v>
      </c>
      <c r="BW751" t="e">
        <v>#N/A</v>
      </c>
      <c r="BX751" t="e">
        <v>#N/A</v>
      </c>
      <c r="BY751" t="e">
        <v>#N/A</v>
      </c>
      <c r="BZ751" t="e">
        <v>#N/A</v>
      </c>
      <c r="CA751" t="e">
        <v>#N/A</v>
      </c>
      <c r="CB751" t="e">
        <v>#N/A</v>
      </c>
      <c r="CC751" t="e">
        <v>#N/A</v>
      </c>
      <c r="CD751" t="e">
        <v>#N/A</v>
      </c>
      <c r="CE751" t="e">
        <v>#N/A</v>
      </c>
      <c r="CF751" t="e">
        <v>#N/A</v>
      </c>
      <c r="CG751" t="e">
        <v>#N/A</v>
      </c>
      <c r="CH751" t="e">
        <v>#N/A</v>
      </c>
      <c r="CI751" t="e">
        <v>#N/A</v>
      </c>
      <c r="CK751" t="e">
        <v>#N/A</v>
      </c>
      <c r="CL751" t="e">
        <v>#N/A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</row>
    <row r="752" spans="1:120">
      <c r="A752">
        <v>90873596</v>
      </c>
      <c r="B752">
        <v>673158</v>
      </c>
      <c r="C752" s="2">
        <v>43959</v>
      </c>
      <c r="D752" s="2">
        <v>43959.993055555555</v>
      </c>
      <c r="E752">
        <v>3</v>
      </c>
      <c r="F752">
        <v>50</v>
      </c>
      <c r="G752">
        <v>1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8876</v>
      </c>
      <c r="O752" t="s">
        <v>2126</v>
      </c>
      <c r="P752">
        <v>1</v>
      </c>
      <c r="Q752">
        <v>0</v>
      </c>
      <c r="S752">
        <v>5</v>
      </c>
      <c r="T752">
        <v>2020</v>
      </c>
      <c r="U752">
        <v>0</v>
      </c>
      <c r="V752">
        <v>0</v>
      </c>
      <c r="W752">
        <v>1</v>
      </c>
      <c r="AU752" t="e">
        <v>#N/A</v>
      </c>
      <c r="AV752" t="e">
        <v>#N/A</v>
      </c>
      <c r="AW752" t="e">
        <v>#N/A</v>
      </c>
      <c r="AX752" t="e">
        <v>#N/A</v>
      </c>
      <c r="AY752" t="e">
        <v>#N/A</v>
      </c>
      <c r="AZ752" t="e">
        <v>#N/A</v>
      </c>
      <c r="BA752" t="e">
        <v>#N/A</v>
      </c>
      <c r="BB752" t="e">
        <v>#N/A</v>
      </c>
      <c r="BC752" t="e">
        <v>#N/A</v>
      </c>
      <c r="BD752" t="e">
        <v>#N/A</v>
      </c>
      <c r="BE752" t="e">
        <v>#N/A</v>
      </c>
      <c r="BF752" t="e">
        <v>#N/A</v>
      </c>
      <c r="BG752" t="e">
        <v>#N/A</v>
      </c>
      <c r="BH752" t="e">
        <v>#N/A</v>
      </c>
      <c r="BI752" t="e">
        <v>#N/A</v>
      </c>
      <c r="BJ752" t="e">
        <v>#N/A</v>
      </c>
      <c r="BK752" t="e">
        <v>#N/A</v>
      </c>
      <c r="BL752" t="e">
        <v>#N/A</v>
      </c>
      <c r="BM752" t="e">
        <v>#N/A</v>
      </c>
      <c r="BN752" t="e">
        <v>#N/A</v>
      </c>
      <c r="BO752" t="e">
        <v>#N/A</v>
      </c>
      <c r="BP752" t="e">
        <v>#N/A</v>
      </c>
      <c r="BQ752" t="e">
        <v>#N/A</v>
      </c>
      <c r="BR752" t="e">
        <v>#N/A</v>
      </c>
      <c r="BS752" t="e">
        <v>#N/A</v>
      </c>
      <c r="BT752" t="e">
        <v>#N/A</v>
      </c>
      <c r="BU752" t="e">
        <v>#N/A</v>
      </c>
      <c r="BV752" t="e">
        <v>#N/A</v>
      </c>
      <c r="BW752" t="e">
        <v>#N/A</v>
      </c>
      <c r="BX752" t="e">
        <v>#N/A</v>
      </c>
      <c r="BY752" t="e">
        <v>#N/A</v>
      </c>
      <c r="BZ752" t="e">
        <v>#N/A</v>
      </c>
      <c r="CA752" t="e">
        <v>#N/A</v>
      </c>
      <c r="CB752" t="e">
        <v>#N/A</v>
      </c>
      <c r="CC752" t="e">
        <v>#N/A</v>
      </c>
      <c r="CD752" t="e">
        <v>#N/A</v>
      </c>
      <c r="CE752" t="e">
        <v>#N/A</v>
      </c>
      <c r="CF752" t="e">
        <v>#N/A</v>
      </c>
      <c r="CG752" t="e">
        <v>#N/A</v>
      </c>
      <c r="CH752" t="e">
        <v>#N/A</v>
      </c>
      <c r="CI752" t="e">
        <v>#N/A</v>
      </c>
      <c r="CK752" t="e">
        <v>#N/A</v>
      </c>
      <c r="CL752" t="e">
        <v>#N/A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</row>
    <row r="753" spans="1:120">
      <c r="A753">
        <v>90873604</v>
      </c>
      <c r="B753">
        <v>658818</v>
      </c>
      <c r="C753" s="2">
        <v>43959</v>
      </c>
      <c r="D753" s="2">
        <v>43970.777777777781</v>
      </c>
      <c r="E753">
        <v>1</v>
      </c>
      <c r="F753">
        <v>61</v>
      </c>
      <c r="G753">
        <v>1</v>
      </c>
      <c r="H753">
        <v>2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8807</v>
      </c>
      <c r="O753" t="s">
        <v>2125</v>
      </c>
      <c r="P753">
        <v>1</v>
      </c>
      <c r="Q753">
        <v>0</v>
      </c>
      <c r="R753">
        <v>11</v>
      </c>
      <c r="S753">
        <v>5</v>
      </c>
      <c r="T753">
        <v>2020</v>
      </c>
      <c r="U753">
        <v>0</v>
      </c>
      <c r="V753">
        <v>0</v>
      </c>
      <c r="W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21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21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9</v>
      </c>
      <c r="CB753">
        <v>0</v>
      </c>
      <c r="CC753">
        <v>12</v>
      </c>
      <c r="CD753">
        <v>9</v>
      </c>
      <c r="CE753">
        <v>21</v>
      </c>
      <c r="CF753">
        <v>0</v>
      </c>
      <c r="CG753">
        <v>0</v>
      </c>
      <c r="CH753">
        <v>0</v>
      </c>
      <c r="CI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</row>
    <row r="754" spans="1:120">
      <c r="A754">
        <v>90873644</v>
      </c>
      <c r="B754">
        <v>657692</v>
      </c>
      <c r="C754" s="2">
        <v>43959</v>
      </c>
      <c r="D754" s="2">
        <v>43969.620833333334</v>
      </c>
      <c r="E754">
        <v>1</v>
      </c>
      <c r="F754">
        <v>40</v>
      </c>
      <c r="G754">
        <v>1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8835</v>
      </c>
      <c r="O754" t="s">
        <v>2126</v>
      </c>
      <c r="P754">
        <v>1</v>
      </c>
      <c r="Q754">
        <v>0</v>
      </c>
      <c r="R754">
        <v>10</v>
      </c>
      <c r="S754">
        <v>5</v>
      </c>
      <c r="T754">
        <v>2020</v>
      </c>
      <c r="U754">
        <v>0</v>
      </c>
      <c r="V754">
        <v>0</v>
      </c>
      <c r="W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19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29</v>
      </c>
      <c r="CK754">
        <v>0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1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</row>
    <row r="755" spans="1:120">
      <c r="A755">
        <v>90873647</v>
      </c>
      <c r="B755">
        <v>8114748</v>
      </c>
      <c r="C755" s="2">
        <v>43959</v>
      </c>
      <c r="D755" s="2">
        <v>43963.69027777778</v>
      </c>
      <c r="E755">
        <v>1</v>
      </c>
      <c r="F755">
        <v>47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8805</v>
      </c>
      <c r="O755" t="s">
        <v>2126</v>
      </c>
      <c r="P755">
        <v>1</v>
      </c>
      <c r="Q755">
        <v>0</v>
      </c>
      <c r="R755">
        <v>4</v>
      </c>
      <c r="S755">
        <v>5</v>
      </c>
      <c r="T755">
        <v>2020</v>
      </c>
      <c r="U755">
        <v>0</v>
      </c>
      <c r="V755">
        <v>0</v>
      </c>
      <c r="W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3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3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4</v>
      </c>
      <c r="BV755">
        <v>0</v>
      </c>
      <c r="BW755">
        <v>0</v>
      </c>
      <c r="BX755">
        <v>0</v>
      </c>
      <c r="BY755">
        <v>4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K755">
        <v>0</v>
      </c>
      <c r="CL755">
        <v>0</v>
      </c>
      <c r="CM755">
        <v>3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</row>
    <row r="756" spans="1:120">
      <c r="A756">
        <v>90873683</v>
      </c>
      <c r="B756">
        <v>493926</v>
      </c>
      <c r="C756" s="2">
        <v>43960</v>
      </c>
      <c r="D756" s="2">
        <v>43965.882638888892</v>
      </c>
      <c r="E756">
        <v>1</v>
      </c>
      <c r="F756">
        <v>81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8805</v>
      </c>
      <c r="O756" t="s">
        <v>2124</v>
      </c>
      <c r="P756">
        <v>0</v>
      </c>
      <c r="Q756">
        <v>0</v>
      </c>
      <c r="R756">
        <v>5</v>
      </c>
      <c r="S756">
        <v>5</v>
      </c>
      <c r="T756">
        <v>2020</v>
      </c>
      <c r="U756">
        <v>0</v>
      </c>
      <c r="V756">
        <v>0</v>
      </c>
      <c r="W756">
        <v>1</v>
      </c>
      <c r="AU756">
        <v>16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16</v>
      </c>
      <c r="BF756">
        <v>0</v>
      </c>
      <c r="BG756">
        <v>16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1</v>
      </c>
      <c r="CB756">
        <v>0</v>
      </c>
      <c r="CC756">
        <v>0</v>
      </c>
      <c r="CD756">
        <v>1</v>
      </c>
      <c r="CE756">
        <v>1</v>
      </c>
      <c r="CF756">
        <v>0</v>
      </c>
      <c r="CG756">
        <v>0</v>
      </c>
      <c r="CH756">
        <v>0</v>
      </c>
      <c r="CI756">
        <v>0</v>
      </c>
      <c r="CK756">
        <v>0</v>
      </c>
      <c r="CL756">
        <v>0</v>
      </c>
      <c r="CM756">
        <v>2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1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</row>
    <row r="757" spans="1:120">
      <c r="A757">
        <v>90873685</v>
      </c>
      <c r="B757">
        <v>360538</v>
      </c>
      <c r="C757" s="2">
        <v>43960</v>
      </c>
      <c r="D757" s="2">
        <v>43960.3</v>
      </c>
      <c r="E757">
        <v>2</v>
      </c>
      <c r="F757">
        <v>58</v>
      </c>
      <c r="G757">
        <v>0</v>
      </c>
      <c r="H757">
        <v>3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8807</v>
      </c>
      <c r="O757" t="s">
        <v>2126</v>
      </c>
      <c r="P757">
        <v>1</v>
      </c>
      <c r="Q757">
        <v>0</v>
      </c>
      <c r="S757">
        <v>5</v>
      </c>
      <c r="T757">
        <v>2020</v>
      </c>
      <c r="U757">
        <v>0</v>
      </c>
      <c r="V757">
        <v>0</v>
      </c>
      <c r="W757">
        <v>1</v>
      </c>
      <c r="AU757" t="e">
        <v>#N/A</v>
      </c>
      <c r="AV757" t="e">
        <v>#N/A</v>
      </c>
      <c r="AW757" t="e">
        <v>#N/A</v>
      </c>
      <c r="AX757" t="e">
        <v>#N/A</v>
      </c>
      <c r="AY757" t="e">
        <v>#N/A</v>
      </c>
      <c r="AZ757" t="e">
        <v>#N/A</v>
      </c>
      <c r="BA757" t="e">
        <v>#N/A</v>
      </c>
      <c r="BB757" t="e">
        <v>#N/A</v>
      </c>
      <c r="BC757" t="e">
        <v>#N/A</v>
      </c>
      <c r="BD757" t="e">
        <v>#N/A</v>
      </c>
      <c r="BE757" t="e">
        <v>#N/A</v>
      </c>
      <c r="BF757" t="e">
        <v>#N/A</v>
      </c>
      <c r="BG757" t="e">
        <v>#N/A</v>
      </c>
      <c r="BH757" t="e">
        <v>#N/A</v>
      </c>
      <c r="BI757" t="e">
        <v>#N/A</v>
      </c>
      <c r="BJ757" t="e">
        <v>#N/A</v>
      </c>
      <c r="BK757" t="e">
        <v>#N/A</v>
      </c>
      <c r="BL757" t="e">
        <v>#N/A</v>
      </c>
      <c r="BM757" t="e">
        <v>#N/A</v>
      </c>
      <c r="BN757" t="e">
        <v>#N/A</v>
      </c>
      <c r="BO757" t="e">
        <v>#N/A</v>
      </c>
      <c r="BP757" t="e">
        <v>#N/A</v>
      </c>
      <c r="BQ757" t="e">
        <v>#N/A</v>
      </c>
      <c r="BR757" t="e">
        <v>#N/A</v>
      </c>
      <c r="BS757" t="e">
        <v>#N/A</v>
      </c>
      <c r="BT757" t="e">
        <v>#N/A</v>
      </c>
      <c r="BU757" t="e">
        <v>#N/A</v>
      </c>
      <c r="BV757" t="e">
        <v>#N/A</v>
      </c>
      <c r="BW757" t="e">
        <v>#N/A</v>
      </c>
      <c r="BX757" t="e">
        <v>#N/A</v>
      </c>
      <c r="BY757" t="e">
        <v>#N/A</v>
      </c>
      <c r="BZ757" t="e">
        <v>#N/A</v>
      </c>
      <c r="CA757" t="e">
        <v>#N/A</v>
      </c>
      <c r="CB757" t="e">
        <v>#N/A</v>
      </c>
      <c r="CC757" t="e">
        <v>#N/A</v>
      </c>
      <c r="CD757" t="e">
        <v>#N/A</v>
      </c>
      <c r="CE757" t="e">
        <v>#N/A</v>
      </c>
      <c r="CF757" t="e">
        <v>#N/A</v>
      </c>
      <c r="CG757" t="e">
        <v>#N/A</v>
      </c>
      <c r="CH757" t="e">
        <v>#N/A</v>
      </c>
      <c r="CI757" t="e">
        <v>#N/A</v>
      </c>
      <c r="CK757" t="e">
        <v>#N/A</v>
      </c>
      <c r="CL757" t="e">
        <v>#N/A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</row>
    <row r="758" spans="1:120">
      <c r="A758">
        <v>90873687</v>
      </c>
      <c r="B758">
        <v>8040903</v>
      </c>
      <c r="C758" s="2">
        <v>43960</v>
      </c>
      <c r="D758" s="2">
        <v>43962.693749999999</v>
      </c>
      <c r="E758">
        <v>1</v>
      </c>
      <c r="F758">
        <v>36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7062</v>
      </c>
      <c r="O758" t="s">
        <v>2126</v>
      </c>
      <c r="P758">
        <v>1</v>
      </c>
      <c r="Q758">
        <v>0</v>
      </c>
      <c r="R758">
        <v>2</v>
      </c>
      <c r="S758">
        <v>5</v>
      </c>
      <c r="T758">
        <v>2020</v>
      </c>
      <c r="U758">
        <v>0</v>
      </c>
      <c r="V758">
        <v>0</v>
      </c>
      <c r="W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1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</row>
    <row r="759" spans="1:120">
      <c r="A759">
        <v>90873698</v>
      </c>
      <c r="B759">
        <v>77852</v>
      </c>
      <c r="C759" s="2">
        <v>43960</v>
      </c>
      <c r="D759" s="2">
        <v>43966.679861111108</v>
      </c>
      <c r="E759">
        <v>1</v>
      </c>
      <c r="F759">
        <v>91</v>
      </c>
      <c r="G759">
        <v>1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8876</v>
      </c>
      <c r="O759" t="s">
        <v>2124</v>
      </c>
      <c r="P759">
        <v>0</v>
      </c>
      <c r="Q759">
        <v>0</v>
      </c>
      <c r="R759">
        <v>6</v>
      </c>
      <c r="S759">
        <v>5</v>
      </c>
      <c r="T759">
        <v>2020</v>
      </c>
      <c r="U759">
        <v>0</v>
      </c>
      <c r="V759">
        <v>0</v>
      </c>
      <c r="W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3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3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3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</row>
    <row r="760" spans="1:120">
      <c r="A760">
        <v>90873714</v>
      </c>
      <c r="B760">
        <v>314907</v>
      </c>
      <c r="C760" s="2">
        <v>43960</v>
      </c>
      <c r="D760" s="2">
        <v>43971.659722222219</v>
      </c>
      <c r="E760">
        <v>1</v>
      </c>
      <c r="F760">
        <v>51</v>
      </c>
      <c r="G760">
        <v>1</v>
      </c>
      <c r="H760">
        <v>2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8869</v>
      </c>
      <c r="O760" t="s">
        <v>2124</v>
      </c>
      <c r="P760">
        <v>0</v>
      </c>
      <c r="Q760">
        <v>0</v>
      </c>
      <c r="R760">
        <v>11</v>
      </c>
      <c r="S760">
        <v>5</v>
      </c>
      <c r="T760">
        <v>2020</v>
      </c>
      <c r="U760">
        <v>0</v>
      </c>
      <c r="V760">
        <v>0</v>
      </c>
      <c r="W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3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3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7</v>
      </c>
      <c r="CD760">
        <v>0</v>
      </c>
      <c r="CE760">
        <v>7</v>
      </c>
      <c r="CF760">
        <v>0</v>
      </c>
      <c r="CG760">
        <v>0</v>
      </c>
      <c r="CH760">
        <v>0</v>
      </c>
      <c r="CI760">
        <v>0</v>
      </c>
      <c r="CK760">
        <v>0</v>
      </c>
      <c r="CL760">
        <v>0</v>
      </c>
      <c r="CM760">
        <v>3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1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1</v>
      </c>
      <c r="DM760">
        <v>0</v>
      </c>
      <c r="DN760">
        <v>0</v>
      </c>
      <c r="DO760">
        <v>0</v>
      </c>
      <c r="DP760">
        <v>0</v>
      </c>
    </row>
    <row r="761" spans="1:120">
      <c r="A761">
        <v>90873717</v>
      </c>
      <c r="B761">
        <v>466543</v>
      </c>
      <c r="C761" s="2">
        <v>43960</v>
      </c>
      <c r="D761" s="2">
        <v>43960.748611111114</v>
      </c>
      <c r="E761">
        <v>2</v>
      </c>
      <c r="F761">
        <v>57</v>
      </c>
      <c r="G761">
        <v>1</v>
      </c>
      <c r="H761">
        <v>3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8807</v>
      </c>
      <c r="O761" t="s">
        <v>2126</v>
      </c>
      <c r="P761">
        <v>1</v>
      </c>
      <c r="Q761">
        <v>0</v>
      </c>
      <c r="S761">
        <v>5</v>
      </c>
      <c r="T761">
        <v>2020</v>
      </c>
      <c r="U761">
        <v>0</v>
      </c>
      <c r="V761">
        <v>0</v>
      </c>
      <c r="W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</row>
    <row r="762" spans="1:120">
      <c r="A762">
        <v>90873727</v>
      </c>
      <c r="B762">
        <v>801166</v>
      </c>
      <c r="C762" s="2">
        <v>43960</v>
      </c>
      <c r="D762" s="2">
        <v>43965.818749999999</v>
      </c>
      <c r="E762">
        <v>1</v>
      </c>
      <c r="F762">
        <v>87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8844</v>
      </c>
      <c r="O762" t="s">
        <v>2124</v>
      </c>
      <c r="P762">
        <v>0</v>
      </c>
      <c r="Q762">
        <v>0</v>
      </c>
      <c r="R762">
        <v>5</v>
      </c>
      <c r="S762">
        <v>5</v>
      </c>
      <c r="T762">
        <v>2020</v>
      </c>
      <c r="U762">
        <v>0</v>
      </c>
      <c r="V762">
        <v>0</v>
      </c>
      <c r="W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4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4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K762">
        <v>0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1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</row>
    <row r="763" spans="1:120">
      <c r="A763">
        <v>90873798</v>
      </c>
      <c r="B763">
        <v>8114777</v>
      </c>
      <c r="C763" s="2">
        <v>43961</v>
      </c>
      <c r="D763" s="2">
        <v>43978.844444444447</v>
      </c>
      <c r="E763">
        <v>1</v>
      </c>
      <c r="F763">
        <v>34</v>
      </c>
      <c r="G763">
        <v>0</v>
      </c>
      <c r="H763">
        <v>3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8812</v>
      </c>
      <c r="O763" t="s">
        <v>2126</v>
      </c>
      <c r="P763">
        <v>1</v>
      </c>
      <c r="Q763">
        <v>0</v>
      </c>
      <c r="R763">
        <v>17</v>
      </c>
      <c r="S763">
        <v>5</v>
      </c>
      <c r="T763">
        <v>2020</v>
      </c>
      <c r="U763">
        <v>1</v>
      </c>
      <c r="V763">
        <v>9</v>
      </c>
      <c r="W763">
        <v>1</v>
      </c>
      <c r="AU763">
        <v>0</v>
      </c>
      <c r="AV763">
        <v>0</v>
      </c>
      <c r="AW763">
        <v>0</v>
      </c>
      <c r="AX763">
        <v>0</v>
      </c>
      <c r="AY763">
        <v>7</v>
      </c>
      <c r="AZ763">
        <v>6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13</v>
      </c>
      <c r="BH763">
        <v>1</v>
      </c>
      <c r="BI763">
        <v>0</v>
      </c>
      <c r="BJ763">
        <v>0</v>
      </c>
      <c r="BK763">
        <v>1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6</v>
      </c>
      <c r="BV763">
        <v>0</v>
      </c>
      <c r="BW763">
        <v>0</v>
      </c>
      <c r="BX763">
        <v>0</v>
      </c>
      <c r="BY763">
        <v>2</v>
      </c>
      <c r="BZ763">
        <v>1</v>
      </c>
      <c r="CA763">
        <v>12</v>
      </c>
      <c r="CB763">
        <v>0</v>
      </c>
      <c r="CC763">
        <v>38</v>
      </c>
      <c r="CD763">
        <v>13</v>
      </c>
      <c r="CE763">
        <v>51</v>
      </c>
      <c r="CF763">
        <v>0</v>
      </c>
      <c r="CG763">
        <v>0</v>
      </c>
      <c r="CH763">
        <v>0</v>
      </c>
      <c r="CI763">
        <v>0</v>
      </c>
      <c r="CK763">
        <v>0</v>
      </c>
      <c r="CL763">
        <v>0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1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</row>
    <row r="764" spans="1:120">
      <c r="A764">
        <v>90873813</v>
      </c>
      <c r="B764">
        <v>8114779</v>
      </c>
      <c r="C764" s="2">
        <v>43962</v>
      </c>
      <c r="D764" s="2">
        <v>43963.981249999997</v>
      </c>
      <c r="E764">
        <v>1</v>
      </c>
      <c r="F764">
        <v>23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7060</v>
      </c>
      <c r="O764" t="s">
        <v>26</v>
      </c>
      <c r="P764">
        <v>0</v>
      </c>
      <c r="Q764">
        <v>1</v>
      </c>
      <c r="R764">
        <v>1</v>
      </c>
      <c r="S764">
        <v>5</v>
      </c>
      <c r="T764">
        <v>2020</v>
      </c>
      <c r="U764">
        <v>0</v>
      </c>
      <c r="V764">
        <v>0</v>
      </c>
      <c r="W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1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</row>
    <row r="765" spans="1:120">
      <c r="A765">
        <v>90873831</v>
      </c>
      <c r="B765">
        <v>8102250</v>
      </c>
      <c r="C765" s="2">
        <v>43961</v>
      </c>
      <c r="D765" s="2">
        <v>43964.833333333336</v>
      </c>
      <c r="E765">
        <v>1</v>
      </c>
      <c r="F765">
        <v>33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70622141</v>
      </c>
      <c r="O765" t="s">
        <v>2126</v>
      </c>
      <c r="P765">
        <v>1</v>
      </c>
      <c r="Q765">
        <v>0</v>
      </c>
      <c r="R765">
        <v>3</v>
      </c>
      <c r="S765">
        <v>5</v>
      </c>
      <c r="T765">
        <v>2020</v>
      </c>
      <c r="U765">
        <v>0</v>
      </c>
      <c r="V765">
        <v>0</v>
      </c>
      <c r="W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</row>
    <row r="766" spans="1:120">
      <c r="A766">
        <v>90873854</v>
      </c>
      <c r="B766">
        <v>131645</v>
      </c>
      <c r="C766" s="2">
        <v>43962</v>
      </c>
      <c r="D766" s="2">
        <v>43962.993055555555</v>
      </c>
      <c r="E766">
        <v>3</v>
      </c>
      <c r="F766">
        <v>56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88692300</v>
      </c>
      <c r="O766" t="s">
        <v>2126</v>
      </c>
      <c r="P766">
        <v>1</v>
      </c>
      <c r="Q766">
        <v>0</v>
      </c>
      <c r="S766">
        <v>5</v>
      </c>
      <c r="T766">
        <v>2020</v>
      </c>
      <c r="U766">
        <v>0</v>
      </c>
      <c r="V766">
        <v>0</v>
      </c>
      <c r="W766">
        <v>1</v>
      </c>
      <c r="AU766" t="e">
        <v>#N/A</v>
      </c>
      <c r="AV766" t="e">
        <v>#N/A</v>
      </c>
      <c r="AW766" t="e">
        <v>#N/A</v>
      </c>
      <c r="AX766" t="e">
        <v>#N/A</v>
      </c>
      <c r="AY766" t="e">
        <v>#N/A</v>
      </c>
      <c r="AZ766" t="e">
        <v>#N/A</v>
      </c>
      <c r="BA766" t="e">
        <v>#N/A</v>
      </c>
      <c r="BB766" t="e">
        <v>#N/A</v>
      </c>
      <c r="BC766" t="e">
        <v>#N/A</v>
      </c>
      <c r="BD766" t="e">
        <v>#N/A</v>
      </c>
      <c r="BE766" t="e">
        <v>#N/A</v>
      </c>
      <c r="BF766" t="e">
        <v>#N/A</v>
      </c>
      <c r="BG766" t="e">
        <v>#N/A</v>
      </c>
      <c r="BH766" t="e">
        <v>#N/A</v>
      </c>
      <c r="BI766" t="e">
        <v>#N/A</v>
      </c>
      <c r="BJ766" t="e">
        <v>#N/A</v>
      </c>
      <c r="BK766" t="e">
        <v>#N/A</v>
      </c>
      <c r="BL766" t="e">
        <v>#N/A</v>
      </c>
      <c r="BM766" t="e">
        <v>#N/A</v>
      </c>
      <c r="BN766" t="e">
        <v>#N/A</v>
      </c>
      <c r="BO766" t="e">
        <v>#N/A</v>
      </c>
      <c r="BP766" t="e">
        <v>#N/A</v>
      </c>
      <c r="BQ766" t="e">
        <v>#N/A</v>
      </c>
      <c r="BR766" t="e">
        <v>#N/A</v>
      </c>
      <c r="BS766" t="e">
        <v>#N/A</v>
      </c>
      <c r="BT766" t="e">
        <v>#N/A</v>
      </c>
      <c r="BU766" t="e">
        <v>#N/A</v>
      </c>
      <c r="BV766" t="e">
        <v>#N/A</v>
      </c>
      <c r="BW766" t="e">
        <v>#N/A</v>
      </c>
      <c r="BX766" t="e">
        <v>#N/A</v>
      </c>
      <c r="BY766" t="e">
        <v>#N/A</v>
      </c>
      <c r="BZ766" t="e">
        <v>#N/A</v>
      </c>
      <c r="CA766" t="e">
        <v>#N/A</v>
      </c>
      <c r="CB766" t="e">
        <v>#N/A</v>
      </c>
      <c r="CC766" t="e">
        <v>#N/A</v>
      </c>
      <c r="CD766" t="e">
        <v>#N/A</v>
      </c>
      <c r="CE766" t="e">
        <v>#N/A</v>
      </c>
      <c r="CF766" t="e">
        <v>#N/A</v>
      </c>
      <c r="CG766" t="e">
        <v>#N/A</v>
      </c>
      <c r="CH766" t="e">
        <v>#N/A</v>
      </c>
      <c r="CI766" t="e">
        <v>#N/A</v>
      </c>
      <c r="CK766" t="e">
        <v>#N/A</v>
      </c>
      <c r="CL766" t="e">
        <v>#N/A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</row>
    <row r="767" spans="1:120">
      <c r="A767">
        <v>90873896</v>
      </c>
      <c r="B767">
        <v>8003126</v>
      </c>
      <c r="C767" s="2">
        <v>43962</v>
      </c>
      <c r="D767" s="2">
        <v>43962.993055555555</v>
      </c>
      <c r="E767">
        <v>3</v>
      </c>
      <c r="F767">
        <v>34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7701</v>
      </c>
      <c r="O767" t="s">
        <v>2126</v>
      </c>
      <c r="P767">
        <v>1</v>
      </c>
      <c r="Q767">
        <v>0</v>
      </c>
      <c r="S767">
        <v>5</v>
      </c>
      <c r="T767">
        <v>2020</v>
      </c>
      <c r="U767">
        <v>0</v>
      </c>
      <c r="V767">
        <v>0</v>
      </c>
      <c r="W767">
        <v>1</v>
      </c>
      <c r="AU767" t="e">
        <v>#N/A</v>
      </c>
      <c r="AV767" t="e">
        <v>#N/A</v>
      </c>
      <c r="AW767" t="e">
        <v>#N/A</v>
      </c>
      <c r="AX767" t="e">
        <v>#N/A</v>
      </c>
      <c r="AY767" t="e">
        <v>#N/A</v>
      </c>
      <c r="AZ767" t="e">
        <v>#N/A</v>
      </c>
      <c r="BA767" t="e">
        <v>#N/A</v>
      </c>
      <c r="BB767" t="e">
        <v>#N/A</v>
      </c>
      <c r="BC767" t="e">
        <v>#N/A</v>
      </c>
      <c r="BD767" t="e">
        <v>#N/A</v>
      </c>
      <c r="BE767" t="e">
        <v>#N/A</v>
      </c>
      <c r="BF767" t="e">
        <v>#N/A</v>
      </c>
      <c r="BG767" t="e">
        <v>#N/A</v>
      </c>
      <c r="BH767" t="e">
        <v>#N/A</v>
      </c>
      <c r="BI767" t="e">
        <v>#N/A</v>
      </c>
      <c r="BJ767" t="e">
        <v>#N/A</v>
      </c>
      <c r="BK767" t="e">
        <v>#N/A</v>
      </c>
      <c r="BL767" t="e">
        <v>#N/A</v>
      </c>
      <c r="BM767" t="e">
        <v>#N/A</v>
      </c>
      <c r="BN767" t="e">
        <v>#N/A</v>
      </c>
      <c r="BO767" t="e">
        <v>#N/A</v>
      </c>
      <c r="BP767" t="e">
        <v>#N/A</v>
      </c>
      <c r="BQ767" t="e">
        <v>#N/A</v>
      </c>
      <c r="BR767" t="e">
        <v>#N/A</v>
      </c>
      <c r="BS767" t="e">
        <v>#N/A</v>
      </c>
      <c r="BT767" t="e">
        <v>#N/A</v>
      </c>
      <c r="BU767" t="e">
        <v>#N/A</v>
      </c>
      <c r="BV767" t="e">
        <v>#N/A</v>
      </c>
      <c r="BW767" t="e">
        <v>#N/A</v>
      </c>
      <c r="BX767" t="e">
        <v>#N/A</v>
      </c>
      <c r="BY767" t="e">
        <v>#N/A</v>
      </c>
      <c r="BZ767" t="e">
        <v>#N/A</v>
      </c>
      <c r="CA767" t="e">
        <v>#N/A</v>
      </c>
      <c r="CB767" t="e">
        <v>#N/A</v>
      </c>
      <c r="CC767" t="e">
        <v>#N/A</v>
      </c>
      <c r="CD767" t="e">
        <v>#N/A</v>
      </c>
      <c r="CE767" t="e">
        <v>#N/A</v>
      </c>
      <c r="CF767" t="e">
        <v>#N/A</v>
      </c>
      <c r="CG767" t="e">
        <v>#N/A</v>
      </c>
      <c r="CH767" t="e">
        <v>#N/A</v>
      </c>
      <c r="CI767" t="e">
        <v>#N/A</v>
      </c>
      <c r="CK767" t="e">
        <v>#N/A</v>
      </c>
      <c r="CL767" t="e">
        <v>#N/A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</row>
    <row r="768" spans="1:120">
      <c r="A768">
        <v>90873905</v>
      </c>
      <c r="B768">
        <v>8114793</v>
      </c>
      <c r="C768" s="2">
        <v>43962</v>
      </c>
      <c r="D768" s="2">
        <v>43962.492361111108</v>
      </c>
      <c r="E768">
        <v>2</v>
      </c>
      <c r="F768">
        <v>41</v>
      </c>
      <c r="G768">
        <v>0</v>
      </c>
      <c r="H768">
        <v>2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88351415</v>
      </c>
      <c r="O768" t="s">
        <v>2126</v>
      </c>
      <c r="P768">
        <v>1</v>
      </c>
      <c r="Q768">
        <v>0</v>
      </c>
      <c r="S768">
        <v>5</v>
      </c>
      <c r="T768">
        <v>2020</v>
      </c>
      <c r="U768">
        <v>0</v>
      </c>
      <c r="V768">
        <v>0</v>
      </c>
      <c r="W768">
        <v>1</v>
      </c>
      <c r="AU768" t="e">
        <v>#N/A</v>
      </c>
      <c r="AV768" t="e">
        <v>#N/A</v>
      </c>
      <c r="AW768" t="e">
        <v>#N/A</v>
      </c>
      <c r="AX768" t="e">
        <v>#N/A</v>
      </c>
      <c r="AY768" t="e">
        <v>#N/A</v>
      </c>
      <c r="AZ768" t="e">
        <v>#N/A</v>
      </c>
      <c r="BA768" t="e">
        <v>#N/A</v>
      </c>
      <c r="BB768" t="e">
        <v>#N/A</v>
      </c>
      <c r="BC768" t="e">
        <v>#N/A</v>
      </c>
      <c r="BD768" t="e">
        <v>#N/A</v>
      </c>
      <c r="BE768" t="e">
        <v>#N/A</v>
      </c>
      <c r="BF768" t="e">
        <v>#N/A</v>
      </c>
      <c r="BG768" t="e">
        <v>#N/A</v>
      </c>
      <c r="BH768" t="e">
        <v>#N/A</v>
      </c>
      <c r="BI768" t="e">
        <v>#N/A</v>
      </c>
      <c r="BJ768" t="e">
        <v>#N/A</v>
      </c>
      <c r="BK768" t="e">
        <v>#N/A</v>
      </c>
      <c r="BL768" t="e">
        <v>#N/A</v>
      </c>
      <c r="BM768" t="e">
        <v>#N/A</v>
      </c>
      <c r="BN768" t="e">
        <v>#N/A</v>
      </c>
      <c r="BO768" t="e">
        <v>#N/A</v>
      </c>
      <c r="BP768" t="e">
        <v>#N/A</v>
      </c>
      <c r="BQ768" t="e">
        <v>#N/A</v>
      </c>
      <c r="BR768" t="e">
        <v>#N/A</v>
      </c>
      <c r="BS768" t="e">
        <v>#N/A</v>
      </c>
      <c r="BT768" t="e">
        <v>#N/A</v>
      </c>
      <c r="BU768" t="e">
        <v>#N/A</v>
      </c>
      <c r="BV768" t="e">
        <v>#N/A</v>
      </c>
      <c r="BW768" t="e">
        <v>#N/A</v>
      </c>
      <c r="BX768" t="e">
        <v>#N/A</v>
      </c>
      <c r="BY768" t="e">
        <v>#N/A</v>
      </c>
      <c r="BZ768" t="e">
        <v>#N/A</v>
      </c>
      <c r="CA768" t="e">
        <v>#N/A</v>
      </c>
      <c r="CB768" t="e">
        <v>#N/A</v>
      </c>
      <c r="CC768" t="e">
        <v>#N/A</v>
      </c>
      <c r="CD768" t="e">
        <v>#N/A</v>
      </c>
      <c r="CE768" t="e">
        <v>#N/A</v>
      </c>
      <c r="CF768" t="e">
        <v>#N/A</v>
      </c>
      <c r="CG768" t="e">
        <v>#N/A</v>
      </c>
      <c r="CH768" t="e">
        <v>#N/A</v>
      </c>
      <c r="CI768" t="e">
        <v>#N/A</v>
      </c>
      <c r="CK768" t="e">
        <v>#N/A</v>
      </c>
      <c r="CL768" t="e">
        <v>#N/A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</row>
    <row r="769" spans="1:120">
      <c r="A769">
        <v>90873918</v>
      </c>
      <c r="B769">
        <v>694578</v>
      </c>
      <c r="C769" s="2">
        <v>43962</v>
      </c>
      <c r="D769" s="2">
        <v>43971.618055555555</v>
      </c>
      <c r="E769">
        <v>1</v>
      </c>
      <c r="F769">
        <v>54</v>
      </c>
      <c r="G769">
        <v>0</v>
      </c>
      <c r="H769">
        <v>1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7060</v>
      </c>
      <c r="O769" t="s">
        <v>2126</v>
      </c>
      <c r="P769">
        <v>1</v>
      </c>
      <c r="Q769">
        <v>0</v>
      </c>
      <c r="R769">
        <v>9</v>
      </c>
      <c r="S769">
        <v>5</v>
      </c>
      <c r="T769">
        <v>2020</v>
      </c>
      <c r="U769">
        <v>0</v>
      </c>
      <c r="V769">
        <v>0</v>
      </c>
      <c r="W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11</v>
      </c>
      <c r="BH769">
        <v>8</v>
      </c>
      <c r="BI769">
        <v>0</v>
      </c>
      <c r="BJ769">
        <v>0</v>
      </c>
      <c r="BK769">
        <v>8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3</v>
      </c>
      <c r="BW769">
        <v>8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3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</row>
    <row r="770" spans="1:120">
      <c r="A770">
        <v>90873935</v>
      </c>
      <c r="B770">
        <v>337558</v>
      </c>
      <c r="C770" s="2">
        <v>43964</v>
      </c>
      <c r="D770" s="2">
        <v>43966.45208333333</v>
      </c>
      <c r="E770">
        <v>1</v>
      </c>
      <c r="F770">
        <v>92</v>
      </c>
      <c r="G770">
        <v>1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8812</v>
      </c>
      <c r="O770" t="s">
        <v>26</v>
      </c>
      <c r="P770">
        <v>0</v>
      </c>
      <c r="Q770">
        <v>1</v>
      </c>
      <c r="R770">
        <v>2</v>
      </c>
      <c r="S770">
        <v>5</v>
      </c>
      <c r="T770">
        <v>2020</v>
      </c>
      <c r="U770">
        <v>0</v>
      </c>
      <c r="V770">
        <v>0</v>
      </c>
      <c r="W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K770">
        <v>0</v>
      </c>
      <c r="CL770">
        <v>0</v>
      </c>
      <c r="CM770">
        <v>3</v>
      </c>
      <c r="CN770">
        <v>1</v>
      </c>
      <c r="CO770">
        <v>1</v>
      </c>
      <c r="CP770">
        <v>1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1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</row>
    <row r="771" spans="1:120">
      <c r="A771">
        <v>90873962</v>
      </c>
      <c r="B771">
        <v>361250</v>
      </c>
      <c r="C771" s="2">
        <v>43962</v>
      </c>
      <c r="D771" s="2">
        <v>43962.842361111114</v>
      </c>
      <c r="E771">
        <v>2</v>
      </c>
      <c r="F771">
        <v>58</v>
      </c>
      <c r="G771">
        <v>0</v>
      </c>
      <c r="H771">
        <v>1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8805</v>
      </c>
      <c r="O771" t="s">
        <v>2126</v>
      </c>
      <c r="P771">
        <v>1</v>
      </c>
      <c r="Q771">
        <v>0</v>
      </c>
      <c r="S771">
        <v>5</v>
      </c>
      <c r="T771">
        <v>2020</v>
      </c>
      <c r="U771">
        <v>0</v>
      </c>
      <c r="V771">
        <v>0</v>
      </c>
      <c r="W771">
        <v>1</v>
      </c>
      <c r="AU771" t="e">
        <v>#N/A</v>
      </c>
      <c r="AV771" t="e">
        <v>#N/A</v>
      </c>
      <c r="AW771" t="e">
        <v>#N/A</v>
      </c>
      <c r="AX771" t="e">
        <v>#N/A</v>
      </c>
      <c r="AY771" t="e">
        <v>#N/A</v>
      </c>
      <c r="AZ771" t="e">
        <v>#N/A</v>
      </c>
      <c r="BA771" t="e">
        <v>#N/A</v>
      </c>
      <c r="BB771" t="e">
        <v>#N/A</v>
      </c>
      <c r="BC771" t="e">
        <v>#N/A</v>
      </c>
      <c r="BD771" t="e">
        <v>#N/A</v>
      </c>
      <c r="BE771" t="e">
        <v>#N/A</v>
      </c>
      <c r="BF771" t="e">
        <v>#N/A</v>
      </c>
      <c r="BG771" t="e">
        <v>#N/A</v>
      </c>
      <c r="BH771" t="e">
        <v>#N/A</v>
      </c>
      <c r="BI771" t="e">
        <v>#N/A</v>
      </c>
      <c r="BJ771" t="e">
        <v>#N/A</v>
      </c>
      <c r="BK771" t="e">
        <v>#N/A</v>
      </c>
      <c r="BL771" t="e">
        <v>#N/A</v>
      </c>
      <c r="BM771" t="e">
        <v>#N/A</v>
      </c>
      <c r="BN771" t="e">
        <v>#N/A</v>
      </c>
      <c r="BO771" t="e">
        <v>#N/A</v>
      </c>
      <c r="BP771" t="e">
        <v>#N/A</v>
      </c>
      <c r="BQ771" t="e">
        <v>#N/A</v>
      </c>
      <c r="BR771" t="e">
        <v>#N/A</v>
      </c>
      <c r="BS771" t="e">
        <v>#N/A</v>
      </c>
      <c r="BT771" t="e">
        <v>#N/A</v>
      </c>
      <c r="BU771" t="e">
        <v>#N/A</v>
      </c>
      <c r="BV771" t="e">
        <v>#N/A</v>
      </c>
      <c r="BW771" t="e">
        <v>#N/A</v>
      </c>
      <c r="BX771" t="e">
        <v>#N/A</v>
      </c>
      <c r="BY771" t="e">
        <v>#N/A</v>
      </c>
      <c r="BZ771" t="e">
        <v>#N/A</v>
      </c>
      <c r="CA771" t="e">
        <v>#N/A</v>
      </c>
      <c r="CB771" t="e">
        <v>#N/A</v>
      </c>
      <c r="CC771" t="e">
        <v>#N/A</v>
      </c>
      <c r="CD771" t="e">
        <v>#N/A</v>
      </c>
      <c r="CE771" t="e">
        <v>#N/A</v>
      </c>
      <c r="CF771" t="e">
        <v>#N/A</v>
      </c>
      <c r="CG771" t="e">
        <v>#N/A</v>
      </c>
      <c r="CH771" t="e">
        <v>#N/A</v>
      </c>
      <c r="CI771" t="e">
        <v>#N/A</v>
      </c>
      <c r="CK771" t="e">
        <v>#N/A</v>
      </c>
      <c r="CL771" t="e">
        <v>#N/A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</row>
    <row r="772" spans="1:120">
      <c r="A772">
        <v>90873978</v>
      </c>
      <c r="B772">
        <v>654084</v>
      </c>
      <c r="C772" s="2">
        <v>43962</v>
      </c>
      <c r="D772" s="2">
        <v>43980.654861111114</v>
      </c>
      <c r="E772">
        <v>1</v>
      </c>
      <c r="F772">
        <v>89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8812</v>
      </c>
      <c r="O772" t="s">
        <v>2124</v>
      </c>
      <c r="P772">
        <v>0</v>
      </c>
      <c r="Q772">
        <v>0</v>
      </c>
      <c r="R772">
        <v>18</v>
      </c>
      <c r="S772">
        <v>5</v>
      </c>
      <c r="T772">
        <v>2020</v>
      </c>
      <c r="U772">
        <v>1</v>
      </c>
      <c r="V772">
        <v>7</v>
      </c>
      <c r="W772">
        <v>1</v>
      </c>
      <c r="AU772">
        <v>0</v>
      </c>
      <c r="AV772">
        <v>0</v>
      </c>
      <c r="AW772">
        <v>15</v>
      </c>
      <c r="AX772">
        <v>0</v>
      </c>
      <c r="AY772">
        <v>7</v>
      </c>
      <c r="AZ772">
        <v>13</v>
      </c>
      <c r="BA772">
        <v>0</v>
      </c>
      <c r="BB772">
        <v>0</v>
      </c>
      <c r="BC772">
        <v>0</v>
      </c>
      <c r="BD772">
        <v>0</v>
      </c>
      <c r="BE772">
        <v>15</v>
      </c>
      <c r="BF772">
        <v>15</v>
      </c>
      <c r="BG772">
        <v>35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4</v>
      </c>
      <c r="BW772">
        <v>32</v>
      </c>
      <c r="BX772">
        <v>0</v>
      </c>
      <c r="BY772">
        <v>0</v>
      </c>
      <c r="BZ772">
        <v>5</v>
      </c>
      <c r="CA772">
        <v>0</v>
      </c>
      <c r="CB772">
        <v>0</v>
      </c>
      <c r="CC772">
        <v>0</v>
      </c>
      <c r="CD772">
        <v>5</v>
      </c>
      <c r="CE772">
        <v>5</v>
      </c>
      <c r="CF772">
        <v>0</v>
      </c>
      <c r="CG772">
        <v>0</v>
      </c>
      <c r="CH772">
        <v>0</v>
      </c>
      <c r="CI772">
        <v>0</v>
      </c>
      <c r="CK772">
        <v>0</v>
      </c>
      <c r="CL772">
        <v>0</v>
      </c>
      <c r="CM772">
        <v>7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1</v>
      </c>
      <c r="DM772">
        <v>1</v>
      </c>
      <c r="DN772">
        <v>0</v>
      </c>
      <c r="DO772">
        <v>0</v>
      </c>
      <c r="DP772">
        <v>0</v>
      </c>
    </row>
    <row r="773" spans="1:120">
      <c r="A773">
        <v>90874013</v>
      </c>
      <c r="B773">
        <v>8073510</v>
      </c>
      <c r="C773" s="2">
        <v>43962</v>
      </c>
      <c r="D773" s="2">
        <v>43962.72152777778</v>
      </c>
      <c r="E773">
        <v>2</v>
      </c>
      <c r="F773">
        <v>31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87235623</v>
      </c>
      <c r="O773" t="s">
        <v>2126</v>
      </c>
      <c r="P773">
        <v>1</v>
      </c>
      <c r="Q773">
        <v>0</v>
      </c>
      <c r="S773">
        <v>5</v>
      </c>
      <c r="T773">
        <v>2020</v>
      </c>
      <c r="U773">
        <v>0</v>
      </c>
      <c r="V773">
        <v>0</v>
      </c>
      <c r="W773">
        <v>1</v>
      </c>
      <c r="AU773" t="e">
        <v>#N/A</v>
      </c>
      <c r="AV773" t="e">
        <v>#N/A</v>
      </c>
      <c r="AW773" t="e">
        <v>#N/A</v>
      </c>
      <c r="AX773" t="e">
        <v>#N/A</v>
      </c>
      <c r="AY773" t="e">
        <v>#N/A</v>
      </c>
      <c r="AZ773" t="e">
        <v>#N/A</v>
      </c>
      <c r="BA773" t="e">
        <v>#N/A</v>
      </c>
      <c r="BB773" t="e">
        <v>#N/A</v>
      </c>
      <c r="BC773" t="e">
        <v>#N/A</v>
      </c>
      <c r="BD773" t="e">
        <v>#N/A</v>
      </c>
      <c r="BE773" t="e">
        <v>#N/A</v>
      </c>
      <c r="BF773" t="e">
        <v>#N/A</v>
      </c>
      <c r="BG773" t="e">
        <v>#N/A</v>
      </c>
      <c r="BH773" t="e">
        <v>#N/A</v>
      </c>
      <c r="BI773" t="e">
        <v>#N/A</v>
      </c>
      <c r="BJ773" t="e">
        <v>#N/A</v>
      </c>
      <c r="BK773" t="e">
        <v>#N/A</v>
      </c>
      <c r="BL773" t="e">
        <v>#N/A</v>
      </c>
      <c r="BM773" t="e">
        <v>#N/A</v>
      </c>
      <c r="BN773" t="e">
        <v>#N/A</v>
      </c>
      <c r="BO773" t="e">
        <v>#N/A</v>
      </c>
      <c r="BP773" t="e">
        <v>#N/A</v>
      </c>
      <c r="BQ773" t="e">
        <v>#N/A</v>
      </c>
      <c r="BR773" t="e">
        <v>#N/A</v>
      </c>
      <c r="BS773" t="e">
        <v>#N/A</v>
      </c>
      <c r="BT773" t="e">
        <v>#N/A</v>
      </c>
      <c r="BU773" t="e">
        <v>#N/A</v>
      </c>
      <c r="BV773" t="e">
        <v>#N/A</v>
      </c>
      <c r="BW773" t="e">
        <v>#N/A</v>
      </c>
      <c r="BX773" t="e">
        <v>#N/A</v>
      </c>
      <c r="BY773" t="e">
        <v>#N/A</v>
      </c>
      <c r="BZ773" t="e">
        <v>#N/A</v>
      </c>
      <c r="CA773" t="e">
        <v>#N/A</v>
      </c>
      <c r="CB773" t="e">
        <v>#N/A</v>
      </c>
      <c r="CC773" t="e">
        <v>#N/A</v>
      </c>
      <c r="CD773" t="e">
        <v>#N/A</v>
      </c>
      <c r="CE773" t="e">
        <v>#N/A</v>
      </c>
      <c r="CF773" t="e">
        <v>#N/A</v>
      </c>
      <c r="CG773" t="e">
        <v>#N/A</v>
      </c>
      <c r="CH773" t="e">
        <v>#N/A</v>
      </c>
      <c r="CI773" t="e">
        <v>#N/A</v>
      </c>
      <c r="CK773" t="e">
        <v>#N/A</v>
      </c>
      <c r="CL773" t="e">
        <v>#N/A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</row>
    <row r="774" spans="1:120">
      <c r="A774">
        <v>90874029</v>
      </c>
      <c r="B774">
        <v>170544</v>
      </c>
      <c r="C774" s="2">
        <v>43962</v>
      </c>
      <c r="D774" s="2">
        <v>43967.354166666664</v>
      </c>
      <c r="E774">
        <v>1</v>
      </c>
      <c r="F774">
        <v>76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8853</v>
      </c>
      <c r="O774" t="s">
        <v>2126</v>
      </c>
      <c r="P774">
        <v>1</v>
      </c>
      <c r="Q774">
        <v>0</v>
      </c>
      <c r="R774">
        <v>5</v>
      </c>
      <c r="S774">
        <v>5</v>
      </c>
      <c r="T774">
        <v>2020</v>
      </c>
      <c r="U774">
        <v>0</v>
      </c>
      <c r="V774">
        <v>0</v>
      </c>
      <c r="W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>
        <v>0</v>
      </c>
      <c r="BJ774">
        <v>0</v>
      </c>
      <c r="BK774">
        <v>2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2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K774">
        <v>0</v>
      </c>
      <c r="CL774">
        <v>0</v>
      </c>
      <c r="CM774">
        <v>7</v>
      </c>
      <c r="CN774">
        <v>0</v>
      </c>
      <c r="CO774">
        <v>1</v>
      </c>
      <c r="CP774">
        <v>0</v>
      </c>
      <c r="CQ774">
        <v>0</v>
      </c>
      <c r="CR774">
        <v>1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1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1</v>
      </c>
      <c r="DH774">
        <v>0</v>
      </c>
      <c r="DI774">
        <v>0</v>
      </c>
      <c r="DJ774">
        <v>0</v>
      </c>
      <c r="DK774">
        <v>0</v>
      </c>
      <c r="DL774">
        <v>1</v>
      </c>
      <c r="DM774">
        <v>0</v>
      </c>
      <c r="DN774">
        <v>0</v>
      </c>
      <c r="DO774">
        <v>0</v>
      </c>
      <c r="DP774">
        <v>0</v>
      </c>
    </row>
    <row r="775" spans="1:120">
      <c r="A775">
        <v>90874080</v>
      </c>
      <c r="B775">
        <v>8114816</v>
      </c>
      <c r="C775" s="2">
        <v>43963</v>
      </c>
      <c r="D775" s="2">
        <v>43964.888888888891</v>
      </c>
      <c r="E775">
        <v>1</v>
      </c>
      <c r="F775">
        <v>68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8846</v>
      </c>
      <c r="O775" t="s">
        <v>2126</v>
      </c>
      <c r="P775">
        <v>1</v>
      </c>
      <c r="Q775">
        <v>0</v>
      </c>
      <c r="R775">
        <v>1</v>
      </c>
      <c r="S775">
        <v>5</v>
      </c>
      <c r="T775">
        <v>2020</v>
      </c>
      <c r="U775">
        <v>0</v>
      </c>
      <c r="V775">
        <v>0</v>
      </c>
      <c r="W775">
        <v>1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2</v>
      </c>
      <c r="BH775">
        <v>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K775">
        <v>0</v>
      </c>
      <c r="CL775">
        <v>0</v>
      </c>
      <c r="CM775">
        <v>5</v>
      </c>
      <c r="CN775">
        <v>1</v>
      </c>
      <c r="CO775">
        <v>0</v>
      </c>
      <c r="CP775">
        <v>0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1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</row>
    <row r="776" spans="1:120">
      <c r="A776">
        <v>90874107</v>
      </c>
      <c r="B776">
        <v>8114819</v>
      </c>
      <c r="C776" s="2">
        <v>43963</v>
      </c>
      <c r="D776" s="2">
        <v>43963.993055555555</v>
      </c>
      <c r="E776">
        <v>3</v>
      </c>
      <c r="F776">
        <v>49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7060</v>
      </c>
      <c r="O776" t="s">
        <v>2126</v>
      </c>
      <c r="P776">
        <v>1</v>
      </c>
      <c r="Q776">
        <v>0</v>
      </c>
      <c r="S776">
        <v>5</v>
      </c>
      <c r="T776">
        <v>2020</v>
      </c>
      <c r="U776">
        <v>0</v>
      </c>
      <c r="V776">
        <v>0</v>
      </c>
      <c r="W776">
        <v>1</v>
      </c>
      <c r="AU776" t="e">
        <v>#N/A</v>
      </c>
      <c r="AV776" t="e">
        <v>#N/A</v>
      </c>
      <c r="AW776" t="e">
        <v>#N/A</v>
      </c>
      <c r="AX776" t="e">
        <v>#N/A</v>
      </c>
      <c r="AY776" t="e">
        <v>#N/A</v>
      </c>
      <c r="AZ776" t="e">
        <v>#N/A</v>
      </c>
      <c r="BA776" t="e">
        <v>#N/A</v>
      </c>
      <c r="BB776" t="e">
        <v>#N/A</v>
      </c>
      <c r="BC776" t="e">
        <v>#N/A</v>
      </c>
      <c r="BD776" t="e">
        <v>#N/A</v>
      </c>
      <c r="BE776" t="e">
        <v>#N/A</v>
      </c>
      <c r="BF776" t="e">
        <v>#N/A</v>
      </c>
      <c r="BG776" t="e">
        <v>#N/A</v>
      </c>
      <c r="BH776" t="e">
        <v>#N/A</v>
      </c>
      <c r="BI776" t="e">
        <v>#N/A</v>
      </c>
      <c r="BJ776" t="e">
        <v>#N/A</v>
      </c>
      <c r="BK776" t="e">
        <v>#N/A</v>
      </c>
      <c r="BL776" t="e">
        <v>#N/A</v>
      </c>
      <c r="BM776" t="e">
        <v>#N/A</v>
      </c>
      <c r="BN776" t="e">
        <v>#N/A</v>
      </c>
      <c r="BO776" t="e">
        <v>#N/A</v>
      </c>
      <c r="BP776" t="e">
        <v>#N/A</v>
      </c>
      <c r="BQ776" t="e">
        <v>#N/A</v>
      </c>
      <c r="BR776" t="e">
        <v>#N/A</v>
      </c>
      <c r="BS776" t="e">
        <v>#N/A</v>
      </c>
      <c r="BT776" t="e">
        <v>#N/A</v>
      </c>
      <c r="BU776" t="e">
        <v>#N/A</v>
      </c>
      <c r="BV776" t="e">
        <v>#N/A</v>
      </c>
      <c r="BW776" t="e">
        <v>#N/A</v>
      </c>
      <c r="BX776" t="e">
        <v>#N/A</v>
      </c>
      <c r="BY776" t="e">
        <v>#N/A</v>
      </c>
      <c r="BZ776" t="e">
        <v>#N/A</v>
      </c>
      <c r="CA776" t="e">
        <v>#N/A</v>
      </c>
      <c r="CB776" t="e">
        <v>#N/A</v>
      </c>
      <c r="CC776" t="e">
        <v>#N/A</v>
      </c>
      <c r="CD776" t="e">
        <v>#N/A</v>
      </c>
      <c r="CE776" t="e">
        <v>#N/A</v>
      </c>
      <c r="CF776" t="e">
        <v>#N/A</v>
      </c>
      <c r="CG776" t="e">
        <v>#N/A</v>
      </c>
      <c r="CH776" t="e">
        <v>#N/A</v>
      </c>
      <c r="CI776" t="e">
        <v>#N/A</v>
      </c>
      <c r="CK776" t="e">
        <v>#N/A</v>
      </c>
      <c r="CL776" t="e">
        <v>#N/A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</row>
    <row r="777" spans="1:120">
      <c r="A777">
        <v>90874119</v>
      </c>
      <c r="B777">
        <v>611490</v>
      </c>
      <c r="C777" s="2">
        <v>43963</v>
      </c>
      <c r="D777" s="2">
        <v>43963.993055555555</v>
      </c>
      <c r="E777">
        <v>3</v>
      </c>
      <c r="F777">
        <v>46</v>
      </c>
      <c r="G777">
        <v>1</v>
      </c>
      <c r="H777">
        <v>2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8873</v>
      </c>
      <c r="O777" t="s">
        <v>2126</v>
      </c>
      <c r="P777">
        <v>1</v>
      </c>
      <c r="Q777">
        <v>0</v>
      </c>
      <c r="S777">
        <v>5</v>
      </c>
      <c r="T777">
        <v>2020</v>
      </c>
      <c r="U777">
        <v>0</v>
      </c>
      <c r="V777">
        <v>0</v>
      </c>
      <c r="W777">
        <v>1</v>
      </c>
      <c r="AU777" t="e">
        <v>#N/A</v>
      </c>
      <c r="AV777" t="e">
        <v>#N/A</v>
      </c>
      <c r="AW777" t="e">
        <v>#N/A</v>
      </c>
      <c r="AX777" t="e">
        <v>#N/A</v>
      </c>
      <c r="AY777" t="e">
        <v>#N/A</v>
      </c>
      <c r="AZ777" t="e">
        <v>#N/A</v>
      </c>
      <c r="BA777" t="e">
        <v>#N/A</v>
      </c>
      <c r="BB777" t="e">
        <v>#N/A</v>
      </c>
      <c r="BC777" t="e">
        <v>#N/A</v>
      </c>
      <c r="BD777" t="e">
        <v>#N/A</v>
      </c>
      <c r="BE777" t="e">
        <v>#N/A</v>
      </c>
      <c r="BF777" t="e">
        <v>#N/A</v>
      </c>
      <c r="BG777" t="e">
        <v>#N/A</v>
      </c>
      <c r="BH777" t="e">
        <v>#N/A</v>
      </c>
      <c r="BI777" t="e">
        <v>#N/A</v>
      </c>
      <c r="BJ777" t="e">
        <v>#N/A</v>
      </c>
      <c r="BK777" t="e">
        <v>#N/A</v>
      </c>
      <c r="BL777" t="e">
        <v>#N/A</v>
      </c>
      <c r="BM777" t="e">
        <v>#N/A</v>
      </c>
      <c r="BN777" t="e">
        <v>#N/A</v>
      </c>
      <c r="BO777" t="e">
        <v>#N/A</v>
      </c>
      <c r="BP777" t="e">
        <v>#N/A</v>
      </c>
      <c r="BQ777" t="e">
        <v>#N/A</v>
      </c>
      <c r="BR777" t="e">
        <v>#N/A</v>
      </c>
      <c r="BS777" t="e">
        <v>#N/A</v>
      </c>
      <c r="BT777" t="e">
        <v>#N/A</v>
      </c>
      <c r="BU777" t="e">
        <v>#N/A</v>
      </c>
      <c r="BV777" t="e">
        <v>#N/A</v>
      </c>
      <c r="BW777" t="e">
        <v>#N/A</v>
      </c>
      <c r="BX777" t="e">
        <v>#N/A</v>
      </c>
      <c r="BY777" t="e">
        <v>#N/A</v>
      </c>
      <c r="BZ777" t="e">
        <v>#N/A</v>
      </c>
      <c r="CA777" t="e">
        <v>#N/A</v>
      </c>
      <c r="CB777" t="e">
        <v>#N/A</v>
      </c>
      <c r="CC777" t="e">
        <v>#N/A</v>
      </c>
      <c r="CD777" t="e">
        <v>#N/A</v>
      </c>
      <c r="CE777" t="e">
        <v>#N/A</v>
      </c>
      <c r="CF777" t="e">
        <v>#N/A</v>
      </c>
      <c r="CG777" t="e">
        <v>#N/A</v>
      </c>
      <c r="CH777" t="e">
        <v>#N/A</v>
      </c>
      <c r="CI777" t="e">
        <v>#N/A</v>
      </c>
      <c r="CK777" t="e">
        <v>#N/A</v>
      </c>
      <c r="CL777" t="e">
        <v>#N/A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</row>
    <row r="778" spans="1:120">
      <c r="A778">
        <v>90874224</v>
      </c>
      <c r="B778">
        <v>8114832</v>
      </c>
      <c r="C778" s="2">
        <v>43963</v>
      </c>
      <c r="D778" s="2">
        <v>43974.765972222223</v>
      </c>
      <c r="E778">
        <v>1</v>
      </c>
      <c r="F778">
        <v>36</v>
      </c>
      <c r="G778">
        <v>0</v>
      </c>
      <c r="H778">
        <v>3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7017</v>
      </c>
      <c r="O778" t="s">
        <v>2126</v>
      </c>
      <c r="P778">
        <v>1</v>
      </c>
      <c r="Q778">
        <v>0</v>
      </c>
      <c r="R778">
        <v>11</v>
      </c>
      <c r="S778">
        <v>5</v>
      </c>
      <c r="T778">
        <v>2020</v>
      </c>
      <c r="U778">
        <v>0</v>
      </c>
      <c r="V778">
        <v>0</v>
      </c>
      <c r="W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3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3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8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12</v>
      </c>
      <c r="CK778">
        <v>0</v>
      </c>
      <c r="CL778">
        <v>0</v>
      </c>
      <c r="CM778">
        <v>2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1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</row>
    <row r="779" spans="1:120">
      <c r="A779">
        <v>90874250</v>
      </c>
      <c r="B779">
        <v>559987</v>
      </c>
      <c r="C779" s="2">
        <v>43963</v>
      </c>
      <c r="D779" s="2">
        <v>43963.801388888889</v>
      </c>
      <c r="E779">
        <v>2</v>
      </c>
      <c r="F779">
        <v>74</v>
      </c>
      <c r="G779">
        <v>1</v>
      </c>
      <c r="H779">
        <v>2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8869</v>
      </c>
      <c r="O779" t="s">
        <v>2126</v>
      </c>
      <c r="P779">
        <v>1</v>
      </c>
      <c r="Q779">
        <v>0</v>
      </c>
      <c r="S779">
        <v>5</v>
      </c>
      <c r="T779">
        <v>2020</v>
      </c>
      <c r="U779">
        <v>0</v>
      </c>
      <c r="V779">
        <v>0</v>
      </c>
      <c r="W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</row>
    <row r="780" spans="1:120">
      <c r="A780">
        <v>90874346</v>
      </c>
      <c r="B780">
        <v>8006962</v>
      </c>
      <c r="C780" s="2">
        <v>43963</v>
      </c>
      <c r="D780" s="2">
        <v>43965.694444444445</v>
      </c>
      <c r="E780">
        <v>1</v>
      </c>
      <c r="F780">
        <v>30</v>
      </c>
      <c r="G780">
        <v>1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7060</v>
      </c>
      <c r="O780" t="s">
        <v>2126</v>
      </c>
      <c r="P780">
        <v>1</v>
      </c>
      <c r="Q780">
        <v>0</v>
      </c>
      <c r="R780">
        <v>2</v>
      </c>
      <c r="S780">
        <v>5</v>
      </c>
      <c r="T780">
        <v>2020</v>
      </c>
      <c r="U780">
        <v>0</v>
      </c>
      <c r="V780">
        <v>0</v>
      </c>
      <c r="W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</row>
    <row r="781" spans="1:120">
      <c r="A781">
        <v>90874581</v>
      </c>
      <c r="B781">
        <v>8114873</v>
      </c>
      <c r="C781" s="2">
        <v>43964</v>
      </c>
      <c r="D781" s="2">
        <v>43965.520833333336</v>
      </c>
      <c r="E781">
        <v>1</v>
      </c>
      <c r="F781">
        <v>71</v>
      </c>
      <c r="G781">
        <v>1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8816</v>
      </c>
      <c r="O781" t="s">
        <v>2130</v>
      </c>
      <c r="P781">
        <v>0</v>
      </c>
      <c r="Q781">
        <v>0</v>
      </c>
      <c r="R781">
        <v>1</v>
      </c>
      <c r="S781">
        <v>5</v>
      </c>
      <c r="T781">
        <v>2020</v>
      </c>
      <c r="U781">
        <v>0</v>
      </c>
      <c r="V781">
        <v>0</v>
      </c>
      <c r="W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K781">
        <v>0</v>
      </c>
      <c r="CL781">
        <v>0</v>
      </c>
      <c r="CM781">
        <v>3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</row>
    <row r="782" spans="1:120">
      <c r="A782">
        <v>90874600</v>
      </c>
      <c r="B782">
        <v>732034</v>
      </c>
      <c r="C782" s="2">
        <v>43964</v>
      </c>
      <c r="D782" s="2">
        <v>43964.904861111114</v>
      </c>
      <c r="E782">
        <v>2</v>
      </c>
      <c r="F782">
        <v>33</v>
      </c>
      <c r="G782">
        <v>1</v>
      </c>
      <c r="H782">
        <v>2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88545413</v>
      </c>
      <c r="O782" t="s">
        <v>2126</v>
      </c>
      <c r="P782">
        <v>1</v>
      </c>
      <c r="Q782">
        <v>0</v>
      </c>
      <c r="S782">
        <v>5</v>
      </c>
      <c r="T782">
        <v>2020</v>
      </c>
      <c r="U782">
        <v>0</v>
      </c>
      <c r="V782">
        <v>0</v>
      </c>
      <c r="W782">
        <v>1</v>
      </c>
      <c r="AU782" t="e">
        <v>#N/A</v>
      </c>
      <c r="AV782" t="e">
        <v>#N/A</v>
      </c>
      <c r="AW782" t="e">
        <v>#N/A</v>
      </c>
      <c r="AX782" t="e">
        <v>#N/A</v>
      </c>
      <c r="AY782" t="e">
        <v>#N/A</v>
      </c>
      <c r="AZ782" t="e">
        <v>#N/A</v>
      </c>
      <c r="BA782" t="e">
        <v>#N/A</v>
      </c>
      <c r="BB782" t="e">
        <v>#N/A</v>
      </c>
      <c r="BC782" t="e">
        <v>#N/A</v>
      </c>
      <c r="BD782" t="e">
        <v>#N/A</v>
      </c>
      <c r="BE782" t="e">
        <v>#N/A</v>
      </c>
      <c r="BF782" t="e">
        <v>#N/A</v>
      </c>
      <c r="BG782" t="e">
        <v>#N/A</v>
      </c>
      <c r="BH782" t="e">
        <v>#N/A</v>
      </c>
      <c r="BI782" t="e">
        <v>#N/A</v>
      </c>
      <c r="BJ782" t="e">
        <v>#N/A</v>
      </c>
      <c r="BK782" t="e">
        <v>#N/A</v>
      </c>
      <c r="BL782" t="e">
        <v>#N/A</v>
      </c>
      <c r="BM782" t="e">
        <v>#N/A</v>
      </c>
      <c r="BN782" t="e">
        <v>#N/A</v>
      </c>
      <c r="BO782" t="e">
        <v>#N/A</v>
      </c>
      <c r="BP782" t="e">
        <v>#N/A</v>
      </c>
      <c r="BQ782" t="e">
        <v>#N/A</v>
      </c>
      <c r="BR782" t="e">
        <v>#N/A</v>
      </c>
      <c r="BS782" t="e">
        <v>#N/A</v>
      </c>
      <c r="BT782" t="e">
        <v>#N/A</v>
      </c>
      <c r="BU782" t="e">
        <v>#N/A</v>
      </c>
      <c r="BV782" t="e">
        <v>#N/A</v>
      </c>
      <c r="BW782" t="e">
        <v>#N/A</v>
      </c>
      <c r="BX782" t="e">
        <v>#N/A</v>
      </c>
      <c r="BY782" t="e">
        <v>#N/A</v>
      </c>
      <c r="BZ782" t="e">
        <v>#N/A</v>
      </c>
      <c r="CA782" t="e">
        <v>#N/A</v>
      </c>
      <c r="CB782" t="e">
        <v>#N/A</v>
      </c>
      <c r="CC782" t="e">
        <v>#N/A</v>
      </c>
      <c r="CD782" t="e">
        <v>#N/A</v>
      </c>
      <c r="CE782" t="e">
        <v>#N/A</v>
      </c>
      <c r="CF782" t="e">
        <v>#N/A</v>
      </c>
      <c r="CG782" t="e">
        <v>#N/A</v>
      </c>
      <c r="CH782" t="e">
        <v>#N/A</v>
      </c>
      <c r="CI782" t="e">
        <v>#N/A</v>
      </c>
      <c r="CK782" t="e">
        <v>#N/A</v>
      </c>
      <c r="CL782" t="e">
        <v>#N/A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</row>
    <row r="783" spans="1:120">
      <c r="A783">
        <v>90874626</v>
      </c>
      <c r="B783">
        <v>8114885</v>
      </c>
      <c r="C783" s="2">
        <v>43965</v>
      </c>
      <c r="D783" s="2">
        <v>43970.784722222219</v>
      </c>
      <c r="E783">
        <v>1</v>
      </c>
      <c r="F783">
        <v>22</v>
      </c>
      <c r="G783">
        <v>0</v>
      </c>
      <c r="H783">
        <v>1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7001</v>
      </c>
      <c r="O783" t="s">
        <v>2126</v>
      </c>
      <c r="P783">
        <v>1</v>
      </c>
      <c r="Q783">
        <v>0</v>
      </c>
      <c r="R783">
        <v>5</v>
      </c>
      <c r="S783">
        <v>5</v>
      </c>
      <c r="T783">
        <v>2020</v>
      </c>
      <c r="U783">
        <v>0</v>
      </c>
      <c r="V783">
        <v>0</v>
      </c>
      <c r="W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10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1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</row>
    <row r="784" spans="1:120">
      <c r="A784">
        <v>90874632</v>
      </c>
      <c r="B784">
        <v>638800</v>
      </c>
      <c r="C784" s="2">
        <v>43965</v>
      </c>
      <c r="D784" s="2">
        <v>43967.357638888891</v>
      </c>
      <c r="E784">
        <v>1</v>
      </c>
      <c r="F784">
        <v>57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8876</v>
      </c>
      <c r="O784" t="s">
        <v>2129</v>
      </c>
      <c r="P784">
        <v>0</v>
      </c>
      <c r="Q784">
        <v>0</v>
      </c>
      <c r="R784">
        <v>2</v>
      </c>
      <c r="S784">
        <v>5</v>
      </c>
      <c r="T784">
        <v>2020</v>
      </c>
      <c r="U784">
        <v>0</v>
      </c>
      <c r="V784">
        <v>0</v>
      </c>
      <c r="W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2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2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3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0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1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</row>
    <row r="785" spans="1:120">
      <c r="A785">
        <v>90874770</v>
      </c>
      <c r="B785">
        <v>8103748</v>
      </c>
      <c r="C785" s="2">
        <v>43966</v>
      </c>
      <c r="D785" s="2">
        <v>43968.625</v>
      </c>
      <c r="E785">
        <v>1</v>
      </c>
      <c r="F785">
        <v>49</v>
      </c>
      <c r="G785">
        <v>1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8835</v>
      </c>
      <c r="O785" t="s">
        <v>2126</v>
      </c>
      <c r="P785">
        <v>1</v>
      </c>
      <c r="Q785">
        <v>0</v>
      </c>
      <c r="R785">
        <v>2</v>
      </c>
      <c r="S785">
        <v>5</v>
      </c>
      <c r="T785">
        <v>2020</v>
      </c>
      <c r="U785">
        <v>0</v>
      </c>
      <c r="V785">
        <v>0</v>
      </c>
      <c r="W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6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</row>
    <row r="786" spans="1:120">
      <c r="A786">
        <v>90874820</v>
      </c>
      <c r="B786">
        <v>114088</v>
      </c>
      <c r="C786" s="2">
        <v>43965</v>
      </c>
      <c r="D786" s="2">
        <v>43996.704861111109</v>
      </c>
      <c r="E786">
        <v>1</v>
      </c>
      <c r="F786">
        <v>68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8844</v>
      </c>
      <c r="O786" t="s">
        <v>2139</v>
      </c>
      <c r="P786">
        <v>0</v>
      </c>
      <c r="Q786">
        <v>0</v>
      </c>
      <c r="R786">
        <v>31</v>
      </c>
      <c r="S786">
        <v>6</v>
      </c>
      <c r="T786">
        <v>2020</v>
      </c>
      <c r="U786">
        <v>0</v>
      </c>
      <c r="V786">
        <v>0</v>
      </c>
      <c r="W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0</v>
      </c>
      <c r="BK786">
        <v>1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2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K786">
        <v>0</v>
      </c>
      <c r="CL786">
        <v>0</v>
      </c>
      <c r="CM786">
        <v>10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1</v>
      </c>
      <c r="CT786">
        <v>0</v>
      </c>
      <c r="CU786">
        <v>0</v>
      </c>
      <c r="CV786">
        <v>0</v>
      </c>
      <c r="CW786">
        <v>1</v>
      </c>
      <c r="CX786">
        <v>1</v>
      </c>
      <c r="CY786">
        <v>1</v>
      </c>
      <c r="CZ786">
        <v>0</v>
      </c>
      <c r="DA786">
        <v>0</v>
      </c>
      <c r="DB786">
        <v>1</v>
      </c>
      <c r="DC786">
        <v>1</v>
      </c>
      <c r="DD786">
        <v>0</v>
      </c>
      <c r="DE786">
        <v>0</v>
      </c>
      <c r="DF786">
        <v>0</v>
      </c>
      <c r="DG786">
        <v>1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</row>
    <row r="787" spans="1:120">
      <c r="A787">
        <v>90874853</v>
      </c>
      <c r="B787">
        <v>8075288</v>
      </c>
      <c r="C787" s="2">
        <v>43965</v>
      </c>
      <c r="D787" s="2">
        <v>43967.906944444447</v>
      </c>
      <c r="E787">
        <v>1</v>
      </c>
      <c r="F787">
        <v>61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8812</v>
      </c>
      <c r="O787" t="s">
        <v>2124</v>
      </c>
      <c r="P787">
        <v>0</v>
      </c>
      <c r="Q787">
        <v>0</v>
      </c>
      <c r="R787">
        <v>2</v>
      </c>
      <c r="S787">
        <v>5</v>
      </c>
      <c r="T787">
        <v>2020</v>
      </c>
      <c r="U787">
        <v>0</v>
      </c>
      <c r="V787">
        <v>0</v>
      </c>
      <c r="W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3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3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</row>
    <row r="788" spans="1:120">
      <c r="A788">
        <v>90874855</v>
      </c>
      <c r="B788">
        <v>385230</v>
      </c>
      <c r="C788" s="2">
        <v>43965</v>
      </c>
      <c r="D788" s="2">
        <v>43968.918749999997</v>
      </c>
      <c r="E788">
        <v>1</v>
      </c>
      <c r="F788">
        <v>64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8876</v>
      </c>
      <c r="O788" t="s">
        <v>2126</v>
      </c>
      <c r="P788">
        <v>1</v>
      </c>
      <c r="Q788">
        <v>0</v>
      </c>
      <c r="R788">
        <v>3</v>
      </c>
      <c r="S788">
        <v>5</v>
      </c>
      <c r="T788">
        <v>2020</v>
      </c>
      <c r="U788">
        <v>0</v>
      </c>
      <c r="V788">
        <v>0</v>
      </c>
      <c r="W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3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3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1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</row>
    <row r="789" spans="1:120">
      <c r="A789">
        <v>90874884</v>
      </c>
      <c r="B789">
        <v>991443</v>
      </c>
      <c r="C789" s="2">
        <v>43966</v>
      </c>
      <c r="D789" s="2">
        <v>43983.6875</v>
      </c>
      <c r="E789">
        <v>1</v>
      </c>
      <c r="F789">
        <v>69</v>
      </c>
      <c r="G789">
        <v>1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8876</v>
      </c>
      <c r="O789" t="s">
        <v>2125</v>
      </c>
      <c r="P789">
        <v>1</v>
      </c>
      <c r="Q789">
        <v>0</v>
      </c>
      <c r="R789">
        <v>17</v>
      </c>
      <c r="S789">
        <v>6</v>
      </c>
      <c r="T789">
        <v>2020</v>
      </c>
      <c r="U789">
        <v>0</v>
      </c>
      <c r="V789">
        <v>0</v>
      </c>
      <c r="W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2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2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K789">
        <v>0</v>
      </c>
      <c r="CL789">
        <v>0</v>
      </c>
      <c r="CM789">
        <v>2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</row>
    <row r="790" spans="1:120">
      <c r="A790">
        <v>90875039</v>
      </c>
      <c r="B790">
        <v>758145</v>
      </c>
      <c r="C790" s="2">
        <v>43966</v>
      </c>
      <c r="D790" s="2">
        <v>43973.368055555555</v>
      </c>
      <c r="E790">
        <v>1</v>
      </c>
      <c r="F790">
        <v>92</v>
      </c>
      <c r="G790">
        <v>1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8844</v>
      </c>
      <c r="O790" t="s">
        <v>26</v>
      </c>
      <c r="P790">
        <v>0</v>
      </c>
      <c r="Q790">
        <v>1</v>
      </c>
      <c r="R790">
        <v>7</v>
      </c>
      <c r="S790">
        <v>5</v>
      </c>
      <c r="T790">
        <v>2020</v>
      </c>
      <c r="U790">
        <v>0</v>
      </c>
      <c r="V790">
        <v>0</v>
      </c>
      <c r="W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K790">
        <v>0</v>
      </c>
      <c r="CL790">
        <v>0</v>
      </c>
      <c r="CM790">
        <v>4</v>
      </c>
      <c r="CN790">
        <v>0</v>
      </c>
      <c r="CO790">
        <v>1</v>
      </c>
      <c r="CP790">
        <v>0</v>
      </c>
      <c r="CQ790">
        <v>0</v>
      </c>
      <c r="CR790">
        <v>1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1</v>
      </c>
      <c r="DH790">
        <v>0</v>
      </c>
      <c r="DI790">
        <v>0</v>
      </c>
      <c r="DJ790">
        <v>0</v>
      </c>
      <c r="DK790">
        <v>0</v>
      </c>
      <c r="DL790">
        <v>1</v>
      </c>
      <c r="DM790">
        <v>0</v>
      </c>
      <c r="DN790">
        <v>0</v>
      </c>
      <c r="DO790">
        <v>0</v>
      </c>
      <c r="DP790">
        <v>0</v>
      </c>
    </row>
    <row r="791" spans="1:120">
      <c r="A791">
        <v>90875139</v>
      </c>
      <c r="B791">
        <v>564815</v>
      </c>
      <c r="C791" s="2">
        <v>43966</v>
      </c>
      <c r="D791" s="2">
        <v>43967.068749999999</v>
      </c>
      <c r="E791">
        <v>2</v>
      </c>
      <c r="F791">
        <v>29</v>
      </c>
      <c r="G791">
        <v>1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8805</v>
      </c>
      <c r="O791" t="s">
        <v>2126</v>
      </c>
      <c r="P791">
        <v>1</v>
      </c>
      <c r="Q791">
        <v>0</v>
      </c>
      <c r="S791">
        <v>5</v>
      </c>
      <c r="T791">
        <v>2020</v>
      </c>
      <c r="U791">
        <v>0</v>
      </c>
      <c r="V791">
        <v>0</v>
      </c>
      <c r="W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</row>
    <row r="792" spans="1:120">
      <c r="A792">
        <v>90875266</v>
      </c>
      <c r="B792">
        <v>8060419</v>
      </c>
      <c r="C792" s="2">
        <v>43966</v>
      </c>
      <c r="D792" s="2">
        <v>43967.574305555558</v>
      </c>
      <c r="E792">
        <v>2</v>
      </c>
      <c r="F792">
        <v>22</v>
      </c>
      <c r="G792">
        <v>1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86091914</v>
      </c>
      <c r="O792" t="s">
        <v>2126</v>
      </c>
      <c r="P792">
        <v>1</v>
      </c>
      <c r="Q792">
        <v>0</v>
      </c>
      <c r="S792">
        <v>5</v>
      </c>
      <c r="T792">
        <v>2020</v>
      </c>
      <c r="U792">
        <v>0</v>
      </c>
      <c r="V792">
        <v>0</v>
      </c>
      <c r="W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</row>
    <row r="793" spans="1:120">
      <c r="A793">
        <v>90875298</v>
      </c>
      <c r="B793">
        <v>8114948</v>
      </c>
      <c r="C793" s="2">
        <v>43966</v>
      </c>
      <c r="D793" s="2">
        <v>43967.179166666669</v>
      </c>
      <c r="E793">
        <v>2</v>
      </c>
      <c r="F793">
        <v>61</v>
      </c>
      <c r="G793">
        <v>0</v>
      </c>
      <c r="H793">
        <v>2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88546620</v>
      </c>
      <c r="O793" t="s">
        <v>2126</v>
      </c>
      <c r="P793">
        <v>1</v>
      </c>
      <c r="Q793">
        <v>0</v>
      </c>
      <c r="S793">
        <v>5</v>
      </c>
      <c r="T793">
        <v>2020</v>
      </c>
      <c r="U793">
        <v>0</v>
      </c>
      <c r="V793">
        <v>0</v>
      </c>
      <c r="W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</row>
    <row r="794" spans="1:120">
      <c r="A794">
        <v>90875319</v>
      </c>
      <c r="B794">
        <v>165960</v>
      </c>
      <c r="C794" s="2">
        <v>43967</v>
      </c>
      <c r="D794" s="2">
        <v>43973.635416666664</v>
      </c>
      <c r="E794">
        <v>1</v>
      </c>
      <c r="F794">
        <v>84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8876</v>
      </c>
      <c r="O794" t="s">
        <v>2126</v>
      </c>
      <c r="P794">
        <v>1</v>
      </c>
      <c r="Q794">
        <v>0</v>
      </c>
      <c r="R794">
        <v>6</v>
      </c>
      <c r="S794">
        <v>5</v>
      </c>
      <c r="T794">
        <v>2020</v>
      </c>
      <c r="U794">
        <v>0</v>
      </c>
      <c r="V794">
        <v>0</v>
      </c>
      <c r="W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11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11</v>
      </c>
      <c r="BH794">
        <v>1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1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K794">
        <v>0</v>
      </c>
      <c r="CL794">
        <v>0</v>
      </c>
      <c r="CM794">
        <v>8</v>
      </c>
      <c r="CN794">
        <v>1</v>
      </c>
      <c r="CO794">
        <v>1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1</v>
      </c>
      <c r="CY794">
        <v>1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1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</row>
    <row r="795" spans="1:120">
      <c r="A795">
        <v>90875341</v>
      </c>
      <c r="B795">
        <v>8114955</v>
      </c>
      <c r="C795" s="2">
        <v>43967</v>
      </c>
      <c r="D795" s="2">
        <v>43985.729166666664</v>
      </c>
      <c r="E795">
        <v>1</v>
      </c>
      <c r="F795">
        <v>62</v>
      </c>
      <c r="G795">
        <v>1</v>
      </c>
      <c r="H795">
        <v>2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8854</v>
      </c>
      <c r="O795" t="s">
        <v>2126</v>
      </c>
      <c r="P795">
        <v>1</v>
      </c>
      <c r="Q795">
        <v>0</v>
      </c>
      <c r="R795">
        <v>18</v>
      </c>
      <c r="S795">
        <v>6</v>
      </c>
      <c r="T795">
        <v>2020</v>
      </c>
      <c r="U795">
        <v>0</v>
      </c>
      <c r="V795">
        <v>0</v>
      </c>
      <c r="W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3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3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2</v>
      </c>
      <c r="BW795">
        <v>38</v>
      </c>
      <c r="BX795">
        <v>0</v>
      </c>
      <c r="BY795">
        <v>12</v>
      </c>
      <c r="BZ795">
        <v>0</v>
      </c>
      <c r="CA795">
        <v>6</v>
      </c>
      <c r="CB795">
        <v>0</v>
      </c>
      <c r="CC795">
        <v>5</v>
      </c>
      <c r="CD795">
        <v>6</v>
      </c>
      <c r="CE795">
        <v>11</v>
      </c>
      <c r="CF795">
        <v>17</v>
      </c>
      <c r="CG795">
        <v>0</v>
      </c>
      <c r="CH795">
        <v>0</v>
      </c>
      <c r="CI795">
        <v>4</v>
      </c>
      <c r="CK795">
        <v>18</v>
      </c>
      <c r="CL795">
        <v>0</v>
      </c>
      <c r="CM795">
        <v>2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1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</row>
    <row r="796" spans="1:120">
      <c r="A796">
        <v>90875342</v>
      </c>
      <c r="B796">
        <v>511897</v>
      </c>
      <c r="C796" s="2">
        <v>43967</v>
      </c>
      <c r="D796" s="2">
        <v>43977.625</v>
      </c>
      <c r="E796">
        <v>1</v>
      </c>
      <c r="F796">
        <v>71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8876</v>
      </c>
      <c r="O796" t="s">
        <v>2126</v>
      </c>
      <c r="P796">
        <v>1</v>
      </c>
      <c r="Q796">
        <v>0</v>
      </c>
      <c r="R796">
        <v>10</v>
      </c>
      <c r="S796">
        <v>5</v>
      </c>
      <c r="T796">
        <v>2020</v>
      </c>
      <c r="U796">
        <v>0</v>
      </c>
      <c r="V796">
        <v>0</v>
      </c>
      <c r="W796">
        <v>1</v>
      </c>
      <c r="AU796">
        <v>0</v>
      </c>
      <c r="AV796">
        <v>0</v>
      </c>
      <c r="AW796">
        <v>27</v>
      </c>
      <c r="AX796">
        <v>0</v>
      </c>
      <c r="AY796">
        <v>0</v>
      </c>
      <c r="AZ796">
        <v>18</v>
      </c>
      <c r="BA796">
        <v>0</v>
      </c>
      <c r="BB796">
        <v>0</v>
      </c>
      <c r="BC796">
        <v>0</v>
      </c>
      <c r="BD796">
        <v>0</v>
      </c>
      <c r="BE796">
        <v>27</v>
      </c>
      <c r="BF796">
        <v>27</v>
      </c>
      <c r="BG796">
        <v>45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8</v>
      </c>
      <c r="BW796">
        <v>0</v>
      </c>
      <c r="BX796">
        <v>0</v>
      </c>
      <c r="BY796">
        <v>0</v>
      </c>
      <c r="BZ796">
        <v>0</v>
      </c>
      <c r="CA796">
        <v>2</v>
      </c>
      <c r="CB796">
        <v>0</v>
      </c>
      <c r="CC796">
        <v>1</v>
      </c>
      <c r="CD796">
        <v>2</v>
      </c>
      <c r="CE796">
        <v>3</v>
      </c>
      <c r="CF796">
        <v>0</v>
      </c>
      <c r="CG796">
        <v>0</v>
      </c>
      <c r="CH796">
        <v>0</v>
      </c>
      <c r="CI796">
        <v>7</v>
      </c>
      <c r="CK796">
        <v>0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0</v>
      </c>
      <c r="CY796">
        <v>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</row>
    <row r="797" spans="1:120">
      <c r="A797">
        <v>90875359</v>
      </c>
      <c r="B797">
        <v>638800</v>
      </c>
      <c r="C797" s="2">
        <v>43967</v>
      </c>
      <c r="D797" s="2">
        <v>43970.583333333336</v>
      </c>
      <c r="E797">
        <v>1</v>
      </c>
      <c r="F797">
        <v>57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88051827</v>
      </c>
      <c r="O797" t="s">
        <v>2126</v>
      </c>
      <c r="P797">
        <v>1</v>
      </c>
      <c r="Q797">
        <v>0</v>
      </c>
      <c r="R797">
        <v>3</v>
      </c>
      <c r="S797">
        <v>5</v>
      </c>
      <c r="T797">
        <v>2020</v>
      </c>
      <c r="U797">
        <v>0</v>
      </c>
      <c r="V797">
        <v>0</v>
      </c>
      <c r="W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3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3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</v>
      </c>
      <c r="BY797">
        <v>2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</row>
    <row r="798" spans="1:120">
      <c r="A798">
        <v>90875390</v>
      </c>
      <c r="B798">
        <v>8114816</v>
      </c>
      <c r="C798" s="2">
        <v>43967</v>
      </c>
      <c r="D798" s="2">
        <v>43970.833333333336</v>
      </c>
      <c r="E798">
        <v>1</v>
      </c>
      <c r="F798">
        <v>68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7080</v>
      </c>
      <c r="O798" t="s">
        <v>2126</v>
      </c>
      <c r="P798">
        <v>1</v>
      </c>
      <c r="Q798">
        <v>0</v>
      </c>
      <c r="R798">
        <v>3</v>
      </c>
      <c r="S798">
        <v>5</v>
      </c>
      <c r="T798">
        <v>2020</v>
      </c>
      <c r="U798">
        <v>1</v>
      </c>
      <c r="V798">
        <v>1</v>
      </c>
      <c r="W798">
        <v>1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3</v>
      </c>
      <c r="BA798">
        <v>3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7</v>
      </c>
      <c r="BH798">
        <v>1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K798">
        <v>0</v>
      </c>
      <c r="CL798">
        <v>0</v>
      </c>
      <c r="CM798">
        <v>6</v>
      </c>
      <c r="CN798">
        <v>1</v>
      </c>
      <c r="CO798">
        <v>0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1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1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</row>
    <row r="799" spans="1:120">
      <c r="A799">
        <v>90875413</v>
      </c>
      <c r="B799">
        <v>8114968</v>
      </c>
      <c r="C799" s="2">
        <v>43968</v>
      </c>
      <c r="D799" s="2">
        <v>43977.5625</v>
      </c>
      <c r="E799">
        <v>1</v>
      </c>
      <c r="F799">
        <v>64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8869</v>
      </c>
      <c r="O799" t="s">
        <v>2126</v>
      </c>
      <c r="P799">
        <v>1</v>
      </c>
      <c r="Q799">
        <v>0</v>
      </c>
      <c r="R799">
        <v>9</v>
      </c>
      <c r="S799">
        <v>5</v>
      </c>
      <c r="T799">
        <v>2020</v>
      </c>
      <c r="U799">
        <v>0</v>
      </c>
      <c r="V799">
        <v>0</v>
      </c>
      <c r="W799">
        <v>1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6</v>
      </c>
      <c r="BB799">
        <v>0</v>
      </c>
      <c r="BC799">
        <v>0</v>
      </c>
      <c r="BD799">
        <v>0</v>
      </c>
      <c r="BE799">
        <v>1</v>
      </c>
      <c r="BF799">
        <v>1</v>
      </c>
      <c r="BG799">
        <v>7</v>
      </c>
      <c r="BH799">
        <v>1</v>
      </c>
      <c r="BI799">
        <v>0</v>
      </c>
      <c r="BJ799">
        <v>0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6</v>
      </c>
      <c r="CK799">
        <v>0</v>
      </c>
      <c r="CL799">
        <v>0</v>
      </c>
      <c r="CM799">
        <v>1</v>
      </c>
      <c r="CN799">
        <v>0</v>
      </c>
      <c r="CO799">
        <v>1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</row>
    <row r="800" spans="1:120">
      <c r="A800">
        <v>90875422</v>
      </c>
      <c r="B800">
        <v>697434</v>
      </c>
      <c r="C800" s="2">
        <v>43968</v>
      </c>
      <c r="D800" s="2">
        <v>43968.616666666669</v>
      </c>
      <c r="E800">
        <v>2</v>
      </c>
      <c r="F800">
        <v>16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8835</v>
      </c>
      <c r="O800" t="s">
        <v>2126</v>
      </c>
      <c r="P800">
        <v>1</v>
      </c>
      <c r="Q800">
        <v>0</v>
      </c>
      <c r="S800">
        <v>5</v>
      </c>
      <c r="T800">
        <v>2020</v>
      </c>
      <c r="U800">
        <v>0</v>
      </c>
      <c r="V800">
        <v>0</v>
      </c>
      <c r="W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</row>
    <row r="801" spans="1:120">
      <c r="A801">
        <v>90875429</v>
      </c>
      <c r="B801">
        <v>8114969</v>
      </c>
      <c r="C801" s="2">
        <v>43968</v>
      </c>
      <c r="D801" s="2">
        <v>43968.581250000003</v>
      </c>
      <c r="E801">
        <v>2</v>
      </c>
      <c r="F801">
        <v>46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7105</v>
      </c>
      <c r="O801" t="s">
        <v>2126</v>
      </c>
      <c r="P801">
        <v>1</v>
      </c>
      <c r="Q801">
        <v>0</v>
      </c>
      <c r="S801">
        <v>5</v>
      </c>
      <c r="T801">
        <v>2020</v>
      </c>
      <c r="U801">
        <v>0</v>
      </c>
      <c r="V801">
        <v>0</v>
      </c>
      <c r="W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</row>
    <row r="802" spans="1:120">
      <c r="A802">
        <v>90875430</v>
      </c>
      <c r="B802">
        <v>563151</v>
      </c>
      <c r="C802" s="2">
        <v>43968</v>
      </c>
      <c r="D802" s="2">
        <v>43983.732638888891</v>
      </c>
      <c r="E802">
        <v>1</v>
      </c>
      <c r="F802">
        <v>74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8876</v>
      </c>
      <c r="O802" t="s">
        <v>26</v>
      </c>
      <c r="P802">
        <v>0</v>
      </c>
      <c r="Q802">
        <v>1</v>
      </c>
      <c r="R802">
        <v>15</v>
      </c>
      <c r="S802">
        <v>6</v>
      </c>
      <c r="T802">
        <v>2020</v>
      </c>
      <c r="U802">
        <v>1</v>
      </c>
      <c r="V802">
        <v>5</v>
      </c>
      <c r="W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10</v>
      </c>
      <c r="BA802">
        <v>8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18</v>
      </c>
      <c r="BH802">
        <v>18</v>
      </c>
      <c r="BI802">
        <v>0</v>
      </c>
      <c r="BJ802">
        <v>0</v>
      </c>
      <c r="BK802">
        <v>15</v>
      </c>
      <c r="BL802">
        <v>0</v>
      </c>
      <c r="BM802">
        <v>0</v>
      </c>
      <c r="BN802">
        <v>3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15</v>
      </c>
      <c r="BV802">
        <v>4</v>
      </c>
      <c r="BW802">
        <v>1</v>
      </c>
      <c r="BX802">
        <v>0</v>
      </c>
      <c r="BY802">
        <v>0</v>
      </c>
      <c r="BZ802">
        <v>1</v>
      </c>
      <c r="CA802">
        <v>7</v>
      </c>
      <c r="CB802">
        <v>0</v>
      </c>
      <c r="CC802">
        <v>0</v>
      </c>
      <c r="CD802">
        <v>8</v>
      </c>
      <c r="CE802">
        <v>8</v>
      </c>
      <c r="CF802">
        <v>9</v>
      </c>
      <c r="CG802">
        <v>0</v>
      </c>
      <c r="CH802">
        <v>0</v>
      </c>
      <c r="CI802">
        <v>5</v>
      </c>
      <c r="CK802">
        <v>0</v>
      </c>
      <c r="CL802">
        <v>0</v>
      </c>
      <c r="CM802">
        <v>7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0</v>
      </c>
      <c r="CV802">
        <v>0</v>
      </c>
      <c r="CW802">
        <v>1</v>
      </c>
      <c r="CX802">
        <v>1</v>
      </c>
      <c r="CY802">
        <v>1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1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</row>
    <row r="803" spans="1:120">
      <c r="A803">
        <v>90875478</v>
      </c>
      <c r="B803">
        <v>8114977</v>
      </c>
      <c r="C803" s="2">
        <v>43968</v>
      </c>
      <c r="D803" s="2">
        <v>43986.666666666664</v>
      </c>
      <c r="E803">
        <v>1</v>
      </c>
      <c r="F803">
        <v>47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8805</v>
      </c>
      <c r="O803" t="s">
        <v>2125</v>
      </c>
      <c r="P803">
        <v>1</v>
      </c>
      <c r="Q803">
        <v>0</v>
      </c>
      <c r="R803">
        <v>18</v>
      </c>
      <c r="S803">
        <v>6</v>
      </c>
      <c r="T803">
        <v>2020</v>
      </c>
      <c r="U803">
        <v>0</v>
      </c>
      <c r="V803">
        <v>0</v>
      </c>
      <c r="W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9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9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4</v>
      </c>
      <c r="CC803">
        <v>0</v>
      </c>
      <c r="CD803">
        <v>4</v>
      </c>
      <c r="CE803">
        <v>4</v>
      </c>
      <c r="CF803">
        <v>0</v>
      </c>
      <c r="CG803">
        <v>0</v>
      </c>
      <c r="CH803">
        <v>0</v>
      </c>
      <c r="CI803">
        <v>26</v>
      </c>
      <c r="CK803">
        <v>33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</row>
    <row r="804" spans="1:120">
      <c r="A804">
        <v>90875539</v>
      </c>
      <c r="B804">
        <v>8114988</v>
      </c>
      <c r="C804" s="2">
        <v>43969</v>
      </c>
      <c r="D804" s="2">
        <v>43970.701388888891</v>
      </c>
      <c r="E804">
        <v>1</v>
      </c>
      <c r="F804">
        <v>37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8835</v>
      </c>
      <c r="O804" t="s">
        <v>2126</v>
      </c>
      <c r="P804">
        <v>1</v>
      </c>
      <c r="Q804">
        <v>0</v>
      </c>
      <c r="R804">
        <v>1</v>
      </c>
      <c r="S804">
        <v>5</v>
      </c>
      <c r="T804">
        <v>2020</v>
      </c>
      <c r="U804">
        <v>0</v>
      </c>
      <c r="V804">
        <v>0</v>
      </c>
      <c r="W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1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</row>
    <row r="805" spans="1:120">
      <c r="A805">
        <v>90875560</v>
      </c>
      <c r="B805">
        <v>223215</v>
      </c>
      <c r="C805" s="2">
        <v>43971</v>
      </c>
      <c r="D805" s="2">
        <v>43971.604166666664</v>
      </c>
      <c r="E805">
        <v>1</v>
      </c>
      <c r="F805">
        <v>71</v>
      </c>
      <c r="G805">
        <v>1</v>
      </c>
      <c r="H805">
        <v>3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8869</v>
      </c>
      <c r="O805" t="s">
        <v>2126</v>
      </c>
      <c r="P805">
        <v>1</v>
      </c>
      <c r="Q805">
        <v>0</v>
      </c>
      <c r="R805">
        <v>1</v>
      </c>
      <c r="S805">
        <v>5</v>
      </c>
      <c r="T805">
        <v>2020</v>
      </c>
      <c r="U805">
        <v>0</v>
      </c>
      <c r="V805">
        <v>0</v>
      </c>
      <c r="W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K805">
        <v>0</v>
      </c>
      <c r="CL805">
        <v>0</v>
      </c>
      <c r="CM805">
        <v>3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</row>
    <row r="806" spans="1:120">
      <c r="A806">
        <v>90875572</v>
      </c>
      <c r="B806">
        <v>806086</v>
      </c>
      <c r="C806" s="2">
        <v>43969</v>
      </c>
      <c r="D806" s="2">
        <v>43977.805555555555</v>
      </c>
      <c r="E806">
        <v>1</v>
      </c>
      <c r="F806">
        <v>65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8854</v>
      </c>
      <c r="O806" t="s">
        <v>2127</v>
      </c>
      <c r="P806">
        <v>0</v>
      </c>
      <c r="Q806">
        <v>0</v>
      </c>
      <c r="R806">
        <v>8</v>
      </c>
      <c r="S806">
        <v>5</v>
      </c>
      <c r="T806">
        <v>2020</v>
      </c>
      <c r="U806">
        <v>0</v>
      </c>
      <c r="V806">
        <v>0</v>
      </c>
      <c r="W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16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16</v>
      </c>
      <c r="BH806">
        <v>5</v>
      </c>
      <c r="BI806">
        <v>0</v>
      </c>
      <c r="BJ806">
        <v>5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1</v>
      </c>
      <c r="CF806">
        <v>1</v>
      </c>
      <c r="CG806">
        <v>0</v>
      </c>
      <c r="CH806">
        <v>0</v>
      </c>
      <c r="CI806">
        <v>0</v>
      </c>
      <c r="CK806">
        <v>0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1</v>
      </c>
      <c r="DH806">
        <v>0</v>
      </c>
      <c r="DI806">
        <v>0</v>
      </c>
      <c r="DJ806">
        <v>0</v>
      </c>
      <c r="DK806">
        <v>0</v>
      </c>
      <c r="DL806">
        <v>1</v>
      </c>
      <c r="DM806">
        <v>0</v>
      </c>
      <c r="DN806">
        <v>0</v>
      </c>
      <c r="DO806">
        <v>0</v>
      </c>
      <c r="DP806">
        <v>0</v>
      </c>
    </row>
    <row r="807" spans="1:120">
      <c r="A807">
        <v>90875631</v>
      </c>
      <c r="B807">
        <v>97954</v>
      </c>
      <c r="C807" s="2">
        <v>43969</v>
      </c>
      <c r="D807" s="2">
        <v>43969.993055555555</v>
      </c>
      <c r="E807">
        <v>3</v>
      </c>
      <c r="F807">
        <v>53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8807</v>
      </c>
      <c r="O807" t="s">
        <v>2126</v>
      </c>
      <c r="P807">
        <v>1</v>
      </c>
      <c r="Q807">
        <v>0</v>
      </c>
      <c r="S807">
        <v>5</v>
      </c>
      <c r="T807">
        <v>2020</v>
      </c>
      <c r="U807">
        <v>0</v>
      </c>
      <c r="V807">
        <v>0</v>
      </c>
      <c r="W807">
        <v>1</v>
      </c>
      <c r="AU807" t="e">
        <v>#N/A</v>
      </c>
      <c r="AV807" t="e">
        <v>#N/A</v>
      </c>
      <c r="AW807" t="e">
        <v>#N/A</v>
      </c>
      <c r="AX807" t="e">
        <v>#N/A</v>
      </c>
      <c r="AY807" t="e">
        <v>#N/A</v>
      </c>
      <c r="AZ807" t="e">
        <v>#N/A</v>
      </c>
      <c r="BA807" t="e">
        <v>#N/A</v>
      </c>
      <c r="BB807" t="e">
        <v>#N/A</v>
      </c>
      <c r="BC807" t="e">
        <v>#N/A</v>
      </c>
      <c r="BD807" t="e">
        <v>#N/A</v>
      </c>
      <c r="BE807" t="e">
        <v>#N/A</v>
      </c>
      <c r="BF807" t="e">
        <v>#N/A</v>
      </c>
      <c r="BG807" t="e">
        <v>#N/A</v>
      </c>
      <c r="BH807" t="e">
        <v>#N/A</v>
      </c>
      <c r="BI807" t="e">
        <v>#N/A</v>
      </c>
      <c r="BJ807" t="e">
        <v>#N/A</v>
      </c>
      <c r="BK807" t="e">
        <v>#N/A</v>
      </c>
      <c r="BL807" t="e">
        <v>#N/A</v>
      </c>
      <c r="BM807" t="e">
        <v>#N/A</v>
      </c>
      <c r="BN807" t="e">
        <v>#N/A</v>
      </c>
      <c r="BO807" t="e">
        <v>#N/A</v>
      </c>
      <c r="BP807" t="e">
        <v>#N/A</v>
      </c>
      <c r="BQ807" t="e">
        <v>#N/A</v>
      </c>
      <c r="BR807" t="e">
        <v>#N/A</v>
      </c>
      <c r="BS807" t="e">
        <v>#N/A</v>
      </c>
      <c r="BT807" t="e">
        <v>#N/A</v>
      </c>
      <c r="BU807" t="e">
        <v>#N/A</v>
      </c>
      <c r="BV807" t="e">
        <v>#N/A</v>
      </c>
      <c r="BW807" t="e">
        <v>#N/A</v>
      </c>
      <c r="BX807" t="e">
        <v>#N/A</v>
      </c>
      <c r="BY807" t="e">
        <v>#N/A</v>
      </c>
      <c r="BZ807" t="e">
        <v>#N/A</v>
      </c>
      <c r="CA807" t="e">
        <v>#N/A</v>
      </c>
      <c r="CB807" t="e">
        <v>#N/A</v>
      </c>
      <c r="CC807" t="e">
        <v>#N/A</v>
      </c>
      <c r="CD807" t="e">
        <v>#N/A</v>
      </c>
      <c r="CE807" t="e">
        <v>#N/A</v>
      </c>
      <c r="CF807" t="e">
        <v>#N/A</v>
      </c>
      <c r="CG807" t="e">
        <v>#N/A</v>
      </c>
      <c r="CH807" t="e">
        <v>#N/A</v>
      </c>
      <c r="CI807" t="e">
        <v>#N/A</v>
      </c>
      <c r="CK807" t="e">
        <v>#N/A</v>
      </c>
      <c r="CL807" t="e">
        <v>#N/A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</row>
    <row r="808" spans="1:120">
      <c r="A808">
        <v>90875723</v>
      </c>
      <c r="B808">
        <v>81685</v>
      </c>
      <c r="C808" s="2">
        <v>43969</v>
      </c>
      <c r="D808" s="2">
        <v>43974.850694444445</v>
      </c>
      <c r="E808">
        <v>1</v>
      </c>
      <c r="F808">
        <v>61</v>
      </c>
      <c r="G808">
        <v>1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8846</v>
      </c>
      <c r="O808" t="s">
        <v>2126</v>
      </c>
      <c r="P808">
        <v>1</v>
      </c>
      <c r="Q808">
        <v>0</v>
      </c>
      <c r="R808">
        <v>5</v>
      </c>
      <c r="S808">
        <v>5</v>
      </c>
      <c r="T808">
        <v>2020</v>
      </c>
      <c r="U808">
        <v>0</v>
      </c>
      <c r="V808">
        <v>0</v>
      </c>
      <c r="W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4</v>
      </c>
      <c r="BI808">
        <v>0</v>
      </c>
      <c r="BJ808">
        <v>1</v>
      </c>
      <c r="BK808">
        <v>3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K808">
        <v>0</v>
      </c>
      <c r="CL808">
        <v>0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</row>
    <row r="809" spans="1:120">
      <c r="A809">
        <v>90875935</v>
      </c>
      <c r="B809">
        <v>8115038</v>
      </c>
      <c r="C809" s="2">
        <v>43969</v>
      </c>
      <c r="D809" s="2">
        <v>43973.604166666664</v>
      </c>
      <c r="E809">
        <v>1</v>
      </c>
      <c r="F809">
        <v>72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7060</v>
      </c>
      <c r="O809" t="s">
        <v>2126</v>
      </c>
      <c r="P809">
        <v>1</v>
      </c>
      <c r="Q809">
        <v>0</v>
      </c>
      <c r="R809">
        <v>4</v>
      </c>
      <c r="S809">
        <v>5</v>
      </c>
      <c r="T809">
        <v>2020</v>
      </c>
      <c r="U809">
        <v>0</v>
      </c>
      <c r="V809">
        <v>0</v>
      </c>
      <c r="W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3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3</v>
      </c>
      <c r="BH809">
        <v>2</v>
      </c>
      <c r="BI809">
        <v>0</v>
      </c>
      <c r="BJ809">
        <v>0</v>
      </c>
      <c r="BK809">
        <v>2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7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K809">
        <v>0</v>
      </c>
      <c r="CL809">
        <v>0</v>
      </c>
      <c r="CM809">
        <v>2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</row>
    <row r="810" spans="1:120">
      <c r="A810">
        <v>90875969</v>
      </c>
      <c r="B810">
        <v>166151</v>
      </c>
      <c r="C810" s="2">
        <v>43970</v>
      </c>
      <c r="D810" s="2">
        <v>43973.833333333336</v>
      </c>
      <c r="E810">
        <v>1</v>
      </c>
      <c r="F810">
        <v>78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8844</v>
      </c>
      <c r="O810" t="s">
        <v>2124</v>
      </c>
      <c r="P810">
        <v>0</v>
      </c>
      <c r="Q810">
        <v>0</v>
      </c>
      <c r="R810">
        <v>3</v>
      </c>
      <c r="S810">
        <v>5</v>
      </c>
      <c r="T810">
        <v>2020</v>
      </c>
      <c r="U810">
        <v>0</v>
      </c>
      <c r="V810">
        <v>0</v>
      </c>
      <c r="W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4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4</v>
      </c>
      <c r="BH810">
        <v>6</v>
      </c>
      <c r="BI810">
        <v>0</v>
      </c>
      <c r="BJ810">
        <v>0</v>
      </c>
      <c r="BK810">
        <v>6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K810">
        <v>0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1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</row>
    <row r="811" spans="1:120">
      <c r="A811">
        <v>90875990</v>
      </c>
      <c r="B811">
        <v>673158</v>
      </c>
      <c r="C811" s="2">
        <v>43970</v>
      </c>
      <c r="D811" s="2">
        <v>43970.993055555555</v>
      </c>
      <c r="E811">
        <v>3</v>
      </c>
      <c r="F811">
        <v>51</v>
      </c>
      <c r="G811">
        <v>1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8844</v>
      </c>
      <c r="O811" t="s">
        <v>2126</v>
      </c>
      <c r="P811">
        <v>1</v>
      </c>
      <c r="Q811">
        <v>0</v>
      </c>
      <c r="S811">
        <v>5</v>
      </c>
      <c r="T811">
        <v>2020</v>
      </c>
      <c r="U811">
        <v>0</v>
      </c>
      <c r="V811">
        <v>0</v>
      </c>
      <c r="W811">
        <v>1</v>
      </c>
      <c r="AU811" t="e">
        <v>#N/A</v>
      </c>
      <c r="AV811" t="e">
        <v>#N/A</v>
      </c>
      <c r="AW811" t="e">
        <v>#N/A</v>
      </c>
      <c r="AX811" t="e">
        <v>#N/A</v>
      </c>
      <c r="AY811" t="e">
        <v>#N/A</v>
      </c>
      <c r="AZ811" t="e">
        <v>#N/A</v>
      </c>
      <c r="BA811" t="e">
        <v>#N/A</v>
      </c>
      <c r="BB811" t="e">
        <v>#N/A</v>
      </c>
      <c r="BC811" t="e">
        <v>#N/A</v>
      </c>
      <c r="BD811" t="e">
        <v>#N/A</v>
      </c>
      <c r="BE811" t="e">
        <v>#N/A</v>
      </c>
      <c r="BF811" t="e">
        <v>#N/A</v>
      </c>
      <c r="BG811" t="e">
        <v>#N/A</v>
      </c>
      <c r="BH811" t="e">
        <v>#N/A</v>
      </c>
      <c r="BI811" t="e">
        <v>#N/A</v>
      </c>
      <c r="BJ811" t="e">
        <v>#N/A</v>
      </c>
      <c r="BK811" t="e">
        <v>#N/A</v>
      </c>
      <c r="BL811" t="e">
        <v>#N/A</v>
      </c>
      <c r="BM811" t="e">
        <v>#N/A</v>
      </c>
      <c r="BN811" t="e">
        <v>#N/A</v>
      </c>
      <c r="BO811" t="e">
        <v>#N/A</v>
      </c>
      <c r="BP811" t="e">
        <v>#N/A</v>
      </c>
      <c r="BQ811" t="e">
        <v>#N/A</v>
      </c>
      <c r="BR811" t="e">
        <v>#N/A</v>
      </c>
      <c r="BS811" t="e">
        <v>#N/A</v>
      </c>
      <c r="BT811" t="e">
        <v>#N/A</v>
      </c>
      <c r="BU811" t="e">
        <v>#N/A</v>
      </c>
      <c r="BV811" t="e">
        <v>#N/A</v>
      </c>
      <c r="BW811" t="e">
        <v>#N/A</v>
      </c>
      <c r="BX811" t="e">
        <v>#N/A</v>
      </c>
      <c r="BY811" t="e">
        <v>#N/A</v>
      </c>
      <c r="BZ811" t="e">
        <v>#N/A</v>
      </c>
      <c r="CA811" t="e">
        <v>#N/A</v>
      </c>
      <c r="CB811" t="e">
        <v>#N/A</v>
      </c>
      <c r="CC811" t="e">
        <v>#N/A</v>
      </c>
      <c r="CD811" t="e">
        <v>#N/A</v>
      </c>
      <c r="CE811" t="e">
        <v>#N/A</v>
      </c>
      <c r="CF811" t="e">
        <v>#N/A</v>
      </c>
      <c r="CG811" t="e">
        <v>#N/A</v>
      </c>
      <c r="CH811" t="e">
        <v>#N/A</v>
      </c>
      <c r="CI811" t="e">
        <v>#N/A</v>
      </c>
      <c r="CK811" t="e">
        <v>#N/A</v>
      </c>
      <c r="CL811" t="e">
        <v>#N/A</v>
      </c>
      <c r="CM811">
        <v>2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1</v>
      </c>
      <c r="CX811">
        <v>0</v>
      </c>
      <c r="CY811">
        <v>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</row>
    <row r="812" spans="1:120">
      <c r="A812">
        <v>90876137</v>
      </c>
      <c r="B812">
        <v>8115062</v>
      </c>
      <c r="C812" s="2">
        <v>43970</v>
      </c>
      <c r="D812" s="2">
        <v>43993.834027777775</v>
      </c>
      <c r="E812">
        <v>1</v>
      </c>
      <c r="F812">
        <v>85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8807</v>
      </c>
      <c r="O812" t="s">
        <v>2124</v>
      </c>
      <c r="P812">
        <v>0</v>
      </c>
      <c r="Q812">
        <v>0</v>
      </c>
      <c r="R812">
        <v>23</v>
      </c>
      <c r="S812">
        <v>6</v>
      </c>
      <c r="T812">
        <v>2020</v>
      </c>
      <c r="U812">
        <v>0</v>
      </c>
      <c r="V812">
        <v>0</v>
      </c>
      <c r="W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14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14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21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K812">
        <v>0</v>
      </c>
      <c r="CL812">
        <v>0</v>
      </c>
      <c r="CM812">
        <v>2</v>
      </c>
      <c r="CN812">
        <v>0</v>
      </c>
      <c r="CO812">
        <v>0</v>
      </c>
      <c r="CP812">
        <v>0</v>
      </c>
      <c r="CQ812">
        <v>0</v>
      </c>
      <c r="CR812">
        <v>1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1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</row>
    <row r="813" spans="1:120">
      <c r="A813">
        <v>90876464</v>
      </c>
      <c r="B813">
        <v>88014</v>
      </c>
      <c r="C813" s="2">
        <v>43971</v>
      </c>
      <c r="D813" s="2">
        <v>43971.993055555555</v>
      </c>
      <c r="E813">
        <v>3</v>
      </c>
      <c r="F813">
        <v>66</v>
      </c>
      <c r="G813">
        <v>1</v>
      </c>
      <c r="H813">
        <v>3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8835</v>
      </c>
      <c r="O813" t="s">
        <v>2126</v>
      </c>
      <c r="P813">
        <v>1</v>
      </c>
      <c r="Q813">
        <v>0</v>
      </c>
      <c r="S813">
        <v>5</v>
      </c>
      <c r="T813">
        <v>2020</v>
      </c>
      <c r="U813">
        <v>0</v>
      </c>
      <c r="V813">
        <v>0</v>
      </c>
      <c r="W813">
        <v>1</v>
      </c>
      <c r="AU813" t="e">
        <v>#N/A</v>
      </c>
      <c r="AV813" t="e">
        <v>#N/A</v>
      </c>
      <c r="AW813" t="e">
        <v>#N/A</v>
      </c>
      <c r="AX813" t="e">
        <v>#N/A</v>
      </c>
      <c r="AY813" t="e">
        <v>#N/A</v>
      </c>
      <c r="AZ813" t="e">
        <v>#N/A</v>
      </c>
      <c r="BA813" t="e">
        <v>#N/A</v>
      </c>
      <c r="BB813" t="e">
        <v>#N/A</v>
      </c>
      <c r="BC813" t="e">
        <v>#N/A</v>
      </c>
      <c r="BD813" t="e">
        <v>#N/A</v>
      </c>
      <c r="BE813" t="e">
        <v>#N/A</v>
      </c>
      <c r="BF813" t="e">
        <v>#N/A</v>
      </c>
      <c r="BG813" t="e">
        <v>#N/A</v>
      </c>
      <c r="BH813" t="e">
        <v>#N/A</v>
      </c>
      <c r="BI813" t="e">
        <v>#N/A</v>
      </c>
      <c r="BJ813" t="e">
        <v>#N/A</v>
      </c>
      <c r="BK813" t="e">
        <v>#N/A</v>
      </c>
      <c r="BL813" t="e">
        <v>#N/A</v>
      </c>
      <c r="BM813" t="e">
        <v>#N/A</v>
      </c>
      <c r="BN813" t="e">
        <v>#N/A</v>
      </c>
      <c r="BO813" t="e">
        <v>#N/A</v>
      </c>
      <c r="BP813" t="e">
        <v>#N/A</v>
      </c>
      <c r="BQ813" t="e">
        <v>#N/A</v>
      </c>
      <c r="BR813" t="e">
        <v>#N/A</v>
      </c>
      <c r="BS813" t="e">
        <v>#N/A</v>
      </c>
      <c r="BT813" t="e">
        <v>#N/A</v>
      </c>
      <c r="BU813" t="e">
        <v>#N/A</v>
      </c>
      <c r="BV813" t="e">
        <v>#N/A</v>
      </c>
      <c r="BW813" t="e">
        <v>#N/A</v>
      </c>
      <c r="BX813" t="e">
        <v>#N/A</v>
      </c>
      <c r="BY813" t="e">
        <v>#N/A</v>
      </c>
      <c r="BZ813" t="e">
        <v>#N/A</v>
      </c>
      <c r="CA813" t="e">
        <v>#N/A</v>
      </c>
      <c r="CB813" t="e">
        <v>#N/A</v>
      </c>
      <c r="CC813" t="e">
        <v>#N/A</v>
      </c>
      <c r="CD813" t="e">
        <v>#N/A</v>
      </c>
      <c r="CE813" t="e">
        <v>#N/A</v>
      </c>
      <c r="CF813" t="e">
        <v>#N/A</v>
      </c>
      <c r="CG813" t="e">
        <v>#N/A</v>
      </c>
      <c r="CH813" t="e">
        <v>#N/A</v>
      </c>
      <c r="CI813" t="e">
        <v>#N/A</v>
      </c>
      <c r="CK813" t="e">
        <v>#N/A</v>
      </c>
      <c r="CL813" t="e">
        <v>#N/A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</row>
    <row r="814" spans="1:120">
      <c r="A814">
        <v>90876486</v>
      </c>
      <c r="B814">
        <v>673158</v>
      </c>
      <c r="C814" s="2">
        <v>43971</v>
      </c>
      <c r="D814" s="2">
        <v>43972.681944444441</v>
      </c>
      <c r="E814">
        <v>3</v>
      </c>
      <c r="F814">
        <v>51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7921</v>
      </c>
      <c r="O814" t="s">
        <v>2126</v>
      </c>
      <c r="P814">
        <v>1</v>
      </c>
      <c r="Q814">
        <v>0</v>
      </c>
      <c r="S814">
        <v>5</v>
      </c>
      <c r="T814">
        <v>2020</v>
      </c>
      <c r="U814">
        <v>0</v>
      </c>
      <c r="V814">
        <v>0</v>
      </c>
      <c r="W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</row>
    <row r="815" spans="1:120">
      <c r="A815">
        <v>90876758</v>
      </c>
      <c r="B815">
        <v>602854</v>
      </c>
      <c r="C815" s="2">
        <v>43972</v>
      </c>
      <c r="D815" s="2">
        <v>43972.45</v>
      </c>
      <c r="E815">
        <v>2</v>
      </c>
      <c r="F815">
        <v>42</v>
      </c>
      <c r="G815">
        <v>0</v>
      </c>
      <c r="H815">
        <v>3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8876</v>
      </c>
      <c r="O815" t="s">
        <v>2126</v>
      </c>
      <c r="P815">
        <v>1</v>
      </c>
      <c r="Q815">
        <v>0</v>
      </c>
      <c r="S815">
        <v>5</v>
      </c>
      <c r="T815">
        <v>2020</v>
      </c>
      <c r="U815">
        <v>0</v>
      </c>
      <c r="V815">
        <v>0</v>
      </c>
      <c r="W815">
        <v>1</v>
      </c>
      <c r="AU815" t="e">
        <v>#N/A</v>
      </c>
      <c r="AV815" t="e">
        <v>#N/A</v>
      </c>
      <c r="AW815" t="e">
        <v>#N/A</v>
      </c>
      <c r="AX815" t="e">
        <v>#N/A</v>
      </c>
      <c r="AY815" t="e">
        <v>#N/A</v>
      </c>
      <c r="AZ815" t="e">
        <v>#N/A</v>
      </c>
      <c r="BA815" t="e">
        <v>#N/A</v>
      </c>
      <c r="BB815" t="e">
        <v>#N/A</v>
      </c>
      <c r="BC815" t="e">
        <v>#N/A</v>
      </c>
      <c r="BD815" t="e">
        <v>#N/A</v>
      </c>
      <c r="BE815" t="e">
        <v>#N/A</v>
      </c>
      <c r="BF815" t="e">
        <v>#N/A</v>
      </c>
      <c r="BG815" t="e">
        <v>#N/A</v>
      </c>
      <c r="BH815" t="e">
        <v>#N/A</v>
      </c>
      <c r="BI815" t="e">
        <v>#N/A</v>
      </c>
      <c r="BJ815" t="e">
        <v>#N/A</v>
      </c>
      <c r="BK815" t="e">
        <v>#N/A</v>
      </c>
      <c r="BL815" t="e">
        <v>#N/A</v>
      </c>
      <c r="BM815" t="e">
        <v>#N/A</v>
      </c>
      <c r="BN815" t="e">
        <v>#N/A</v>
      </c>
      <c r="BO815" t="e">
        <v>#N/A</v>
      </c>
      <c r="BP815" t="e">
        <v>#N/A</v>
      </c>
      <c r="BQ815" t="e">
        <v>#N/A</v>
      </c>
      <c r="BR815" t="e">
        <v>#N/A</v>
      </c>
      <c r="BS815" t="e">
        <v>#N/A</v>
      </c>
      <c r="BT815" t="e">
        <v>#N/A</v>
      </c>
      <c r="BU815" t="e">
        <v>#N/A</v>
      </c>
      <c r="BV815" t="e">
        <v>#N/A</v>
      </c>
      <c r="BW815" t="e">
        <v>#N/A</v>
      </c>
      <c r="BX815" t="e">
        <v>#N/A</v>
      </c>
      <c r="BY815" t="e">
        <v>#N/A</v>
      </c>
      <c r="BZ815" t="e">
        <v>#N/A</v>
      </c>
      <c r="CA815" t="e">
        <v>#N/A</v>
      </c>
      <c r="CB815" t="e">
        <v>#N/A</v>
      </c>
      <c r="CC815" t="e">
        <v>#N/A</v>
      </c>
      <c r="CD815" t="e">
        <v>#N/A</v>
      </c>
      <c r="CE815" t="e">
        <v>#N/A</v>
      </c>
      <c r="CF815" t="e">
        <v>#N/A</v>
      </c>
      <c r="CG815" t="e">
        <v>#N/A</v>
      </c>
      <c r="CH815" t="e">
        <v>#N/A</v>
      </c>
      <c r="CI815" t="e">
        <v>#N/A</v>
      </c>
      <c r="CK815" t="e">
        <v>#N/A</v>
      </c>
      <c r="CL815" t="e">
        <v>#N/A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</row>
    <row r="816" spans="1:120">
      <c r="A816">
        <v>90876921</v>
      </c>
      <c r="B816">
        <v>8112130</v>
      </c>
      <c r="C816" s="2">
        <v>43972</v>
      </c>
      <c r="D816" s="2">
        <v>43977.737500000003</v>
      </c>
      <c r="E816">
        <v>1</v>
      </c>
      <c r="F816">
        <v>26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8502</v>
      </c>
      <c r="O816" t="s">
        <v>2136</v>
      </c>
      <c r="P816">
        <v>0</v>
      </c>
      <c r="Q816">
        <v>0</v>
      </c>
      <c r="R816">
        <v>5</v>
      </c>
      <c r="S816">
        <v>5</v>
      </c>
      <c r="T816">
        <v>2020</v>
      </c>
      <c r="U816">
        <v>0</v>
      </c>
      <c r="V816">
        <v>0</v>
      </c>
      <c r="W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5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5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</row>
    <row r="817" spans="1:120">
      <c r="A817">
        <v>90877176</v>
      </c>
      <c r="B817">
        <v>604781</v>
      </c>
      <c r="C817" s="2">
        <v>43973</v>
      </c>
      <c r="D817" s="2">
        <v>43973.993055555555</v>
      </c>
      <c r="E817">
        <v>3</v>
      </c>
      <c r="F817">
        <v>61</v>
      </c>
      <c r="G817">
        <v>1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8844</v>
      </c>
      <c r="O817" t="s">
        <v>2126</v>
      </c>
      <c r="P817">
        <v>1</v>
      </c>
      <c r="Q817">
        <v>0</v>
      </c>
      <c r="S817">
        <v>5</v>
      </c>
      <c r="T817">
        <v>2020</v>
      </c>
      <c r="U817">
        <v>0</v>
      </c>
      <c r="V817">
        <v>0</v>
      </c>
      <c r="W817">
        <v>1</v>
      </c>
      <c r="AU817" t="e">
        <v>#N/A</v>
      </c>
      <c r="AV817" t="e">
        <v>#N/A</v>
      </c>
      <c r="AW817" t="e">
        <v>#N/A</v>
      </c>
      <c r="AX817" t="e">
        <v>#N/A</v>
      </c>
      <c r="AY817" t="e">
        <v>#N/A</v>
      </c>
      <c r="AZ817" t="e">
        <v>#N/A</v>
      </c>
      <c r="BA817" t="e">
        <v>#N/A</v>
      </c>
      <c r="BB817" t="e">
        <v>#N/A</v>
      </c>
      <c r="BC817" t="e">
        <v>#N/A</v>
      </c>
      <c r="BD817" t="e">
        <v>#N/A</v>
      </c>
      <c r="BE817" t="e">
        <v>#N/A</v>
      </c>
      <c r="BF817" t="e">
        <v>#N/A</v>
      </c>
      <c r="BG817" t="e">
        <v>#N/A</v>
      </c>
      <c r="BH817" t="e">
        <v>#N/A</v>
      </c>
      <c r="BI817" t="e">
        <v>#N/A</v>
      </c>
      <c r="BJ817" t="e">
        <v>#N/A</v>
      </c>
      <c r="BK817" t="e">
        <v>#N/A</v>
      </c>
      <c r="BL817" t="e">
        <v>#N/A</v>
      </c>
      <c r="BM817" t="e">
        <v>#N/A</v>
      </c>
      <c r="BN817" t="e">
        <v>#N/A</v>
      </c>
      <c r="BO817" t="e">
        <v>#N/A</v>
      </c>
      <c r="BP817" t="e">
        <v>#N/A</v>
      </c>
      <c r="BQ817" t="e">
        <v>#N/A</v>
      </c>
      <c r="BR817" t="e">
        <v>#N/A</v>
      </c>
      <c r="BS817" t="e">
        <v>#N/A</v>
      </c>
      <c r="BT817" t="e">
        <v>#N/A</v>
      </c>
      <c r="BU817" t="e">
        <v>#N/A</v>
      </c>
      <c r="BV817" t="e">
        <v>#N/A</v>
      </c>
      <c r="BW817" t="e">
        <v>#N/A</v>
      </c>
      <c r="BX817" t="e">
        <v>#N/A</v>
      </c>
      <c r="BY817" t="e">
        <v>#N/A</v>
      </c>
      <c r="BZ817" t="e">
        <v>#N/A</v>
      </c>
      <c r="CA817" t="e">
        <v>#N/A</v>
      </c>
      <c r="CB817" t="e">
        <v>#N/A</v>
      </c>
      <c r="CC817" t="e">
        <v>#N/A</v>
      </c>
      <c r="CD817" t="e">
        <v>#N/A</v>
      </c>
      <c r="CE817" t="e">
        <v>#N/A</v>
      </c>
      <c r="CF817" t="e">
        <v>#N/A</v>
      </c>
      <c r="CG817" t="e">
        <v>#N/A</v>
      </c>
      <c r="CH817" t="e">
        <v>#N/A</v>
      </c>
      <c r="CI817" t="e">
        <v>#N/A</v>
      </c>
      <c r="CK817" t="e">
        <v>#N/A</v>
      </c>
      <c r="CL817" t="e">
        <v>#N/A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</row>
    <row r="818" spans="1:120">
      <c r="A818">
        <v>90877257</v>
      </c>
      <c r="B818">
        <v>8014633</v>
      </c>
      <c r="C818" s="2">
        <v>43973</v>
      </c>
      <c r="D818" s="2">
        <v>43973.89166666667</v>
      </c>
      <c r="E818">
        <v>2</v>
      </c>
      <c r="F818">
        <v>76</v>
      </c>
      <c r="G818">
        <v>1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8869</v>
      </c>
      <c r="O818" t="s">
        <v>2126</v>
      </c>
      <c r="P818">
        <v>1</v>
      </c>
      <c r="Q818">
        <v>0</v>
      </c>
      <c r="S818">
        <v>5</v>
      </c>
      <c r="T818">
        <v>2020</v>
      </c>
      <c r="U818">
        <v>0</v>
      </c>
      <c r="V818">
        <v>0</v>
      </c>
      <c r="W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K818">
        <v>0</v>
      </c>
      <c r="CL818">
        <v>0</v>
      </c>
      <c r="CM818">
        <v>2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</row>
    <row r="819" spans="1:120">
      <c r="A819">
        <v>90877301</v>
      </c>
      <c r="B819">
        <v>8085916</v>
      </c>
      <c r="C819" s="2">
        <v>43973</v>
      </c>
      <c r="D819" s="2">
        <v>43973.865972222222</v>
      </c>
      <c r="E819">
        <v>2</v>
      </c>
      <c r="F819">
        <v>83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8812</v>
      </c>
      <c r="O819" t="s">
        <v>2126</v>
      </c>
      <c r="P819">
        <v>1</v>
      </c>
      <c r="Q819">
        <v>0</v>
      </c>
      <c r="S819">
        <v>5</v>
      </c>
      <c r="T819">
        <v>2020</v>
      </c>
      <c r="U819">
        <v>0</v>
      </c>
      <c r="V819">
        <v>0</v>
      </c>
      <c r="W819">
        <v>1</v>
      </c>
      <c r="AU819" t="e">
        <v>#N/A</v>
      </c>
      <c r="AV819" t="e">
        <v>#N/A</v>
      </c>
      <c r="AW819" t="e">
        <v>#N/A</v>
      </c>
      <c r="AX819" t="e">
        <v>#N/A</v>
      </c>
      <c r="AY819" t="e">
        <v>#N/A</v>
      </c>
      <c r="AZ819" t="e">
        <v>#N/A</v>
      </c>
      <c r="BA819" t="e">
        <v>#N/A</v>
      </c>
      <c r="BB819" t="e">
        <v>#N/A</v>
      </c>
      <c r="BC819" t="e">
        <v>#N/A</v>
      </c>
      <c r="BD819" t="e">
        <v>#N/A</v>
      </c>
      <c r="BE819" t="e">
        <v>#N/A</v>
      </c>
      <c r="BF819" t="e">
        <v>#N/A</v>
      </c>
      <c r="BG819" t="e">
        <v>#N/A</v>
      </c>
      <c r="BH819" t="e">
        <v>#N/A</v>
      </c>
      <c r="BI819" t="e">
        <v>#N/A</v>
      </c>
      <c r="BJ819" t="e">
        <v>#N/A</v>
      </c>
      <c r="BK819" t="e">
        <v>#N/A</v>
      </c>
      <c r="BL819" t="e">
        <v>#N/A</v>
      </c>
      <c r="BM819" t="e">
        <v>#N/A</v>
      </c>
      <c r="BN819" t="e">
        <v>#N/A</v>
      </c>
      <c r="BO819" t="e">
        <v>#N/A</v>
      </c>
      <c r="BP819" t="e">
        <v>#N/A</v>
      </c>
      <c r="BQ819" t="e">
        <v>#N/A</v>
      </c>
      <c r="BR819" t="e">
        <v>#N/A</v>
      </c>
      <c r="BS819" t="e">
        <v>#N/A</v>
      </c>
      <c r="BT819" t="e">
        <v>#N/A</v>
      </c>
      <c r="BU819" t="e">
        <v>#N/A</v>
      </c>
      <c r="BV819" t="e">
        <v>#N/A</v>
      </c>
      <c r="BW819" t="e">
        <v>#N/A</v>
      </c>
      <c r="BX819" t="e">
        <v>#N/A</v>
      </c>
      <c r="BY819" t="e">
        <v>#N/A</v>
      </c>
      <c r="BZ819" t="e">
        <v>#N/A</v>
      </c>
      <c r="CA819" t="e">
        <v>#N/A</v>
      </c>
      <c r="CB819" t="e">
        <v>#N/A</v>
      </c>
      <c r="CC819" t="e">
        <v>#N/A</v>
      </c>
      <c r="CD819" t="e">
        <v>#N/A</v>
      </c>
      <c r="CE819" t="e">
        <v>#N/A</v>
      </c>
      <c r="CF819" t="e">
        <v>#N/A</v>
      </c>
      <c r="CG819" t="e">
        <v>#N/A</v>
      </c>
      <c r="CH819" t="e">
        <v>#N/A</v>
      </c>
      <c r="CI819" t="e">
        <v>#N/A</v>
      </c>
      <c r="CK819" t="e">
        <v>#N/A</v>
      </c>
      <c r="CL819" t="e">
        <v>#N/A</v>
      </c>
      <c r="CM819">
        <v>3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1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</row>
    <row r="820" spans="1:120">
      <c r="A820">
        <v>90877348</v>
      </c>
      <c r="B820">
        <v>8114115</v>
      </c>
      <c r="C820" s="2">
        <v>43973</v>
      </c>
      <c r="D820" s="2">
        <v>43998.874305555553</v>
      </c>
      <c r="E820">
        <v>1</v>
      </c>
      <c r="F820">
        <v>77</v>
      </c>
      <c r="G820">
        <v>1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7060</v>
      </c>
      <c r="O820" t="s">
        <v>2126</v>
      </c>
      <c r="P820">
        <v>1</v>
      </c>
      <c r="Q820">
        <v>0</v>
      </c>
      <c r="R820">
        <v>25</v>
      </c>
      <c r="S820">
        <v>6</v>
      </c>
      <c r="T820">
        <v>2020</v>
      </c>
      <c r="U820">
        <v>0</v>
      </c>
      <c r="V820">
        <v>0</v>
      </c>
      <c r="W820">
        <v>1</v>
      </c>
      <c r="AU820">
        <v>0</v>
      </c>
      <c r="AV820">
        <v>0</v>
      </c>
      <c r="AW820">
        <v>0</v>
      </c>
      <c r="AX820">
        <v>0</v>
      </c>
      <c r="AY820">
        <v>2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3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K820">
        <v>0</v>
      </c>
      <c r="CL820">
        <v>0</v>
      </c>
      <c r="CM820">
        <v>3</v>
      </c>
      <c r="CN820">
        <v>1</v>
      </c>
      <c r="CO820">
        <v>1</v>
      </c>
      <c r="CP820">
        <v>0</v>
      </c>
      <c r="CQ820">
        <v>0</v>
      </c>
      <c r="CR820">
        <v>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1</v>
      </c>
      <c r="DH820">
        <v>0</v>
      </c>
      <c r="DI820">
        <v>0</v>
      </c>
      <c r="DJ820">
        <v>0</v>
      </c>
      <c r="DK820">
        <v>0</v>
      </c>
      <c r="DL820">
        <v>1</v>
      </c>
      <c r="DM820">
        <v>0</v>
      </c>
      <c r="DN820">
        <v>0</v>
      </c>
      <c r="DO820">
        <v>0</v>
      </c>
      <c r="DP820">
        <v>0</v>
      </c>
    </row>
    <row r="821" spans="1:120">
      <c r="A821">
        <v>90877421</v>
      </c>
      <c r="B821">
        <v>8107921</v>
      </c>
      <c r="C821" s="2">
        <v>43973</v>
      </c>
      <c r="D821" s="2">
        <v>43978.854166666664</v>
      </c>
      <c r="E821">
        <v>1</v>
      </c>
      <c r="F821">
        <v>72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8873</v>
      </c>
      <c r="O821" t="s">
        <v>2124</v>
      </c>
      <c r="P821">
        <v>0</v>
      </c>
      <c r="Q821">
        <v>0</v>
      </c>
      <c r="R821">
        <v>5</v>
      </c>
      <c r="S821">
        <v>5</v>
      </c>
      <c r="T821">
        <v>2020</v>
      </c>
      <c r="U821">
        <v>0</v>
      </c>
      <c r="V821">
        <v>0</v>
      </c>
      <c r="W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6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6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8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K821">
        <v>0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</row>
    <row r="822" spans="1:120">
      <c r="A822">
        <v>90877474</v>
      </c>
      <c r="B822">
        <v>8103303</v>
      </c>
      <c r="C822" s="2">
        <v>43973</v>
      </c>
      <c r="D822" s="2">
        <v>43973.879861111112</v>
      </c>
      <c r="E822">
        <v>3</v>
      </c>
      <c r="F822">
        <v>21</v>
      </c>
      <c r="G822">
        <v>1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8805</v>
      </c>
      <c r="O822" t="s">
        <v>2126</v>
      </c>
      <c r="P822">
        <v>1</v>
      </c>
      <c r="Q822">
        <v>0</v>
      </c>
      <c r="S822">
        <v>5</v>
      </c>
      <c r="T822">
        <v>2020</v>
      </c>
      <c r="U822">
        <v>0</v>
      </c>
      <c r="V822">
        <v>0</v>
      </c>
      <c r="W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</row>
    <row r="823" spans="1:120">
      <c r="A823">
        <v>90877574</v>
      </c>
      <c r="B823">
        <v>8115278</v>
      </c>
      <c r="C823" s="2">
        <v>43973</v>
      </c>
      <c r="D823" s="2">
        <v>43974.002083333333</v>
      </c>
      <c r="E823">
        <v>2</v>
      </c>
      <c r="F823">
        <v>32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7060</v>
      </c>
      <c r="O823" t="s">
        <v>2126</v>
      </c>
      <c r="P823">
        <v>1</v>
      </c>
      <c r="Q823">
        <v>0</v>
      </c>
      <c r="S823">
        <v>5</v>
      </c>
      <c r="T823">
        <v>2020</v>
      </c>
      <c r="U823">
        <v>0</v>
      </c>
      <c r="V823">
        <v>0</v>
      </c>
      <c r="W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</row>
    <row r="824" spans="1:120">
      <c r="A824">
        <v>90877626</v>
      </c>
      <c r="B824">
        <v>645660</v>
      </c>
      <c r="C824" s="2">
        <v>43974</v>
      </c>
      <c r="D824" s="2">
        <v>43974.59097222222</v>
      </c>
      <c r="E824">
        <v>2</v>
      </c>
      <c r="F824">
        <v>68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8805</v>
      </c>
      <c r="O824" t="s">
        <v>2126</v>
      </c>
      <c r="P824">
        <v>1</v>
      </c>
      <c r="Q824">
        <v>0</v>
      </c>
      <c r="S824">
        <v>5</v>
      </c>
      <c r="T824">
        <v>2020</v>
      </c>
      <c r="U824">
        <v>0</v>
      </c>
      <c r="V824">
        <v>0</v>
      </c>
      <c r="W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</row>
    <row r="825" spans="1:120">
      <c r="A825">
        <v>90877664</v>
      </c>
      <c r="B825">
        <v>8115295</v>
      </c>
      <c r="C825" s="2">
        <v>43974</v>
      </c>
      <c r="D825" s="2">
        <v>43974.868055555555</v>
      </c>
      <c r="E825">
        <v>2</v>
      </c>
      <c r="F825">
        <v>74</v>
      </c>
      <c r="G825">
        <v>1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8876</v>
      </c>
      <c r="O825" t="s">
        <v>2126</v>
      </c>
      <c r="P825">
        <v>1</v>
      </c>
      <c r="Q825">
        <v>0</v>
      </c>
      <c r="S825">
        <v>5</v>
      </c>
      <c r="T825">
        <v>2020</v>
      </c>
      <c r="U825">
        <v>0</v>
      </c>
      <c r="V825">
        <v>0</v>
      </c>
      <c r="W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</row>
    <row r="826" spans="1:120">
      <c r="A826">
        <v>90877751</v>
      </c>
      <c r="B826">
        <v>8014633</v>
      </c>
      <c r="C826" s="2">
        <v>43975</v>
      </c>
      <c r="D826" s="2">
        <v>43975.968055555553</v>
      </c>
      <c r="E826">
        <v>2</v>
      </c>
      <c r="F826">
        <v>76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8812</v>
      </c>
      <c r="O826" t="s">
        <v>2126</v>
      </c>
      <c r="P826">
        <v>1</v>
      </c>
      <c r="Q826">
        <v>0</v>
      </c>
      <c r="S826">
        <v>5</v>
      </c>
      <c r="T826">
        <v>2020</v>
      </c>
      <c r="U826">
        <v>0</v>
      </c>
      <c r="V826">
        <v>0</v>
      </c>
      <c r="W826">
        <v>1</v>
      </c>
      <c r="AU826" t="e">
        <v>#N/A</v>
      </c>
      <c r="AV826" t="e">
        <v>#N/A</v>
      </c>
      <c r="AW826" t="e">
        <v>#N/A</v>
      </c>
      <c r="AX826" t="e">
        <v>#N/A</v>
      </c>
      <c r="AY826" t="e">
        <v>#N/A</v>
      </c>
      <c r="AZ826" t="e">
        <v>#N/A</v>
      </c>
      <c r="BA826" t="e">
        <v>#N/A</v>
      </c>
      <c r="BB826" t="e">
        <v>#N/A</v>
      </c>
      <c r="BC826" t="e">
        <v>#N/A</v>
      </c>
      <c r="BD826" t="e">
        <v>#N/A</v>
      </c>
      <c r="BE826" t="e">
        <v>#N/A</v>
      </c>
      <c r="BF826" t="e">
        <v>#N/A</v>
      </c>
      <c r="BG826" t="e">
        <v>#N/A</v>
      </c>
      <c r="BH826" t="e">
        <v>#N/A</v>
      </c>
      <c r="BI826" t="e">
        <v>#N/A</v>
      </c>
      <c r="BJ826" t="e">
        <v>#N/A</v>
      </c>
      <c r="BK826" t="e">
        <v>#N/A</v>
      </c>
      <c r="BL826" t="e">
        <v>#N/A</v>
      </c>
      <c r="BM826" t="e">
        <v>#N/A</v>
      </c>
      <c r="BN826" t="e">
        <v>#N/A</v>
      </c>
      <c r="BO826" t="e">
        <v>#N/A</v>
      </c>
      <c r="BP826" t="e">
        <v>#N/A</v>
      </c>
      <c r="BQ826" t="e">
        <v>#N/A</v>
      </c>
      <c r="BR826" t="e">
        <v>#N/A</v>
      </c>
      <c r="BS826" t="e">
        <v>#N/A</v>
      </c>
      <c r="BT826" t="e">
        <v>#N/A</v>
      </c>
      <c r="BU826" t="e">
        <v>#N/A</v>
      </c>
      <c r="BV826" t="e">
        <v>#N/A</v>
      </c>
      <c r="BW826" t="e">
        <v>#N/A</v>
      </c>
      <c r="BX826" t="e">
        <v>#N/A</v>
      </c>
      <c r="BY826" t="e">
        <v>#N/A</v>
      </c>
      <c r="BZ826" t="e">
        <v>#N/A</v>
      </c>
      <c r="CA826" t="e">
        <v>#N/A</v>
      </c>
      <c r="CB826" t="e">
        <v>#N/A</v>
      </c>
      <c r="CC826" t="e">
        <v>#N/A</v>
      </c>
      <c r="CD826" t="e">
        <v>#N/A</v>
      </c>
      <c r="CE826" t="e">
        <v>#N/A</v>
      </c>
      <c r="CF826" t="e">
        <v>#N/A</v>
      </c>
      <c r="CG826" t="e">
        <v>#N/A</v>
      </c>
      <c r="CH826" t="e">
        <v>#N/A</v>
      </c>
      <c r="CI826" t="e">
        <v>#N/A</v>
      </c>
      <c r="CK826" t="e">
        <v>#N/A</v>
      </c>
      <c r="CL826" t="e">
        <v>#N/A</v>
      </c>
      <c r="CM826">
        <v>2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</row>
    <row r="827" spans="1:120">
      <c r="A827">
        <v>90877796</v>
      </c>
      <c r="B827">
        <v>782830</v>
      </c>
      <c r="C827" s="2">
        <v>43976</v>
      </c>
      <c r="D827" s="2">
        <v>43987.572916666664</v>
      </c>
      <c r="E827">
        <v>1</v>
      </c>
      <c r="F827">
        <v>48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8869</v>
      </c>
      <c r="O827" t="s">
        <v>2126</v>
      </c>
      <c r="P827">
        <v>1</v>
      </c>
      <c r="Q827">
        <v>0</v>
      </c>
      <c r="R827">
        <v>11</v>
      </c>
      <c r="S827">
        <v>6</v>
      </c>
      <c r="T827">
        <v>2020</v>
      </c>
      <c r="U827">
        <v>1</v>
      </c>
      <c r="V827">
        <v>11</v>
      </c>
      <c r="W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19</v>
      </c>
      <c r="CD827">
        <v>0</v>
      </c>
      <c r="CE827">
        <v>19</v>
      </c>
      <c r="CF827">
        <v>0</v>
      </c>
      <c r="CG827">
        <v>0</v>
      </c>
      <c r="CH827">
        <v>0</v>
      </c>
      <c r="CI827">
        <v>0</v>
      </c>
      <c r="CK827">
        <v>0</v>
      </c>
      <c r="CL827">
        <v>0</v>
      </c>
      <c r="CM827">
        <v>2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1</v>
      </c>
      <c r="DM827">
        <v>0</v>
      </c>
      <c r="DN827">
        <v>0</v>
      </c>
      <c r="DO827">
        <v>0</v>
      </c>
      <c r="DP827">
        <v>0</v>
      </c>
    </row>
    <row r="828" spans="1:120">
      <c r="A828">
        <v>90877815</v>
      </c>
      <c r="B828">
        <v>8093528</v>
      </c>
      <c r="C828" s="2">
        <v>43976</v>
      </c>
      <c r="D828" s="2">
        <v>43999.895833333336</v>
      </c>
      <c r="E828">
        <v>1</v>
      </c>
      <c r="F828">
        <v>67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8844</v>
      </c>
      <c r="O828" t="s">
        <v>2124</v>
      </c>
      <c r="P828">
        <v>0</v>
      </c>
      <c r="Q828">
        <v>0</v>
      </c>
      <c r="R828">
        <v>23</v>
      </c>
      <c r="S828">
        <v>6</v>
      </c>
      <c r="T828">
        <v>2020</v>
      </c>
      <c r="U828">
        <v>0</v>
      </c>
      <c r="V828">
        <v>0</v>
      </c>
      <c r="W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3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3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K828">
        <v>0</v>
      </c>
      <c r="CL828">
        <v>0</v>
      </c>
      <c r="CM828">
        <v>3</v>
      </c>
      <c r="CN828">
        <v>0</v>
      </c>
      <c r="CO828">
        <v>0</v>
      </c>
      <c r="CP828">
        <v>1</v>
      </c>
      <c r="CQ828">
        <v>1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1</v>
      </c>
      <c r="DN828">
        <v>0</v>
      </c>
      <c r="DO828">
        <v>0</v>
      </c>
      <c r="DP828">
        <v>0</v>
      </c>
    </row>
    <row r="829" spans="1:120">
      <c r="A829">
        <v>90878220</v>
      </c>
      <c r="B829">
        <v>733858</v>
      </c>
      <c r="C829" s="2">
        <v>43977</v>
      </c>
      <c r="D829" s="2">
        <v>43989.647222222222</v>
      </c>
      <c r="E829">
        <v>1</v>
      </c>
      <c r="F829">
        <v>77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8812</v>
      </c>
      <c r="O829" t="s">
        <v>2125</v>
      </c>
      <c r="P829">
        <v>1</v>
      </c>
      <c r="Q829">
        <v>0</v>
      </c>
      <c r="R829">
        <v>12</v>
      </c>
      <c r="S829">
        <v>6</v>
      </c>
      <c r="T829">
        <v>2020</v>
      </c>
      <c r="U829">
        <v>0</v>
      </c>
      <c r="V829">
        <v>0</v>
      </c>
      <c r="W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10</v>
      </c>
      <c r="BH829">
        <v>6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6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2</v>
      </c>
      <c r="BW829">
        <v>21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2</v>
      </c>
      <c r="CK829">
        <v>12</v>
      </c>
      <c r="CL829">
        <v>0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0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0</v>
      </c>
      <c r="DI829">
        <v>0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</row>
    <row r="830" spans="1:120">
      <c r="A830">
        <v>90878261</v>
      </c>
      <c r="B830">
        <v>8032695</v>
      </c>
      <c r="C830" s="2">
        <v>43977</v>
      </c>
      <c r="D830" s="2">
        <v>43978.909722222219</v>
      </c>
      <c r="E830">
        <v>1</v>
      </c>
      <c r="F830">
        <v>93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8807</v>
      </c>
      <c r="O830" t="s">
        <v>26</v>
      </c>
      <c r="P830">
        <v>0</v>
      </c>
      <c r="Q830">
        <v>1</v>
      </c>
      <c r="R830">
        <v>1</v>
      </c>
      <c r="S830">
        <v>5</v>
      </c>
      <c r="T830">
        <v>2020</v>
      </c>
      <c r="U830">
        <v>0</v>
      </c>
      <c r="V830">
        <v>0</v>
      </c>
      <c r="W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</row>
    <row r="831" spans="1:120">
      <c r="A831">
        <v>90878296</v>
      </c>
      <c r="B831">
        <v>762997</v>
      </c>
      <c r="C831" s="2">
        <v>43977</v>
      </c>
      <c r="D831" s="2">
        <v>43987.703472222223</v>
      </c>
      <c r="E831">
        <v>1</v>
      </c>
      <c r="F831">
        <v>91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88737700</v>
      </c>
      <c r="O831" t="s">
        <v>2124</v>
      </c>
      <c r="P831">
        <v>0</v>
      </c>
      <c r="Q831">
        <v>0</v>
      </c>
      <c r="R831">
        <v>10</v>
      </c>
      <c r="S831">
        <v>6</v>
      </c>
      <c r="T831">
        <v>2020</v>
      </c>
      <c r="U831">
        <v>0</v>
      </c>
      <c r="V831">
        <v>0</v>
      </c>
      <c r="W831">
        <v>1</v>
      </c>
      <c r="AU831">
        <v>0</v>
      </c>
      <c r="AV831">
        <v>0</v>
      </c>
      <c r="AW831">
        <v>3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3</v>
      </c>
      <c r="BF831">
        <v>3</v>
      </c>
      <c r="BG831">
        <v>3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4</v>
      </c>
      <c r="BZ831">
        <v>0</v>
      </c>
      <c r="CA831">
        <v>0</v>
      </c>
      <c r="CB831">
        <v>0</v>
      </c>
      <c r="CC831">
        <v>24</v>
      </c>
      <c r="CD831">
        <v>0</v>
      </c>
      <c r="CE831">
        <v>24</v>
      </c>
      <c r="CF831">
        <v>0</v>
      </c>
      <c r="CG831">
        <v>0</v>
      </c>
      <c r="CH831">
        <v>0</v>
      </c>
      <c r="CI831">
        <v>0</v>
      </c>
      <c r="CK831">
        <v>0</v>
      </c>
      <c r="CL831">
        <v>0</v>
      </c>
      <c r="CM831">
        <v>2</v>
      </c>
      <c r="CN831">
        <v>0</v>
      </c>
      <c r="CO831">
        <v>1</v>
      </c>
      <c r="CP831">
        <v>0</v>
      </c>
      <c r="CQ831">
        <v>0</v>
      </c>
      <c r="CR831">
        <v>1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</row>
    <row r="832" spans="1:120">
      <c r="A832">
        <v>90878593</v>
      </c>
      <c r="B832">
        <v>8115295</v>
      </c>
      <c r="C832" s="2">
        <v>43977</v>
      </c>
      <c r="D832" s="2">
        <v>43987.702777777777</v>
      </c>
      <c r="E832">
        <v>1</v>
      </c>
      <c r="F832">
        <v>74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8869</v>
      </c>
      <c r="O832" t="s">
        <v>2126</v>
      </c>
      <c r="P832">
        <v>1</v>
      </c>
      <c r="Q832">
        <v>0</v>
      </c>
      <c r="R832">
        <v>10</v>
      </c>
      <c r="S832">
        <v>6</v>
      </c>
      <c r="T832">
        <v>2020</v>
      </c>
      <c r="U832">
        <v>0</v>
      </c>
      <c r="V832">
        <v>0</v>
      </c>
      <c r="W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9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9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35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</row>
    <row r="833" spans="1:120">
      <c r="A833">
        <v>90878699</v>
      </c>
      <c r="B833">
        <v>8103148</v>
      </c>
      <c r="C833" s="2">
        <v>43978</v>
      </c>
      <c r="D833" s="2">
        <v>43979.583333333336</v>
      </c>
      <c r="E833">
        <v>1</v>
      </c>
      <c r="F833">
        <v>61</v>
      </c>
      <c r="G833">
        <v>0</v>
      </c>
      <c r="H833">
        <v>3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8805</v>
      </c>
      <c r="O833" t="s">
        <v>2130</v>
      </c>
      <c r="P833">
        <v>0</v>
      </c>
      <c r="Q833">
        <v>0</v>
      </c>
      <c r="R833">
        <v>1</v>
      </c>
      <c r="S833">
        <v>5</v>
      </c>
      <c r="T833">
        <v>2020</v>
      </c>
      <c r="U833">
        <v>0</v>
      </c>
      <c r="V833">
        <v>0</v>
      </c>
      <c r="W833">
        <v>1</v>
      </c>
      <c r="AU833">
        <v>0</v>
      </c>
      <c r="AV833">
        <v>0</v>
      </c>
      <c r="AW833">
        <v>0</v>
      </c>
      <c r="AX833">
        <v>0</v>
      </c>
      <c r="AY833">
        <v>3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4</v>
      </c>
      <c r="BH833">
        <v>3</v>
      </c>
      <c r="BI833">
        <v>0</v>
      </c>
      <c r="BJ833">
        <v>0</v>
      </c>
      <c r="BK833">
        <v>1</v>
      </c>
      <c r="BL833">
        <v>0</v>
      </c>
      <c r="BM833">
        <v>0</v>
      </c>
      <c r="BN833">
        <v>2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K833">
        <v>0</v>
      </c>
      <c r="CL833">
        <v>0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</row>
    <row r="834" spans="1:120">
      <c r="A834">
        <v>90878780</v>
      </c>
      <c r="B834">
        <v>8036001</v>
      </c>
      <c r="C834" s="2">
        <v>43978</v>
      </c>
      <c r="D834" s="2">
        <v>43983.623611111114</v>
      </c>
      <c r="E834">
        <v>1</v>
      </c>
      <c r="F834">
        <v>78</v>
      </c>
      <c r="G834">
        <v>0</v>
      </c>
      <c r="H834">
        <v>1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7060</v>
      </c>
      <c r="O834" t="s">
        <v>2124</v>
      </c>
      <c r="P834">
        <v>0</v>
      </c>
      <c r="Q834">
        <v>0</v>
      </c>
      <c r="R834">
        <v>5</v>
      </c>
      <c r="S834">
        <v>6</v>
      </c>
      <c r="T834">
        <v>2020</v>
      </c>
      <c r="U834">
        <v>0</v>
      </c>
      <c r="V834">
        <v>0</v>
      </c>
      <c r="W834">
        <v>1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1</v>
      </c>
      <c r="BG834">
        <v>2</v>
      </c>
      <c r="BH834">
        <v>9</v>
      </c>
      <c r="BI834">
        <v>0</v>
      </c>
      <c r="BJ834">
        <v>0</v>
      </c>
      <c r="BK834">
        <v>9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K834">
        <v>0</v>
      </c>
      <c r="CL834">
        <v>0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1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</row>
    <row r="835" spans="1:120">
      <c r="A835">
        <v>90878784</v>
      </c>
      <c r="B835">
        <v>219671</v>
      </c>
      <c r="C835" s="2">
        <v>43978</v>
      </c>
      <c r="D835" s="2">
        <v>43983.782638888886</v>
      </c>
      <c r="E835">
        <v>1</v>
      </c>
      <c r="F835">
        <v>86</v>
      </c>
      <c r="G835">
        <v>1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8812</v>
      </c>
      <c r="O835" t="s">
        <v>2126</v>
      </c>
      <c r="P835">
        <v>1</v>
      </c>
      <c r="Q835">
        <v>0</v>
      </c>
      <c r="R835">
        <v>5</v>
      </c>
      <c r="S835">
        <v>6</v>
      </c>
      <c r="T835">
        <v>2020</v>
      </c>
      <c r="U835">
        <v>0</v>
      </c>
      <c r="V835">
        <v>0</v>
      </c>
      <c r="W835">
        <v>1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9</v>
      </c>
      <c r="BB835">
        <v>0</v>
      </c>
      <c r="BC835">
        <v>0</v>
      </c>
      <c r="BD835">
        <v>0</v>
      </c>
      <c r="BE835">
        <v>1</v>
      </c>
      <c r="BF835">
        <v>1</v>
      </c>
      <c r="BG835">
        <v>10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1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1</v>
      </c>
      <c r="DP835">
        <v>1</v>
      </c>
    </row>
    <row r="836" spans="1:120">
      <c r="A836">
        <v>90878853</v>
      </c>
      <c r="B836">
        <v>638800</v>
      </c>
      <c r="C836" s="2">
        <v>43979</v>
      </c>
      <c r="D836" s="2">
        <v>43979.993055555555</v>
      </c>
      <c r="E836">
        <v>3</v>
      </c>
      <c r="F836">
        <v>57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7920</v>
      </c>
      <c r="O836" t="s">
        <v>2126</v>
      </c>
      <c r="P836">
        <v>1</v>
      </c>
      <c r="Q836">
        <v>0</v>
      </c>
      <c r="S836">
        <v>5</v>
      </c>
      <c r="T836">
        <v>2020</v>
      </c>
      <c r="U836">
        <v>0</v>
      </c>
      <c r="V836">
        <v>0</v>
      </c>
      <c r="W836">
        <v>1</v>
      </c>
      <c r="AU836" t="e">
        <v>#N/A</v>
      </c>
      <c r="AV836" t="e">
        <v>#N/A</v>
      </c>
      <c r="AW836" t="e">
        <v>#N/A</v>
      </c>
      <c r="AX836" t="e">
        <v>#N/A</v>
      </c>
      <c r="AY836" t="e">
        <v>#N/A</v>
      </c>
      <c r="AZ836" t="e">
        <v>#N/A</v>
      </c>
      <c r="BA836" t="e">
        <v>#N/A</v>
      </c>
      <c r="BB836" t="e">
        <v>#N/A</v>
      </c>
      <c r="BC836" t="e">
        <v>#N/A</v>
      </c>
      <c r="BD836" t="e">
        <v>#N/A</v>
      </c>
      <c r="BE836" t="e">
        <v>#N/A</v>
      </c>
      <c r="BF836" t="e">
        <v>#N/A</v>
      </c>
      <c r="BG836" t="e">
        <v>#N/A</v>
      </c>
      <c r="BH836" t="e">
        <v>#N/A</v>
      </c>
      <c r="BI836" t="e">
        <v>#N/A</v>
      </c>
      <c r="BJ836" t="e">
        <v>#N/A</v>
      </c>
      <c r="BK836" t="e">
        <v>#N/A</v>
      </c>
      <c r="BL836" t="e">
        <v>#N/A</v>
      </c>
      <c r="BM836" t="e">
        <v>#N/A</v>
      </c>
      <c r="BN836" t="e">
        <v>#N/A</v>
      </c>
      <c r="BO836" t="e">
        <v>#N/A</v>
      </c>
      <c r="BP836" t="e">
        <v>#N/A</v>
      </c>
      <c r="BQ836" t="e">
        <v>#N/A</v>
      </c>
      <c r="BR836" t="e">
        <v>#N/A</v>
      </c>
      <c r="BS836" t="e">
        <v>#N/A</v>
      </c>
      <c r="BT836" t="e">
        <v>#N/A</v>
      </c>
      <c r="BU836" t="e">
        <v>#N/A</v>
      </c>
      <c r="BV836" t="e">
        <v>#N/A</v>
      </c>
      <c r="BW836" t="e">
        <v>#N/A</v>
      </c>
      <c r="BX836" t="e">
        <v>#N/A</v>
      </c>
      <c r="BY836" t="e">
        <v>#N/A</v>
      </c>
      <c r="BZ836" t="e">
        <v>#N/A</v>
      </c>
      <c r="CA836" t="e">
        <v>#N/A</v>
      </c>
      <c r="CB836" t="e">
        <v>#N/A</v>
      </c>
      <c r="CC836" t="e">
        <v>#N/A</v>
      </c>
      <c r="CD836" t="e">
        <v>#N/A</v>
      </c>
      <c r="CE836" t="e">
        <v>#N/A</v>
      </c>
      <c r="CF836" t="e">
        <v>#N/A</v>
      </c>
      <c r="CG836" t="e">
        <v>#N/A</v>
      </c>
      <c r="CH836" t="e">
        <v>#N/A</v>
      </c>
      <c r="CI836" t="e">
        <v>#N/A</v>
      </c>
      <c r="CK836" t="e">
        <v>#N/A</v>
      </c>
      <c r="CL836" t="e">
        <v>#N/A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</row>
    <row r="837" spans="1:120">
      <c r="A837">
        <v>90879212</v>
      </c>
      <c r="B837">
        <v>999504</v>
      </c>
      <c r="C837" s="2">
        <v>43978</v>
      </c>
      <c r="D837" s="2">
        <v>43980.590277777781</v>
      </c>
      <c r="E837">
        <v>3</v>
      </c>
      <c r="F837">
        <v>70</v>
      </c>
      <c r="G837">
        <v>1</v>
      </c>
      <c r="H837">
        <v>2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8869</v>
      </c>
      <c r="O837" t="s">
        <v>2126</v>
      </c>
      <c r="P837">
        <v>1</v>
      </c>
      <c r="Q837">
        <v>0</v>
      </c>
      <c r="S837">
        <v>5</v>
      </c>
      <c r="T837">
        <v>2020</v>
      </c>
      <c r="U837">
        <v>0</v>
      </c>
      <c r="V837">
        <v>0</v>
      </c>
      <c r="W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2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2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</v>
      </c>
      <c r="BW837">
        <v>5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</row>
    <row r="838" spans="1:120">
      <c r="A838">
        <v>90879438</v>
      </c>
      <c r="B838">
        <v>658818</v>
      </c>
      <c r="C838" s="2">
        <v>43978</v>
      </c>
      <c r="D838" s="2">
        <v>43982.691666666666</v>
      </c>
      <c r="E838">
        <v>3</v>
      </c>
      <c r="F838">
        <v>61</v>
      </c>
      <c r="G838">
        <v>1</v>
      </c>
      <c r="H838">
        <v>2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8558</v>
      </c>
      <c r="O838" t="s">
        <v>2126</v>
      </c>
      <c r="P838">
        <v>1</v>
      </c>
      <c r="Q838">
        <v>0</v>
      </c>
      <c r="S838">
        <v>5</v>
      </c>
      <c r="T838">
        <v>2020</v>
      </c>
      <c r="U838">
        <v>0</v>
      </c>
      <c r="V838">
        <v>0</v>
      </c>
      <c r="W838">
        <v>1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1</v>
      </c>
      <c r="BG838">
        <v>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8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7</v>
      </c>
      <c r="CG838">
        <v>0</v>
      </c>
      <c r="CH838">
        <v>0</v>
      </c>
      <c r="CI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</row>
    <row r="839" spans="1:120">
      <c r="A839">
        <v>90879448</v>
      </c>
      <c r="B839">
        <v>446880</v>
      </c>
      <c r="C839" s="2">
        <v>43978</v>
      </c>
      <c r="D839" s="2">
        <v>43979.802083333336</v>
      </c>
      <c r="E839">
        <v>3</v>
      </c>
      <c r="F839">
        <v>68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8835</v>
      </c>
      <c r="O839" t="s">
        <v>2126</v>
      </c>
      <c r="P839">
        <v>1</v>
      </c>
      <c r="Q839">
        <v>0</v>
      </c>
      <c r="S839">
        <v>5</v>
      </c>
      <c r="T839">
        <v>2020</v>
      </c>
      <c r="U839">
        <v>0</v>
      </c>
      <c r="V839">
        <v>0</v>
      </c>
      <c r="W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K839">
        <v>0</v>
      </c>
      <c r="CL839">
        <v>0</v>
      </c>
      <c r="CM839">
        <v>2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</row>
    <row r="840" spans="1:120">
      <c r="A840">
        <v>90879553</v>
      </c>
      <c r="B840">
        <v>702844</v>
      </c>
      <c r="C840" s="2">
        <v>43981</v>
      </c>
      <c r="D840" s="2">
        <v>43981.993055555555</v>
      </c>
      <c r="E840">
        <v>3</v>
      </c>
      <c r="F840">
        <v>76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7069</v>
      </c>
      <c r="O840" t="s">
        <v>2126</v>
      </c>
      <c r="P840">
        <v>1</v>
      </c>
      <c r="Q840">
        <v>0</v>
      </c>
      <c r="S840">
        <v>5</v>
      </c>
      <c r="T840">
        <v>2020</v>
      </c>
      <c r="U840">
        <v>0</v>
      </c>
      <c r="V840">
        <v>0</v>
      </c>
      <c r="W840">
        <v>1</v>
      </c>
      <c r="AU840" t="e">
        <v>#N/A</v>
      </c>
      <c r="AV840" t="e">
        <v>#N/A</v>
      </c>
      <c r="AW840" t="e">
        <v>#N/A</v>
      </c>
      <c r="AX840" t="e">
        <v>#N/A</v>
      </c>
      <c r="AY840" t="e">
        <v>#N/A</v>
      </c>
      <c r="AZ840" t="e">
        <v>#N/A</v>
      </c>
      <c r="BA840" t="e">
        <v>#N/A</v>
      </c>
      <c r="BB840" t="e">
        <v>#N/A</v>
      </c>
      <c r="BC840" t="e">
        <v>#N/A</v>
      </c>
      <c r="BD840" t="e">
        <v>#N/A</v>
      </c>
      <c r="BE840" t="e">
        <v>#N/A</v>
      </c>
      <c r="BF840" t="e">
        <v>#N/A</v>
      </c>
      <c r="BG840" t="e">
        <v>#N/A</v>
      </c>
      <c r="BH840" t="e">
        <v>#N/A</v>
      </c>
      <c r="BI840" t="e">
        <v>#N/A</v>
      </c>
      <c r="BJ840" t="e">
        <v>#N/A</v>
      </c>
      <c r="BK840" t="e">
        <v>#N/A</v>
      </c>
      <c r="BL840" t="e">
        <v>#N/A</v>
      </c>
      <c r="BM840" t="e">
        <v>#N/A</v>
      </c>
      <c r="BN840" t="e">
        <v>#N/A</v>
      </c>
      <c r="BO840" t="e">
        <v>#N/A</v>
      </c>
      <c r="BP840" t="e">
        <v>#N/A</v>
      </c>
      <c r="BQ840" t="e">
        <v>#N/A</v>
      </c>
      <c r="BR840" t="e">
        <v>#N/A</v>
      </c>
      <c r="BS840" t="e">
        <v>#N/A</v>
      </c>
      <c r="BT840" t="e">
        <v>#N/A</v>
      </c>
      <c r="BU840" t="e">
        <v>#N/A</v>
      </c>
      <c r="BV840" t="e">
        <v>#N/A</v>
      </c>
      <c r="BW840" t="e">
        <v>#N/A</v>
      </c>
      <c r="BX840" t="e">
        <v>#N/A</v>
      </c>
      <c r="BY840" t="e">
        <v>#N/A</v>
      </c>
      <c r="BZ840" t="e">
        <v>#N/A</v>
      </c>
      <c r="CA840" t="e">
        <v>#N/A</v>
      </c>
      <c r="CB840" t="e">
        <v>#N/A</v>
      </c>
      <c r="CC840" t="e">
        <v>#N/A</v>
      </c>
      <c r="CD840" t="e">
        <v>#N/A</v>
      </c>
      <c r="CE840" t="e">
        <v>#N/A</v>
      </c>
      <c r="CF840" t="e">
        <v>#N/A</v>
      </c>
      <c r="CG840" t="e">
        <v>#N/A</v>
      </c>
      <c r="CH840" t="e">
        <v>#N/A</v>
      </c>
      <c r="CI840" t="e">
        <v>#N/A</v>
      </c>
      <c r="CK840" t="e">
        <v>#N/A</v>
      </c>
      <c r="CL840" t="e">
        <v>#N/A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</row>
    <row r="841" spans="1:120">
      <c r="A841">
        <v>90880064</v>
      </c>
      <c r="B841">
        <v>8115531</v>
      </c>
      <c r="C841" s="2">
        <v>43979</v>
      </c>
      <c r="D841" s="2">
        <v>43985.520833333336</v>
      </c>
      <c r="E841">
        <v>1</v>
      </c>
      <c r="F841">
        <v>36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7060</v>
      </c>
      <c r="O841" t="s">
        <v>2126</v>
      </c>
      <c r="P841">
        <v>1</v>
      </c>
      <c r="Q841">
        <v>0</v>
      </c>
      <c r="R841">
        <v>6</v>
      </c>
      <c r="S841">
        <v>6</v>
      </c>
      <c r="T841">
        <v>2020</v>
      </c>
      <c r="U841">
        <v>0</v>
      </c>
      <c r="V841">
        <v>0</v>
      </c>
      <c r="W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4</v>
      </c>
      <c r="CK841">
        <v>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</row>
    <row r="842" spans="1:120">
      <c r="A842">
        <v>90880110</v>
      </c>
      <c r="B842">
        <v>420304</v>
      </c>
      <c r="C842" s="2">
        <v>43982</v>
      </c>
      <c r="D842" s="2">
        <v>43991.644444444442</v>
      </c>
      <c r="E842">
        <v>1</v>
      </c>
      <c r="F842">
        <v>67</v>
      </c>
      <c r="G842">
        <v>1</v>
      </c>
      <c r="H842">
        <v>3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7063</v>
      </c>
      <c r="O842" t="s">
        <v>2126</v>
      </c>
      <c r="P842">
        <v>1</v>
      </c>
      <c r="Q842">
        <v>0</v>
      </c>
      <c r="R842">
        <v>9</v>
      </c>
      <c r="S842">
        <v>6</v>
      </c>
      <c r="T842">
        <v>2020</v>
      </c>
      <c r="U842">
        <v>0</v>
      </c>
      <c r="V842">
        <v>0</v>
      </c>
      <c r="W842">
        <v>1</v>
      </c>
      <c r="AU842">
        <v>0</v>
      </c>
      <c r="AV842">
        <v>0</v>
      </c>
      <c r="AW842">
        <v>2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2</v>
      </c>
      <c r="BF842">
        <v>2</v>
      </c>
      <c r="BG842">
        <v>2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12</v>
      </c>
      <c r="BW842">
        <v>13</v>
      </c>
      <c r="BX842">
        <v>0</v>
      </c>
      <c r="BY842">
        <v>0</v>
      </c>
      <c r="BZ842">
        <v>0</v>
      </c>
      <c r="CA842">
        <v>0</v>
      </c>
      <c r="CB842">
        <v>16</v>
      </c>
      <c r="CC842">
        <v>5</v>
      </c>
      <c r="CD842">
        <v>12</v>
      </c>
      <c r="CE842">
        <v>17</v>
      </c>
      <c r="CF842">
        <v>5</v>
      </c>
      <c r="CG842">
        <v>0</v>
      </c>
      <c r="CH842">
        <v>0</v>
      </c>
      <c r="CI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1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</row>
    <row r="843" spans="1:120">
      <c r="A843">
        <v>90880457</v>
      </c>
      <c r="B843">
        <v>8086430</v>
      </c>
      <c r="C843" s="2">
        <v>43980</v>
      </c>
      <c r="D843" s="2">
        <v>43980.993055555555</v>
      </c>
      <c r="E843">
        <v>3</v>
      </c>
      <c r="F843">
        <v>1</v>
      </c>
      <c r="G843">
        <v>0</v>
      </c>
      <c r="H843">
        <v>3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8807</v>
      </c>
      <c r="O843" t="s">
        <v>2126</v>
      </c>
      <c r="P843">
        <v>1</v>
      </c>
      <c r="Q843">
        <v>0</v>
      </c>
      <c r="S843">
        <v>5</v>
      </c>
      <c r="T843">
        <v>2020</v>
      </c>
      <c r="U843">
        <v>0</v>
      </c>
      <c r="V843">
        <v>0</v>
      </c>
      <c r="W843">
        <v>1</v>
      </c>
      <c r="AU843" t="e">
        <v>#N/A</v>
      </c>
      <c r="AV843" t="e">
        <v>#N/A</v>
      </c>
      <c r="AW843" t="e">
        <v>#N/A</v>
      </c>
      <c r="AX843" t="e">
        <v>#N/A</v>
      </c>
      <c r="AY843" t="e">
        <v>#N/A</v>
      </c>
      <c r="AZ843" t="e">
        <v>#N/A</v>
      </c>
      <c r="BA843" t="e">
        <v>#N/A</v>
      </c>
      <c r="BB843" t="e">
        <v>#N/A</v>
      </c>
      <c r="BC843" t="e">
        <v>#N/A</v>
      </c>
      <c r="BD843" t="e">
        <v>#N/A</v>
      </c>
      <c r="BE843" t="e">
        <v>#N/A</v>
      </c>
      <c r="BF843" t="e">
        <v>#N/A</v>
      </c>
      <c r="BG843" t="e">
        <v>#N/A</v>
      </c>
      <c r="BH843" t="e">
        <v>#N/A</v>
      </c>
      <c r="BI843" t="e">
        <v>#N/A</v>
      </c>
      <c r="BJ843" t="e">
        <v>#N/A</v>
      </c>
      <c r="BK843" t="e">
        <v>#N/A</v>
      </c>
      <c r="BL843" t="e">
        <v>#N/A</v>
      </c>
      <c r="BM843" t="e">
        <v>#N/A</v>
      </c>
      <c r="BN843" t="e">
        <v>#N/A</v>
      </c>
      <c r="BO843" t="e">
        <v>#N/A</v>
      </c>
      <c r="BP843" t="e">
        <v>#N/A</v>
      </c>
      <c r="BQ843" t="e">
        <v>#N/A</v>
      </c>
      <c r="BR843" t="e">
        <v>#N/A</v>
      </c>
      <c r="BS843" t="e">
        <v>#N/A</v>
      </c>
      <c r="BT843" t="e">
        <v>#N/A</v>
      </c>
      <c r="BU843" t="e">
        <v>#N/A</v>
      </c>
      <c r="BV843" t="e">
        <v>#N/A</v>
      </c>
      <c r="BW843" t="e">
        <v>#N/A</v>
      </c>
      <c r="BX843" t="e">
        <v>#N/A</v>
      </c>
      <c r="BY843" t="e">
        <v>#N/A</v>
      </c>
      <c r="BZ843" t="e">
        <v>#N/A</v>
      </c>
      <c r="CA843" t="e">
        <v>#N/A</v>
      </c>
      <c r="CB843" t="e">
        <v>#N/A</v>
      </c>
      <c r="CC843" t="e">
        <v>#N/A</v>
      </c>
      <c r="CD843" t="e">
        <v>#N/A</v>
      </c>
      <c r="CE843" t="e">
        <v>#N/A</v>
      </c>
      <c r="CF843" t="e">
        <v>#N/A</v>
      </c>
      <c r="CG843" t="e">
        <v>#N/A</v>
      </c>
      <c r="CH843" t="e">
        <v>#N/A</v>
      </c>
      <c r="CI843" t="e">
        <v>#N/A</v>
      </c>
      <c r="CK843" t="e">
        <v>#N/A</v>
      </c>
      <c r="CL843" t="e">
        <v>#N/A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</row>
    <row r="844" spans="1:120">
      <c r="A844">
        <v>90880801</v>
      </c>
      <c r="B844">
        <v>999504</v>
      </c>
      <c r="C844" s="2">
        <v>43981</v>
      </c>
      <c r="D844" s="2">
        <v>43991.85</v>
      </c>
      <c r="E844">
        <v>1</v>
      </c>
      <c r="F844">
        <v>70</v>
      </c>
      <c r="G844">
        <v>1</v>
      </c>
      <c r="H844">
        <v>2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7063</v>
      </c>
      <c r="O844" t="s">
        <v>2126</v>
      </c>
      <c r="P844">
        <v>1</v>
      </c>
      <c r="Q844">
        <v>0</v>
      </c>
      <c r="R844">
        <v>10</v>
      </c>
      <c r="S844">
        <v>6</v>
      </c>
      <c r="T844">
        <v>2020</v>
      </c>
      <c r="U844">
        <v>0</v>
      </c>
      <c r="V844">
        <v>0</v>
      </c>
      <c r="W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11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10</v>
      </c>
      <c r="CC844">
        <v>1</v>
      </c>
      <c r="CD844">
        <v>10</v>
      </c>
      <c r="CE844">
        <v>11</v>
      </c>
      <c r="CF844">
        <v>1</v>
      </c>
      <c r="CG844">
        <v>0</v>
      </c>
      <c r="CH844">
        <v>0</v>
      </c>
      <c r="CI844">
        <v>0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</row>
    <row r="845" spans="1:120">
      <c r="A845">
        <v>90881070</v>
      </c>
      <c r="B845">
        <v>8115796</v>
      </c>
      <c r="C845" s="2">
        <v>43981</v>
      </c>
      <c r="D845" s="2">
        <v>43982.025694444441</v>
      </c>
      <c r="E845">
        <v>2</v>
      </c>
      <c r="F845">
        <v>24</v>
      </c>
      <c r="G845">
        <v>0</v>
      </c>
      <c r="H845">
        <v>2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89023219</v>
      </c>
      <c r="O845" t="s">
        <v>2126</v>
      </c>
      <c r="P845">
        <v>1</v>
      </c>
      <c r="Q845">
        <v>0</v>
      </c>
      <c r="S845">
        <v>5</v>
      </c>
      <c r="T845">
        <v>2020</v>
      </c>
      <c r="U845">
        <v>0</v>
      </c>
      <c r="V845">
        <v>0</v>
      </c>
      <c r="W845">
        <v>1</v>
      </c>
      <c r="AU845" t="e">
        <v>#N/A</v>
      </c>
      <c r="AV845" t="e">
        <v>#N/A</v>
      </c>
      <c r="AW845" t="e">
        <v>#N/A</v>
      </c>
      <c r="AX845" t="e">
        <v>#N/A</v>
      </c>
      <c r="AY845" t="e">
        <v>#N/A</v>
      </c>
      <c r="AZ845" t="e">
        <v>#N/A</v>
      </c>
      <c r="BA845" t="e">
        <v>#N/A</v>
      </c>
      <c r="BB845" t="e">
        <v>#N/A</v>
      </c>
      <c r="BC845" t="e">
        <v>#N/A</v>
      </c>
      <c r="BD845" t="e">
        <v>#N/A</v>
      </c>
      <c r="BE845" t="e">
        <v>#N/A</v>
      </c>
      <c r="BF845" t="e">
        <v>#N/A</v>
      </c>
      <c r="BG845" t="e">
        <v>#N/A</v>
      </c>
      <c r="BH845" t="e">
        <v>#N/A</v>
      </c>
      <c r="BI845" t="e">
        <v>#N/A</v>
      </c>
      <c r="BJ845" t="e">
        <v>#N/A</v>
      </c>
      <c r="BK845" t="e">
        <v>#N/A</v>
      </c>
      <c r="BL845" t="e">
        <v>#N/A</v>
      </c>
      <c r="BM845" t="e">
        <v>#N/A</v>
      </c>
      <c r="BN845" t="e">
        <v>#N/A</v>
      </c>
      <c r="BO845" t="e">
        <v>#N/A</v>
      </c>
      <c r="BP845" t="e">
        <v>#N/A</v>
      </c>
      <c r="BQ845" t="e">
        <v>#N/A</v>
      </c>
      <c r="BR845" t="e">
        <v>#N/A</v>
      </c>
      <c r="BS845" t="e">
        <v>#N/A</v>
      </c>
      <c r="BT845" t="e">
        <v>#N/A</v>
      </c>
      <c r="BU845" t="e">
        <v>#N/A</v>
      </c>
      <c r="BV845" t="e">
        <v>#N/A</v>
      </c>
      <c r="BW845" t="e">
        <v>#N/A</v>
      </c>
      <c r="BX845" t="e">
        <v>#N/A</v>
      </c>
      <c r="BY845" t="e">
        <v>#N/A</v>
      </c>
      <c r="BZ845" t="e">
        <v>#N/A</v>
      </c>
      <c r="CA845" t="e">
        <v>#N/A</v>
      </c>
      <c r="CB845" t="e">
        <v>#N/A</v>
      </c>
      <c r="CC845" t="e">
        <v>#N/A</v>
      </c>
      <c r="CD845" t="e">
        <v>#N/A</v>
      </c>
      <c r="CE845" t="e">
        <v>#N/A</v>
      </c>
      <c r="CF845" t="e">
        <v>#N/A</v>
      </c>
      <c r="CG845" t="e">
        <v>#N/A</v>
      </c>
      <c r="CH845" t="e">
        <v>#N/A</v>
      </c>
      <c r="CI845" t="e">
        <v>#N/A</v>
      </c>
      <c r="CK845" t="e">
        <v>#N/A</v>
      </c>
      <c r="CL845" t="e">
        <v>#N/A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</row>
    <row r="846" spans="1:120">
      <c r="A846">
        <v>90881094</v>
      </c>
      <c r="B846">
        <v>8092100</v>
      </c>
      <c r="C846" s="2">
        <v>43981</v>
      </c>
      <c r="D846" s="2">
        <v>43982.05</v>
      </c>
      <c r="E846">
        <v>2</v>
      </c>
      <c r="F846">
        <v>23</v>
      </c>
      <c r="G846">
        <v>1</v>
      </c>
      <c r="H846">
        <v>1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7205</v>
      </c>
      <c r="O846" t="s">
        <v>2126</v>
      </c>
      <c r="P846">
        <v>1</v>
      </c>
      <c r="Q846">
        <v>0</v>
      </c>
      <c r="S846">
        <v>5</v>
      </c>
      <c r="T846">
        <v>2020</v>
      </c>
      <c r="U846">
        <v>0</v>
      </c>
      <c r="V846">
        <v>0</v>
      </c>
      <c r="W846">
        <v>1</v>
      </c>
      <c r="AU846" t="e">
        <v>#N/A</v>
      </c>
      <c r="AV846" t="e">
        <v>#N/A</v>
      </c>
      <c r="AW846" t="e">
        <v>#N/A</v>
      </c>
      <c r="AX846" t="e">
        <v>#N/A</v>
      </c>
      <c r="AY846" t="e">
        <v>#N/A</v>
      </c>
      <c r="AZ846" t="e">
        <v>#N/A</v>
      </c>
      <c r="BA846" t="e">
        <v>#N/A</v>
      </c>
      <c r="BB846" t="e">
        <v>#N/A</v>
      </c>
      <c r="BC846" t="e">
        <v>#N/A</v>
      </c>
      <c r="BD846" t="e">
        <v>#N/A</v>
      </c>
      <c r="BE846" t="e">
        <v>#N/A</v>
      </c>
      <c r="BF846" t="e">
        <v>#N/A</v>
      </c>
      <c r="BG846" t="e">
        <v>#N/A</v>
      </c>
      <c r="BH846" t="e">
        <v>#N/A</v>
      </c>
      <c r="BI846" t="e">
        <v>#N/A</v>
      </c>
      <c r="BJ846" t="e">
        <v>#N/A</v>
      </c>
      <c r="BK846" t="e">
        <v>#N/A</v>
      </c>
      <c r="BL846" t="e">
        <v>#N/A</v>
      </c>
      <c r="BM846" t="e">
        <v>#N/A</v>
      </c>
      <c r="BN846" t="e">
        <v>#N/A</v>
      </c>
      <c r="BO846" t="e">
        <v>#N/A</v>
      </c>
      <c r="BP846" t="e">
        <v>#N/A</v>
      </c>
      <c r="BQ846" t="e">
        <v>#N/A</v>
      </c>
      <c r="BR846" t="e">
        <v>#N/A</v>
      </c>
      <c r="BS846" t="e">
        <v>#N/A</v>
      </c>
      <c r="BT846" t="e">
        <v>#N/A</v>
      </c>
      <c r="BU846" t="e">
        <v>#N/A</v>
      </c>
      <c r="BV846" t="e">
        <v>#N/A</v>
      </c>
      <c r="BW846" t="e">
        <v>#N/A</v>
      </c>
      <c r="BX846" t="e">
        <v>#N/A</v>
      </c>
      <c r="BY846" t="e">
        <v>#N/A</v>
      </c>
      <c r="BZ846" t="e">
        <v>#N/A</v>
      </c>
      <c r="CA846" t="e">
        <v>#N/A</v>
      </c>
      <c r="CB846" t="e">
        <v>#N/A</v>
      </c>
      <c r="CC846" t="e">
        <v>#N/A</v>
      </c>
      <c r="CD846" t="e">
        <v>#N/A</v>
      </c>
      <c r="CE846" t="e">
        <v>#N/A</v>
      </c>
      <c r="CF846" t="e">
        <v>#N/A</v>
      </c>
      <c r="CG846" t="e">
        <v>#N/A</v>
      </c>
      <c r="CH846" t="e">
        <v>#N/A</v>
      </c>
      <c r="CI846" t="e">
        <v>#N/A</v>
      </c>
      <c r="CK846" t="e">
        <v>#N/A</v>
      </c>
      <c r="CL846" t="e">
        <v>#N/A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</row>
    <row r="847" spans="1:120">
      <c r="A847">
        <v>90881097</v>
      </c>
      <c r="B847">
        <v>165960</v>
      </c>
      <c r="C847" s="2">
        <v>43982</v>
      </c>
      <c r="D847" s="2">
        <v>43990.625</v>
      </c>
      <c r="E847">
        <v>1</v>
      </c>
      <c r="F847">
        <v>84</v>
      </c>
      <c r="G847">
        <v>0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8835</v>
      </c>
      <c r="O847" t="s">
        <v>2126</v>
      </c>
      <c r="P847">
        <v>1</v>
      </c>
      <c r="Q847">
        <v>0</v>
      </c>
      <c r="R847">
        <v>8</v>
      </c>
      <c r="S847">
        <v>6</v>
      </c>
      <c r="T847">
        <v>2020</v>
      </c>
      <c r="U847">
        <v>0</v>
      </c>
      <c r="V847">
        <v>0</v>
      </c>
      <c r="W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8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8</v>
      </c>
      <c r="BH847">
        <v>31</v>
      </c>
      <c r="BI847">
        <v>0</v>
      </c>
      <c r="BJ847">
        <v>0</v>
      </c>
      <c r="BK847">
        <v>14</v>
      </c>
      <c r="BL847">
        <v>0</v>
      </c>
      <c r="BM847">
        <v>0</v>
      </c>
      <c r="BN847">
        <v>16</v>
      </c>
      <c r="BO847">
        <v>0</v>
      </c>
      <c r="BP847">
        <v>1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K847">
        <v>0</v>
      </c>
      <c r="CL847">
        <v>0</v>
      </c>
      <c r="CM847">
        <v>7</v>
      </c>
      <c r="CN847">
        <v>0</v>
      </c>
      <c r="CO847">
        <v>1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1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0</v>
      </c>
      <c r="DI847">
        <v>0</v>
      </c>
      <c r="DJ847">
        <v>0</v>
      </c>
      <c r="DK847">
        <v>0</v>
      </c>
      <c r="DL847">
        <v>1</v>
      </c>
      <c r="DM847">
        <v>0</v>
      </c>
      <c r="DN847">
        <v>0</v>
      </c>
      <c r="DO847">
        <v>0</v>
      </c>
      <c r="DP847">
        <v>0</v>
      </c>
    </row>
    <row r="848" spans="1:120">
      <c r="A848">
        <v>90881543</v>
      </c>
      <c r="B848">
        <v>604341</v>
      </c>
      <c r="C848" s="2">
        <v>43983</v>
      </c>
      <c r="D848" s="2">
        <v>43984.774305555555</v>
      </c>
      <c r="E848">
        <v>1</v>
      </c>
      <c r="F848">
        <v>39</v>
      </c>
      <c r="G848">
        <v>0</v>
      </c>
      <c r="H848">
        <v>2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8869</v>
      </c>
      <c r="O848" t="s">
        <v>2126</v>
      </c>
      <c r="P848">
        <v>1</v>
      </c>
      <c r="Q848">
        <v>0</v>
      </c>
      <c r="R848">
        <v>1</v>
      </c>
      <c r="S848">
        <v>6</v>
      </c>
      <c r="T848">
        <v>2020</v>
      </c>
      <c r="U848">
        <v>0</v>
      </c>
      <c r="V848">
        <v>0</v>
      </c>
      <c r="W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3</v>
      </c>
      <c r="BI848">
        <v>0</v>
      </c>
      <c r="BJ848">
        <v>0</v>
      </c>
      <c r="BK848">
        <v>3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3</v>
      </c>
      <c r="BW848">
        <v>0</v>
      </c>
      <c r="BX848">
        <v>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</row>
    <row r="849" spans="1:120">
      <c r="A849">
        <v>90881656</v>
      </c>
      <c r="B849">
        <v>8115881</v>
      </c>
      <c r="C849" s="2">
        <v>43983</v>
      </c>
      <c r="D849" s="2">
        <v>44050.759027777778</v>
      </c>
      <c r="E849">
        <v>1</v>
      </c>
      <c r="F849">
        <v>73</v>
      </c>
      <c r="G849">
        <v>0</v>
      </c>
      <c r="H849">
        <v>2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8807</v>
      </c>
      <c r="O849" t="s">
        <v>2125</v>
      </c>
      <c r="P849">
        <v>1</v>
      </c>
      <c r="Q849">
        <v>0</v>
      </c>
      <c r="R849">
        <v>67</v>
      </c>
      <c r="S849">
        <v>8</v>
      </c>
      <c r="T849">
        <v>2020</v>
      </c>
      <c r="U849">
        <v>0</v>
      </c>
      <c r="V849">
        <v>0</v>
      </c>
      <c r="W849">
        <v>2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4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4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17</v>
      </c>
      <c r="BV849">
        <v>2</v>
      </c>
      <c r="BW849">
        <v>62</v>
      </c>
      <c r="BX849">
        <v>0</v>
      </c>
      <c r="BY849">
        <v>0</v>
      </c>
      <c r="BZ849">
        <v>0</v>
      </c>
      <c r="CA849">
        <v>3</v>
      </c>
      <c r="CB849">
        <v>1</v>
      </c>
      <c r="CC849">
        <v>74</v>
      </c>
      <c r="CD849">
        <v>4</v>
      </c>
      <c r="CE849">
        <v>78</v>
      </c>
      <c r="CF849">
        <v>10</v>
      </c>
      <c r="CG849">
        <v>0</v>
      </c>
      <c r="CH849">
        <v>0</v>
      </c>
      <c r="CI849">
        <v>3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</row>
    <row r="850" spans="1:120">
      <c r="A850">
        <v>90881903</v>
      </c>
      <c r="B850">
        <v>223925</v>
      </c>
      <c r="C850" s="2">
        <v>43984</v>
      </c>
      <c r="D850" s="2">
        <v>43995.84375</v>
      </c>
      <c r="E850">
        <v>1</v>
      </c>
      <c r="F850">
        <v>78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8876</v>
      </c>
      <c r="O850" t="s">
        <v>2125</v>
      </c>
      <c r="P850">
        <v>1</v>
      </c>
      <c r="Q850">
        <v>0</v>
      </c>
      <c r="R850">
        <v>11</v>
      </c>
      <c r="S850">
        <v>6</v>
      </c>
      <c r="T850">
        <v>2020</v>
      </c>
      <c r="U850">
        <v>0</v>
      </c>
      <c r="V850">
        <v>0</v>
      </c>
      <c r="W850">
        <v>1</v>
      </c>
      <c r="AQ850">
        <v>90894369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9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9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22</v>
      </c>
      <c r="BW850">
        <v>11</v>
      </c>
      <c r="BX850">
        <v>0</v>
      </c>
      <c r="BY850">
        <v>25</v>
      </c>
      <c r="BZ850">
        <v>0</v>
      </c>
      <c r="CA850">
        <v>5</v>
      </c>
      <c r="CB850">
        <v>0</v>
      </c>
      <c r="CC850">
        <v>35</v>
      </c>
      <c r="CD850">
        <v>5</v>
      </c>
      <c r="CE850">
        <v>40</v>
      </c>
      <c r="CF850">
        <v>0</v>
      </c>
      <c r="CG850">
        <v>0</v>
      </c>
      <c r="CH850">
        <v>0</v>
      </c>
      <c r="CI850">
        <v>0</v>
      </c>
      <c r="CK850">
        <v>5</v>
      </c>
      <c r="CL850">
        <v>0</v>
      </c>
      <c r="CM850">
        <v>5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1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0</v>
      </c>
      <c r="DI850">
        <v>0</v>
      </c>
      <c r="DJ850">
        <v>1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</row>
    <row r="851" spans="1:120">
      <c r="A851">
        <v>90882281</v>
      </c>
      <c r="B851">
        <v>604341</v>
      </c>
      <c r="C851" s="2">
        <v>43984</v>
      </c>
      <c r="D851" s="2">
        <v>44000.604166666664</v>
      </c>
      <c r="E851">
        <v>1</v>
      </c>
      <c r="F851">
        <v>39</v>
      </c>
      <c r="G851">
        <v>0</v>
      </c>
      <c r="H851">
        <v>2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8836</v>
      </c>
      <c r="O851" t="s">
        <v>2126</v>
      </c>
      <c r="P851">
        <v>1</v>
      </c>
      <c r="Q851">
        <v>0</v>
      </c>
      <c r="R851">
        <v>16</v>
      </c>
      <c r="S851">
        <v>6</v>
      </c>
      <c r="T851">
        <v>2020</v>
      </c>
      <c r="U851">
        <v>0</v>
      </c>
      <c r="V851">
        <v>0</v>
      </c>
      <c r="W851">
        <v>1</v>
      </c>
      <c r="AU851">
        <v>0</v>
      </c>
      <c r="AV851">
        <v>0</v>
      </c>
      <c r="AW851">
        <v>16</v>
      </c>
      <c r="AX851">
        <v>0</v>
      </c>
      <c r="AY851">
        <v>0</v>
      </c>
      <c r="AZ851">
        <v>0</v>
      </c>
      <c r="BA851">
        <v>17</v>
      </c>
      <c r="BB851">
        <v>0</v>
      </c>
      <c r="BC851">
        <v>0</v>
      </c>
      <c r="BD851">
        <v>0</v>
      </c>
      <c r="BE851">
        <v>16</v>
      </c>
      <c r="BF851">
        <v>16</v>
      </c>
      <c r="BG851">
        <v>33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15</v>
      </c>
      <c r="BV851">
        <v>38</v>
      </c>
      <c r="BW851">
        <v>1</v>
      </c>
      <c r="BX851">
        <v>9</v>
      </c>
      <c r="BY851">
        <v>0</v>
      </c>
      <c r="BZ851">
        <v>0</v>
      </c>
      <c r="CA851">
        <v>0</v>
      </c>
      <c r="CB851">
        <v>16</v>
      </c>
      <c r="CC851">
        <v>1</v>
      </c>
      <c r="CD851">
        <v>16</v>
      </c>
      <c r="CE851">
        <v>17</v>
      </c>
      <c r="CF851">
        <v>14</v>
      </c>
      <c r="CG851">
        <v>0</v>
      </c>
      <c r="CH851">
        <v>0</v>
      </c>
      <c r="CI851">
        <v>2</v>
      </c>
      <c r="CK851">
        <v>2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0</v>
      </c>
      <c r="DJ851">
        <v>1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</row>
    <row r="852" spans="1:120">
      <c r="A852">
        <v>90883308</v>
      </c>
      <c r="B852">
        <v>8021086</v>
      </c>
      <c r="C852" s="2">
        <v>43987</v>
      </c>
      <c r="D852" s="2">
        <v>44001.838194444441</v>
      </c>
      <c r="E852">
        <v>1</v>
      </c>
      <c r="F852">
        <v>86</v>
      </c>
      <c r="G852">
        <v>1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8844</v>
      </c>
      <c r="O852" t="s">
        <v>26</v>
      </c>
      <c r="P852">
        <v>0</v>
      </c>
      <c r="Q852">
        <v>1</v>
      </c>
      <c r="R852">
        <v>14</v>
      </c>
      <c r="S852">
        <v>6</v>
      </c>
      <c r="T852">
        <v>2020</v>
      </c>
      <c r="U852">
        <v>1</v>
      </c>
      <c r="V852">
        <v>2</v>
      </c>
      <c r="W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2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2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10</v>
      </c>
      <c r="BX852">
        <v>10</v>
      </c>
      <c r="BY852">
        <v>0</v>
      </c>
      <c r="BZ852">
        <v>0</v>
      </c>
      <c r="CA852">
        <v>0</v>
      </c>
      <c r="CB852">
        <v>17</v>
      </c>
      <c r="CC852">
        <v>0</v>
      </c>
      <c r="CD852">
        <v>2</v>
      </c>
      <c r="CE852">
        <v>2</v>
      </c>
      <c r="CF852">
        <v>5</v>
      </c>
      <c r="CG852">
        <v>0</v>
      </c>
      <c r="CH852">
        <v>0</v>
      </c>
      <c r="CI852">
        <v>0</v>
      </c>
      <c r="CK852">
        <v>0</v>
      </c>
      <c r="CL852">
        <v>0</v>
      </c>
      <c r="CM852">
        <v>4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1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1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</row>
    <row r="853" spans="1:120">
      <c r="A853">
        <v>90883491</v>
      </c>
      <c r="B853">
        <v>8116150</v>
      </c>
      <c r="C853" s="2">
        <v>43987</v>
      </c>
      <c r="D853" s="2">
        <v>43988.677083333336</v>
      </c>
      <c r="E853">
        <v>1</v>
      </c>
      <c r="F853">
        <v>42</v>
      </c>
      <c r="G853">
        <v>1</v>
      </c>
      <c r="H853">
        <v>1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7062</v>
      </c>
      <c r="O853" t="s">
        <v>2126</v>
      </c>
      <c r="P853">
        <v>1</v>
      </c>
      <c r="Q853">
        <v>0</v>
      </c>
      <c r="R853">
        <v>1</v>
      </c>
      <c r="S853">
        <v>6</v>
      </c>
      <c r="T853">
        <v>2020</v>
      </c>
      <c r="U853">
        <v>0</v>
      </c>
      <c r="V853">
        <v>0</v>
      </c>
      <c r="W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1</v>
      </c>
      <c r="BW853">
        <v>0</v>
      </c>
      <c r="BX853">
        <v>0</v>
      </c>
      <c r="BY853">
        <v>0</v>
      </c>
      <c r="BZ853">
        <v>0</v>
      </c>
      <c r="CA853">
        <v>1</v>
      </c>
      <c r="CB853">
        <v>0</v>
      </c>
      <c r="CC853">
        <v>2</v>
      </c>
      <c r="CD853">
        <v>1</v>
      </c>
      <c r="CE853">
        <v>3</v>
      </c>
      <c r="CF853">
        <v>0</v>
      </c>
      <c r="CG853">
        <v>1</v>
      </c>
      <c r="CH853">
        <v>0</v>
      </c>
      <c r="CI853">
        <v>0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1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</row>
    <row r="854" spans="1:120">
      <c r="A854">
        <v>90883818</v>
      </c>
      <c r="B854">
        <v>8116207</v>
      </c>
      <c r="C854" s="2">
        <v>43988</v>
      </c>
      <c r="D854" s="2">
        <v>44229.728472222225</v>
      </c>
      <c r="E854">
        <v>1</v>
      </c>
      <c r="F854">
        <v>59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7060</v>
      </c>
      <c r="O854" t="s">
        <v>2126</v>
      </c>
      <c r="P854">
        <v>1</v>
      </c>
      <c r="Q854">
        <v>0</v>
      </c>
      <c r="R854">
        <v>241</v>
      </c>
      <c r="S854">
        <v>2</v>
      </c>
      <c r="T854">
        <v>2021</v>
      </c>
      <c r="U854">
        <v>1</v>
      </c>
      <c r="V854">
        <v>81</v>
      </c>
      <c r="W854">
        <v>2</v>
      </c>
      <c r="AU854">
        <v>0</v>
      </c>
      <c r="AV854">
        <v>0</v>
      </c>
      <c r="AW854">
        <v>0</v>
      </c>
      <c r="AX854">
        <v>0</v>
      </c>
      <c r="AY854">
        <v>14</v>
      </c>
      <c r="AZ854">
        <v>1</v>
      </c>
      <c r="BA854">
        <v>242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257</v>
      </c>
      <c r="BH854">
        <v>287</v>
      </c>
      <c r="BI854">
        <v>0</v>
      </c>
      <c r="BJ854">
        <v>0</v>
      </c>
      <c r="BK854">
        <v>287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87</v>
      </c>
      <c r="BV854">
        <v>0</v>
      </c>
      <c r="BW854">
        <v>1</v>
      </c>
      <c r="BX854">
        <v>0</v>
      </c>
      <c r="BY854">
        <v>3</v>
      </c>
      <c r="BZ854">
        <v>0</v>
      </c>
      <c r="CA854">
        <v>3</v>
      </c>
      <c r="CB854">
        <v>1</v>
      </c>
      <c r="CC854">
        <v>0</v>
      </c>
      <c r="CD854">
        <v>3</v>
      </c>
      <c r="CE854">
        <v>3</v>
      </c>
      <c r="CF854">
        <v>13</v>
      </c>
      <c r="CG854">
        <v>0</v>
      </c>
      <c r="CH854">
        <v>0</v>
      </c>
      <c r="CI854">
        <v>0</v>
      </c>
      <c r="CK854">
        <v>205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1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</row>
    <row r="855" spans="1:120">
      <c r="A855">
        <v>90883885</v>
      </c>
      <c r="B855">
        <v>8091600</v>
      </c>
      <c r="C855" s="2">
        <v>43988</v>
      </c>
      <c r="D855" s="2">
        <v>44012.993055555555</v>
      </c>
      <c r="E855">
        <v>3</v>
      </c>
      <c r="F855">
        <v>19</v>
      </c>
      <c r="G855">
        <v>0</v>
      </c>
      <c r="H855">
        <v>2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7920</v>
      </c>
      <c r="O855" t="s">
        <v>2126</v>
      </c>
      <c r="P855">
        <v>1</v>
      </c>
      <c r="Q855">
        <v>0</v>
      </c>
      <c r="S855">
        <v>6</v>
      </c>
      <c r="T855">
        <v>2020</v>
      </c>
      <c r="U855">
        <v>0</v>
      </c>
      <c r="V855">
        <v>0</v>
      </c>
      <c r="W855">
        <v>1</v>
      </c>
      <c r="AU855" t="e">
        <v>#N/A</v>
      </c>
      <c r="AV855" t="e">
        <v>#N/A</v>
      </c>
      <c r="AW855" t="e">
        <v>#N/A</v>
      </c>
      <c r="AX855" t="e">
        <v>#N/A</v>
      </c>
      <c r="AY855" t="e">
        <v>#N/A</v>
      </c>
      <c r="AZ855" t="e">
        <v>#N/A</v>
      </c>
      <c r="BA855" t="e">
        <v>#N/A</v>
      </c>
      <c r="BB855" t="e">
        <v>#N/A</v>
      </c>
      <c r="BC855" t="e">
        <v>#N/A</v>
      </c>
      <c r="BD855" t="e">
        <v>#N/A</v>
      </c>
      <c r="BE855" t="e">
        <v>#N/A</v>
      </c>
      <c r="BF855" t="e">
        <v>#N/A</v>
      </c>
      <c r="BG855" t="e">
        <v>#N/A</v>
      </c>
      <c r="BH855" t="e">
        <v>#N/A</v>
      </c>
      <c r="BI855" t="e">
        <v>#N/A</v>
      </c>
      <c r="BJ855" t="e">
        <v>#N/A</v>
      </c>
      <c r="BK855" t="e">
        <v>#N/A</v>
      </c>
      <c r="BL855" t="e">
        <v>#N/A</v>
      </c>
      <c r="BM855" t="e">
        <v>#N/A</v>
      </c>
      <c r="BN855" t="e">
        <v>#N/A</v>
      </c>
      <c r="BO855" t="e">
        <v>#N/A</v>
      </c>
      <c r="BP855" t="e">
        <v>#N/A</v>
      </c>
      <c r="BQ855" t="e">
        <v>#N/A</v>
      </c>
      <c r="BR855" t="e">
        <v>#N/A</v>
      </c>
      <c r="BS855" t="e">
        <v>#N/A</v>
      </c>
      <c r="BT855" t="e">
        <v>#N/A</v>
      </c>
      <c r="BU855" t="e">
        <v>#N/A</v>
      </c>
      <c r="BV855" t="e">
        <v>#N/A</v>
      </c>
      <c r="BW855" t="e">
        <v>#N/A</v>
      </c>
      <c r="BX855" t="e">
        <v>#N/A</v>
      </c>
      <c r="BY855" t="e">
        <v>#N/A</v>
      </c>
      <c r="BZ855" t="e">
        <v>#N/A</v>
      </c>
      <c r="CA855" t="e">
        <v>#N/A</v>
      </c>
      <c r="CB855" t="e">
        <v>#N/A</v>
      </c>
      <c r="CC855" t="e">
        <v>#N/A</v>
      </c>
      <c r="CD855" t="e">
        <v>#N/A</v>
      </c>
      <c r="CE855" t="e">
        <v>#N/A</v>
      </c>
      <c r="CF855" t="e">
        <v>#N/A</v>
      </c>
      <c r="CG855" t="e">
        <v>#N/A</v>
      </c>
      <c r="CH855" t="e">
        <v>#N/A</v>
      </c>
      <c r="CI855" t="e">
        <v>#N/A</v>
      </c>
      <c r="CK855" t="e">
        <v>#N/A</v>
      </c>
      <c r="CL855" t="e">
        <v>#N/A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</row>
    <row r="856" spans="1:120">
      <c r="A856">
        <v>90883886</v>
      </c>
      <c r="B856">
        <v>781132</v>
      </c>
      <c r="C856" s="2">
        <v>43988</v>
      </c>
      <c r="D856" s="2">
        <v>43988.993055555555</v>
      </c>
      <c r="E856">
        <v>3</v>
      </c>
      <c r="F856">
        <v>24</v>
      </c>
      <c r="G856">
        <v>1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7920</v>
      </c>
      <c r="O856" t="s">
        <v>2126</v>
      </c>
      <c r="P856">
        <v>1</v>
      </c>
      <c r="Q856">
        <v>0</v>
      </c>
      <c r="S856">
        <v>6</v>
      </c>
      <c r="T856">
        <v>2020</v>
      </c>
      <c r="U856">
        <v>0</v>
      </c>
      <c r="V856">
        <v>0</v>
      </c>
      <c r="W856">
        <v>1</v>
      </c>
      <c r="AU856" t="e">
        <v>#N/A</v>
      </c>
      <c r="AV856" t="e">
        <v>#N/A</v>
      </c>
      <c r="AW856" t="e">
        <v>#N/A</v>
      </c>
      <c r="AX856" t="e">
        <v>#N/A</v>
      </c>
      <c r="AY856" t="e">
        <v>#N/A</v>
      </c>
      <c r="AZ856" t="e">
        <v>#N/A</v>
      </c>
      <c r="BA856" t="e">
        <v>#N/A</v>
      </c>
      <c r="BB856" t="e">
        <v>#N/A</v>
      </c>
      <c r="BC856" t="e">
        <v>#N/A</v>
      </c>
      <c r="BD856" t="e">
        <v>#N/A</v>
      </c>
      <c r="BE856" t="e">
        <v>#N/A</v>
      </c>
      <c r="BF856" t="e">
        <v>#N/A</v>
      </c>
      <c r="BG856" t="e">
        <v>#N/A</v>
      </c>
      <c r="BH856" t="e">
        <v>#N/A</v>
      </c>
      <c r="BI856" t="e">
        <v>#N/A</v>
      </c>
      <c r="BJ856" t="e">
        <v>#N/A</v>
      </c>
      <c r="BK856" t="e">
        <v>#N/A</v>
      </c>
      <c r="BL856" t="e">
        <v>#N/A</v>
      </c>
      <c r="BM856" t="e">
        <v>#N/A</v>
      </c>
      <c r="BN856" t="e">
        <v>#N/A</v>
      </c>
      <c r="BO856" t="e">
        <v>#N/A</v>
      </c>
      <c r="BP856" t="e">
        <v>#N/A</v>
      </c>
      <c r="BQ856" t="e">
        <v>#N/A</v>
      </c>
      <c r="BR856" t="e">
        <v>#N/A</v>
      </c>
      <c r="BS856" t="e">
        <v>#N/A</v>
      </c>
      <c r="BT856" t="e">
        <v>#N/A</v>
      </c>
      <c r="BU856" t="e">
        <v>#N/A</v>
      </c>
      <c r="BV856" t="e">
        <v>#N/A</v>
      </c>
      <c r="BW856" t="e">
        <v>#N/A</v>
      </c>
      <c r="BX856" t="e">
        <v>#N/A</v>
      </c>
      <c r="BY856" t="e">
        <v>#N/A</v>
      </c>
      <c r="BZ856" t="e">
        <v>#N/A</v>
      </c>
      <c r="CA856" t="e">
        <v>#N/A</v>
      </c>
      <c r="CB856" t="e">
        <v>#N/A</v>
      </c>
      <c r="CC856" t="e">
        <v>#N/A</v>
      </c>
      <c r="CD856" t="e">
        <v>#N/A</v>
      </c>
      <c r="CE856" t="e">
        <v>#N/A</v>
      </c>
      <c r="CF856" t="e">
        <v>#N/A</v>
      </c>
      <c r="CG856" t="e">
        <v>#N/A</v>
      </c>
      <c r="CH856" t="e">
        <v>#N/A</v>
      </c>
      <c r="CI856" t="e">
        <v>#N/A</v>
      </c>
      <c r="CK856" t="e">
        <v>#N/A</v>
      </c>
      <c r="CL856" t="e">
        <v>#N/A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</row>
    <row r="857" spans="1:120">
      <c r="A857">
        <v>90884065</v>
      </c>
      <c r="B857">
        <v>116663</v>
      </c>
      <c r="C857" s="2">
        <v>43989</v>
      </c>
      <c r="D857" s="2">
        <v>43990.810416666667</v>
      </c>
      <c r="E857">
        <v>1</v>
      </c>
      <c r="F857">
        <v>56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8873</v>
      </c>
      <c r="O857" t="s">
        <v>2124</v>
      </c>
      <c r="P857">
        <v>0</v>
      </c>
      <c r="Q857">
        <v>0</v>
      </c>
      <c r="R857">
        <v>1</v>
      </c>
      <c r="S857">
        <v>6</v>
      </c>
      <c r="T857">
        <v>2020</v>
      </c>
      <c r="U857">
        <v>1</v>
      </c>
      <c r="V857">
        <v>1</v>
      </c>
      <c r="W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1</v>
      </c>
      <c r="CD857">
        <v>0</v>
      </c>
      <c r="CE857">
        <v>1</v>
      </c>
      <c r="CF857">
        <v>1</v>
      </c>
      <c r="CG857">
        <v>0</v>
      </c>
      <c r="CH857">
        <v>0</v>
      </c>
      <c r="CI857">
        <v>0</v>
      </c>
      <c r="CK857">
        <v>0</v>
      </c>
      <c r="CL857">
        <v>0</v>
      </c>
      <c r="CM857">
        <v>1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1</v>
      </c>
      <c r="DM857">
        <v>0</v>
      </c>
      <c r="DN857">
        <v>0</v>
      </c>
      <c r="DO857">
        <v>0</v>
      </c>
      <c r="DP857">
        <v>0</v>
      </c>
    </row>
    <row r="858" spans="1:120">
      <c r="A858">
        <v>90884101</v>
      </c>
      <c r="B858">
        <v>8106392</v>
      </c>
      <c r="C858" s="2">
        <v>43989</v>
      </c>
      <c r="D858" s="2">
        <v>43991.496527777781</v>
      </c>
      <c r="E858">
        <v>1</v>
      </c>
      <c r="F858">
        <v>20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7060</v>
      </c>
      <c r="O858" t="s">
        <v>2126</v>
      </c>
      <c r="P858">
        <v>1</v>
      </c>
      <c r="Q858">
        <v>0</v>
      </c>
      <c r="R858">
        <v>2</v>
      </c>
      <c r="S858">
        <v>6</v>
      </c>
      <c r="T858">
        <v>2020</v>
      </c>
      <c r="U858">
        <v>0</v>
      </c>
      <c r="V858">
        <v>0</v>
      </c>
      <c r="W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</row>
    <row r="859" spans="1:120">
      <c r="A859">
        <v>90884632</v>
      </c>
      <c r="B859">
        <v>123825</v>
      </c>
      <c r="C859" s="2">
        <v>43990</v>
      </c>
      <c r="D859" s="2">
        <v>43995.824999999997</v>
      </c>
      <c r="E859">
        <v>1</v>
      </c>
      <c r="F859">
        <v>79</v>
      </c>
      <c r="G859">
        <v>1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8876</v>
      </c>
      <c r="O859" t="s">
        <v>2126</v>
      </c>
      <c r="P859">
        <v>1</v>
      </c>
      <c r="Q859">
        <v>0</v>
      </c>
      <c r="R859">
        <v>5</v>
      </c>
      <c r="S859">
        <v>6</v>
      </c>
      <c r="T859">
        <v>2020</v>
      </c>
      <c r="U859">
        <v>0</v>
      </c>
      <c r="V859">
        <v>0</v>
      </c>
      <c r="W859">
        <v>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3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3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5</v>
      </c>
      <c r="BW859">
        <v>0</v>
      </c>
      <c r="BX859">
        <v>5</v>
      </c>
      <c r="BY859">
        <v>0</v>
      </c>
      <c r="BZ859">
        <v>0</v>
      </c>
      <c r="CA859">
        <v>3</v>
      </c>
      <c r="CB859">
        <v>0</v>
      </c>
      <c r="CC859">
        <v>0</v>
      </c>
      <c r="CD859">
        <v>3</v>
      </c>
      <c r="CE859">
        <v>3</v>
      </c>
      <c r="CF859">
        <v>0</v>
      </c>
      <c r="CG859">
        <v>0</v>
      </c>
      <c r="CH859">
        <v>0</v>
      </c>
      <c r="CI859">
        <v>2</v>
      </c>
      <c r="CK859">
        <v>4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</row>
    <row r="860" spans="1:120">
      <c r="A860">
        <v>90884698</v>
      </c>
      <c r="B860">
        <v>648570</v>
      </c>
      <c r="C860" s="2">
        <v>43990</v>
      </c>
      <c r="D860" s="2">
        <v>43996.819444444445</v>
      </c>
      <c r="E860">
        <v>1</v>
      </c>
      <c r="F860">
        <v>71</v>
      </c>
      <c r="G860">
        <v>0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8807</v>
      </c>
      <c r="O860" t="s">
        <v>2126</v>
      </c>
      <c r="P860">
        <v>1</v>
      </c>
      <c r="Q860">
        <v>0</v>
      </c>
      <c r="R860">
        <v>6</v>
      </c>
      <c r="S860">
        <v>6</v>
      </c>
      <c r="T860">
        <v>2020</v>
      </c>
      <c r="U860">
        <v>0</v>
      </c>
      <c r="V860">
        <v>0</v>
      </c>
      <c r="W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2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K860">
        <v>0</v>
      </c>
      <c r="CL860">
        <v>0</v>
      </c>
      <c r="CM860">
        <v>2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1</v>
      </c>
      <c r="DM860">
        <v>0</v>
      </c>
      <c r="DN860">
        <v>0</v>
      </c>
      <c r="DO860">
        <v>0</v>
      </c>
      <c r="DP860">
        <v>0</v>
      </c>
    </row>
    <row r="861" spans="1:120">
      <c r="A861">
        <v>90884736</v>
      </c>
      <c r="B861">
        <v>361250</v>
      </c>
      <c r="C861" s="2">
        <v>43999</v>
      </c>
      <c r="D861" s="2">
        <v>43999.993055555555</v>
      </c>
      <c r="E861">
        <v>3</v>
      </c>
      <c r="F861">
        <v>58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7080</v>
      </c>
      <c r="O861" t="s">
        <v>2126</v>
      </c>
      <c r="P861">
        <v>1</v>
      </c>
      <c r="Q861">
        <v>0</v>
      </c>
      <c r="S861">
        <v>6</v>
      </c>
      <c r="T861">
        <v>2020</v>
      </c>
      <c r="U861">
        <v>0</v>
      </c>
      <c r="V861">
        <v>0</v>
      </c>
      <c r="W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1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</row>
    <row r="862" spans="1:120">
      <c r="A862">
        <v>90884793</v>
      </c>
      <c r="B862">
        <v>589817</v>
      </c>
      <c r="C862" s="2">
        <v>43991</v>
      </c>
      <c r="D862" s="2">
        <v>44013.366666666669</v>
      </c>
      <c r="E862">
        <v>1</v>
      </c>
      <c r="F862">
        <v>80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8805</v>
      </c>
      <c r="O862" t="s">
        <v>26</v>
      </c>
      <c r="P862">
        <v>0</v>
      </c>
      <c r="Q862">
        <v>1</v>
      </c>
      <c r="R862">
        <v>22</v>
      </c>
      <c r="S862">
        <v>7</v>
      </c>
      <c r="T862">
        <v>2020</v>
      </c>
      <c r="U862">
        <v>1</v>
      </c>
      <c r="V862">
        <v>20</v>
      </c>
      <c r="W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16</v>
      </c>
      <c r="BA862">
        <v>16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32</v>
      </c>
      <c r="BH862">
        <v>42</v>
      </c>
      <c r="BI862">
        <v>0</v>
      </c>
      <c r="BJ862">
        <v>0</v>
      </c>
      <c r="BK862">
        <v>42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4</v>
      </c>
      <c r="BW862">
        <v>17</v>
      </c>
      <c r="BX862">
        <v>2</v>
      </c>
      <c r="BY862">
        <v>0</v>
      </c>
      <c r="BZ862">
        <v>5</v>
      </c>
      <c r="CA862">
        <v>0</v>
      </c>
      <c r="CB862">
        <v>0</v>
      </c>
      <c r="CC862">
        <v>0</v>
      </c>
      <c r="CD862">
        <v>5</v>
      </c>
      <c r="CE862">
        <v>5</v>
      </c>
      <c r="CF862">
        <v>21</v>
      </c>
      <c r="CG862">
        <v>0</v>
      </c>
      <c r="CH862">
        <v>0</v>
      </c>
      <c r="CI862">
        <v>0</v>
      </c>
      <c r="CK862">
        <v>0</v>
      </c>
      <c r="CL862">
        <v>0</v>
      </c>
      <c r="CM862">
        <v>4</v>
      </c>
      <c r="CN862">
        <v>1</v>
      </c>
      <c r="CO862">
        <v>1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1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</row>
    <row r="863" spans="1:120">
      <c r="A863">
        <v>90885200</v>
      </c>
      <c r="B863">
        <v>8116422</v>
      </c>
      <c r="C863" s="2">
        <v>43993</v>
      </c>
      <c r="D863" s="2">
        <v>43998.791666666664</v>
      </c>
      <c r="E863">
        <v>1</v>
      </c>
      <c r="F863">
        <v>52</v>
      </c>
      <c r="G863">
        <v>0</v>
      </c>
      <c r="H863">
        <v>3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7063</v>
      </c>
      <c r="O863" t="s">
        <v>2126</v>
      </c>
      <c r="P863">
        <v>1</v>
      </c>
      <c r="Q863">
        <v>0</v>
      </c>
      <c r="R863">
        <v>5</v>
      </c>
      <c r="S863">
        <v>6</v>
      </c>
      <c r="T863">
        <v>2020</v>
      </c>
      <c r="U863">
        <v>0</v>
      </c>
      <c r="V863">
        <v>0</v>
      </c>
      <c r="W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7</v>
      </c>
      <c r="BI863">
        <v>0</v>
      </c>
      <c r="BJ863">
        <v>0</v>
      </c>
      <c r="BK863">
        <v>7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</v>
      </c>
      <c r="BW863">
        <v>6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K863">
        <v>0</v>
      </c>
      <c r="CL863">
        <v>0</v>
      </c>
      <c r="CM863">
        <v>3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1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</row>
    <row r="864" spans="1:120">
      <c r="A864">
        <v>90885514</v>
      </c>
      <c r="B864">
        <v>795755</v>
      </c>
      <c r="C864" s="2">
        <v>43992</v>
      </c>
      <c r="D864" s="2">
        <v>44021.902083333334</v>
      </c>
      <c r="E864">
        <v>1</v>
      </c>
      <c r="F864">
        <v>50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8807</v>
      </c>
      <c r="O864" t="s">
        <v>2124</v>
      </c>
      <c r="P864">
        <v>0</v>
      </c>
      <c r="Q864">
        <v>0</v>
      </c>
      <c r="R864">
        <v>29</v>
      </c>
      <c r="S864">
        <v>7</v>
      </c>
      <c r="T864">
        <v>2020</v>
      </c>
      <c r="U864">
        <v>0</v>
      </c>
      <c r="V864">
        <v>0</v>
      </c>
      <c r="W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4</v>
      </c>
      <c r="BA864">
        <v>27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31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4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1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</row>
    <row r="865" spans="1:120">
      <c r="A865">
        <v>90885693</v>
      </c>
      <c r="B865">
        <v>8116474</v>
      </c>
      <c r="C865" s="2">
        <v>43993</v>
      </c>
      <c r="D865" s="2">
        <v>44012.779166666667</v>
      </c>
      <c r="E865">
        <v>1</v>
      </c>
      <c r="F865">
        <v>34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8835</v>
      </c>
      <c r="O865" t="s">
        <v>2125</v>
      </c>
      <c r="P865">
        <v>1</v>
      </c>
      <c r="Q865">
        <v>0</v>
      </c>
      <c r="R865">
        <v>19</v>
      </c>
      <c r="S865">
        <v>6</v>
      </c>
      <c r="T865">
        <v>2020</v>
      </c>
      <c r="U865">
        <v>1</v>
      </c>
      <c r="V865">
        <v>12</v>
      </c>
      <c r="W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3</v>
      </c>
      <c r="CG865">
        <v>0</v>
      </c>
      <c r="CH865">
        <v>0</v>
      </c>
      <c r="CI865">
        <v>0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</row>
    <row r="866" spans="1:120">
      <c r="A866">
        <v>90886043</v>
      </c>
      <c r="B866">
        <v>806193</v>
      </c>
      <c r="C866" s="2">
        <v>43993</v>
      </c>
      <c r="D866" s="2">
        <v>43993.736805555556</v>
      </c>
      <c r="E866">
        <v>2</v>
      </c>
      <c r="F866">
        <v>69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8807</v>
      </c>
      <c r="O866" t="s">
        <v>2126</v>
      </c>
      <c r="P866">
        <v>1</v>
      </c>
      <c r="Q866">
        <v>0</v>
      </c>
      <c r="S866">
        <v>6</v>
      </c>
      <c r="T866">
        <v>2020</v>
      </c>
      <c r="U866">
        <v>0</v>
      </c>
      <c r="V866">
        <v>0</v>
      </c>
      <c r="W866">
        <v>1</v>
      </c>
      <c r="AU866" t="e">
        <v>#N/A</v>
      </c>
      <c r="AV866" t="e">
        <v>#N/A</v>
      </c>
      <c r="AW866" t="e">
        <v>#N/A</v>
      </c>
      <c r="AX866" t="e">
        <v>#N/A</v>
      </c>
      <c r="AY866" t="e">
        <v>#N/A</v>
      </c>
      <c r="AZ866" t="e">
        <v>#N/A</v>
      </c>
      <c r="BA866" t="e">
        <v>#N/A</v>
      </c>
      <c r="BB866" t="e">
        <v>#N/A</v>
      </c>
      <c r="BC866" t="e">
        <v>#N/A</v>
      </c>
      <c r="BD866" t="e">
        <v>#N/A</v>
      </c>
      <c r="BE866" t="e">
        <v>#N/A</v>
      </c>
      <c r="BF866" t="e">
        <v>#N/A</v>
      </c>
      <c r="BG866" t="e">
        <v>#N/A</v>
      </c>
      <c r="BH866" t="e">
        <v>#N/A</v>
      </c>
      <c r="BI866" t="e">
        <v>#N/A</v>
      </c>
      <c r="BJ866" t="e">
        <v>#N/A</v>
      </c>
      <c r="BK866" t="e">
        <v>#N/A</v>
      </c>
      <c r="BL866" t="e">
        <v>#N/A</v>
      </c>
      <c r="BM866" t="e">
        <v>#N/A</v>
      </c>
      <c r="BN866" t="e">
        <v>#N/A</v>
      </c>
      <c r="BO866" t="e">
        <v>#N/A</v>
      </c>
      <c r="BP866" t="e">
        <v>#N/A</v>
      </c>
      <c r="BQ866" t="e">
        <v>#N/A</v>
      </c>
      <c r="BR866" t="e">
        <v>#N/A</v>
      </c>
      <c r="BS866" t="e">
        <v>#N/A</v>
      </c>
      <c r="BT866" t="e">
        <v>#N/A</v>
      </c>
      <c r="BU866" t="e">
        <v>#N/A</v>
      </c>
      <c r="BV866" t="e">
        <v>#N/A</v>
      </c>
      <c r="BW866" t="e">
        <v>#N/A</v>
      </c>
      <c r="BX866" t="e">
        <v>#N/A</v>
      </c>
      <c r="BY866" t="e">
        <v>#N/A</v>
      </c>
      <c r="BZ866" t="e">
        <v>#N/A</v>
      </c>
      <c r="CA866" t="e">
        <v>#N/A</v>
      </c>
      <c r="CB866" t="e">
        <v>#N/A</v>
      </c>
      <c r="CC866" t="e">
        <v>#N/A</v>
      </c>
      <c r="CD866" t="e">
        <v>#N/A</v>
      </c>
      <c r="CE866" t="e">
        <v>#N/A</v>
      </c>
      <c r="CF866" t="e">
        <v>#N/A</v>
      </c>
      <c r="CG866" t="e">
        <v>#N/A</v>
      </c>
      <c r="CH866" t="e">
        <v>#N/A</v>
      </c>
      <c r="CI866" t="e">
        <v>#N/A</v>
      </c>
      <c r="CK866" t="e">
        <v>#N/A</v>
      </c>
      <c r="CL866" t="e">
        <v>#N/A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1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</row>
    <row r="867" spans="1:120">
      <c r="A867">
        <v>90886178</v>
      </c>
      <c r="B867">
        <v>672988</v>
      </c>
      <c r="C867" s="2">
        <v>43994</v>
      </c>
      <c r="D867" s="2">
        <v>44002.823611111111</v>
      </c>
      <c r="E867">
        <v>1</v>
      </c>
      <c r="F867">
        <v>87</v>
      </c>
      <c r="G867">
        <v>1</v>
      </c>
      <c r="H867">
        <v>2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7059</v>
      </c>
      <c r="O867" t="s">
        <v>2124</v>
      </c>
      <c r="P867">
        <v>0</v>
      </c>
      <c r="Q867">
        <v>0</v>
      </c>
      <c r="R867">
        <v>8</v>
      </c>
      <c r="S867">
        <v>6</v>
      </c>
      <c r="T867">
        <v>2020</v>
      </c>
      <c r="U867">
        <v>0</v>
      </c>
      <c r="V867">
        <v>0</v>
      </c>
      <c r="W867">
        <v>1</v>
      </c>
      <c r="AQ867">
        <v>90931303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4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4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7</v>
      </c>
      <c r="CG867">
        <v>0</v>
      </c>
      <c r="CH867">
        <v>0</v>
      </c>
      <c r="CI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1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</row>
    <row r="868" spans="1:120">
      <c r="A868">
        <v>90886212</v>
      </c>
      <c r="B868">
        <v>8116570</v>
      </c>
      <c r="C868" s="2">
        <v>43994</v>
      </c>
      <c r="D868" s="2">
        <v>43999.8125</v>
      </c>
      <c r="E868">
        <v>1</v>
      </c>
      <c r="F868">
        <v>42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8846</v>
      </c>
      <c r="O868" t="s">
        <v>2125</v>
      </c>
      <c r="P868">
        <v>1</v>
      </c>
      <c r="Q868">
        <v>0</v>
      </c>
      <c r="R868">
        <v>5</v>
      </c>
      <c r="S868">
        <v>6</v>
      </c>
      <c r="T868">
        <v>2020</v>
      </c>
      <c r="U868">
        <v>0</v>
      </c>
      <c r="V868">
        <v>0</v>
      </c>
      <c r="W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</row>
    <row r="869" spans="1:120">
      <c r="A869">
        <v>90886598</v>
      </c>
      <c r="B869">
        <v>8115062</v>
      </c>
      <c r="C869" s="2">
        <v>43995</v>
      </c>
      <c r="D869" s="2">
        <v>44005.701388888891</v>
      </c>
      <c r="E869">
        <v>1</v>
      </c>
      <c r="F869">
        <v>85</v>
      </c>
      <c r="G869">
        <v>1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8846</v>
      </c>
      <c r="O869" t="s">
        <v>2126</v>
      </c>
      <c r="P869">
        <v>1</v>
      </c>
      <c r="Q869">
        <v>0</v>
      </c>
      <c r="R869">
        <v>10</v>
      </c>
      <c r="S869">
        <v>6</v>
      </c>
      <c r="T869">
        <v>2020</v>
      </c>
      <c r="U869">
        <v>0</v>
      </c>
      <c r="V869">
        <v>0</v>
      </c>
      <c r="W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</v>
      </c>
      <c r="BW869">
        <v>1</v>
      </c>
      <c r="BX869">
        <v>0</v>
      </c>
      <c r="BY869">
        <v>1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K869">
        <v>0</v>
      </c>
      <c r="CL869">
        <v>0</v>
      </c>
      <c r="CM869">
        <v>2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</row>
    <row r="870" spans="1:120">
      <c r="A870">
        <v>90886679</v>
      </c>
      <c r="B870">
        <v>592466</v>
      </c>
      <c r="C870" s="2">
        <v>43996</v>
      </c>
      <c r="D870" s="2">
        <v>44021.509722222225</v>
      </c>
      <c r="E870">
        <v>1</v>
      </c>
      <c r="F870">
        <v>43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7060</v>
      </c>
      <c r="O870" t="s">
        <v>2126</v>
      </c>
      <c r="P870">
        <v>1</v>
      </c>
      <c r="Q870">
        <v>0</v>
      </c>
      <c r="R870">
        <v>25</v>
      </c>
      <c r="S870">
        <v>7</v>
      </c>
      <c r="T870">
        <v>2020</v>
      </c>
      <c r="U870">
        <v>0</v>
      </c>
      <c r="V870">
        <v>0</v>
      </c>
      <c r="W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20</v>
      </c>
      <c r="BA870">
        <v>47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67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0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0</v>
      </c>
      <c r="CG870">
        <v>0</v>
      </c>
      <c r="CH870">
        <v>0</v>
      </c>
      <c r="CI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1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</row>
    <row r="871" spans="1:120">
      <c r="A871">
        <v>90886727</v>
      </c>
      <c r="B871">
        <v>8098475</v>
      </c>
      <c r="C871" s="2">
        <v>43995</v>
      </c>
      <c r="D871" s="2">
        <v>44005.822916666664</v>
      </c>
      <c r="E871">
        <v>1</v>
      </c>
      <c r="F871">
        <v>76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8805</v>
      </c>
      <c r="O871" t="s">
        <v>2124</v>
      </c>
      <c r="P871">
        <v>0</v>
      </c>
      <c r="Q871">
        <v>0</v>
      </c>
      <c r="R871">
        <v>10</v>
      </c>
      <c r="S871">
        <v>6</v>
      </c>
      <c r="T871">
        <v>2020</v>
      </c>
      <c r="U871">
        <v>0</v>
      </c>
      <c r="V871">
        <v>0</v>
      </c>
      <c r="W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6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6</v>
      </c>
      <c r="BH871">
        <v>9</v>
      </c>
      <c r="BI871">
        <v>0</v>
      </c>
      <c r="BJ871">
        <v>0</v>
      </c>
      <c r="BK871">
        <v>9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10</v>
      </c>
      <c r="BV871">
        <v>1</v>
      </c>
      <c r="BW871">
        <v>2</v>
      </c>
      <c r="BX871">
        <v>0</v>
      </c>
      <c r="BY871">
        <v>0</v>
      </c>
      <c r="BZ871">
        <v>0</v>
      </c>
      <c r="CA871">
        <v>20</v>
      </c>
      <c r="CB871">
        <v>0</v>
      </c>
      <c r="CC871">
        <v>19</v>
      </c>
      <c r="CD871">
        <v>20</v>
      </c>
      <c r="CE871">
        <v>39</v>
      </c>
      <c r="CF871">
        <v>0</v>
      </c>
      <c r="CG871">
        <v>0</v>
      </c>
      <c r="CH871">
        <v>0</v>
      </c>
      <c r="CI871">
        <v>0</v>
      </c>
      <c r="CK871">
        <v>0</v>
      </c>
      <c r="CL871">
        <v>0</v>
      </c>
      <c r="CM871">
        <v>2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</row>
    <row r="872" spans="1:120">
      <c r="A872">
        <v>90886915</v>
      </c>
      <c r="B872">
        <v>8116659</v>
      </c>
      <c r="C872" s="2">
        <v>43997</v>
      </c>
      <c r="D872" s="2">
        <v>44002.620138888888</v>
      </c>
      <c r="E872">
        <v>1</v>
      </c>
      <c r="F872">
        <v>49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8812</v>
      </c>
      <c r="O872" t="s">
        <v>2126</v>
      </c>
      <c r="P872">
        <v>1</v>
      </c>
      <c r="Q872">
        <v>0</v>
      </c>
      <c r="R872">
        <v>5</v>
      </c>
      <c r="S872">
        <v>6</v>
      </c>
      <c r="T872">
        <v>2020</v>
      </c>
      <c r="U872">
        <v>0</v>
      </c>
      <c r="V872">
        <v>0</v>
      </c>
      <c r="W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6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3</v>
      </c>
      <c r="CK872">
        <v>0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1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</row>
    <row r="873" spans="1:120">
      <c r="A873">
        <v>90887905</v>
      </c>
      <c r="B873">
        <v>8106824</v>
      </c>
      <c r="C873" s="2">
        <v>44000</v>
      </c>
      <c r="D873" s="2">
        <v>44013.773611111108</v>
      </c>
      <c r="E873">
        <v>1</v>
      </c>
      <c r="F873">
        <v>87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8844</v>
      </c>
      <c r="O873" t="s">
        <v>2124</v>
      </c>
      <c r="P873">
        <v>0</v>
      </c>
      <c r="Q873">
        <v>0</v>
      </c>
      <c r="R873">
        <v>13</v>
      </c>
      <c r="S873">
        <v>7</v>
      </c>
      <c r="T873">
        <v>2020</v>
      </c>
      <c r="U873">
        <v>0</v>
      </c>
      <c r="V873">
        <v>0</v>
      </c>
      <c r="W873">
        <v>1</v>
      </c>
      <c r="AU873">
        <v>0</v>
      </c>
      <c r="AV873">
        <v>0</v>
      </c>
      <c r="AW873">
        <v>13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13</v>
      </c>
      <c r="BF873">
        <v>13</v>
      </c>
      <c r="BG873">
        <v>13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</v>
      </c>
      <c r="BW873">
        <v>1</v>
      </c>
      <c r="BX873">
        <v>0</v>
      </c>
      <c r="BY873">
        <v>2</v>
      </c>
      <c r="BZ873">
        <v>0</v>
      </c>
      <c r="CA873">
        <v>0</v>
      </c>
      <c r="CB873">
        <v>6</v>
      </c>
      <c r="CC873">
        <v>23</v>
      </c>
      <c r="CD873">
        <v>0</v>
      </c>
      <c r="CE873">
        <v>23</v>
      </c>
      <c r="CF873">
        <v>0</v>
      </c>
      <c r="CG873">
        <v>0</v>
      </c>
      <c r="CH873">
        <v>0</v>
      </c>
      <c r="CI873">
        <v>0</v>
      </c>
      <c r="CK873">
        <v>0</v>
      </c>
      <c r="CL873">
        <v>0</v>
      </c>
      <c r="CM873">
        <v>2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</row>
    <row r="874" spans="1:120">
      <c r="A874">
        <v>90887974</v>
      </c>
      <c r="B874">
        <v>95314</v>
      </c>
      <c r="C874" s="2">
        <v>43999</v>
      </c>
      <c r="D874" s="2">
        <v>44007.881944444445</v>
      </c>
      <c r="E874">
        <v>1</v>
      </c>
      <c r="F874">
        <v>79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88073174</v>
      </c>
      <c r="O874" t="s">
        <v>2124</v>
      </c>
      <c r="P874">
        <v>0</v>
      </c>
      <c r="Q874">
        <v>0</v>
      </c>
      <c r="R874">
        <v>8</v>
      </c>
      <c r="S874">
        <v>6</v>
      </c>
      <c r="T874">
        <v>2020</v>
      </c>
      <c r="U874">
        <v>0</v>
      </c>
      <c r="V874">
        <v>0</v>
      </c>
      <c r="W874">
        <v>1</v>
      </c>
      <c r="AQ874">
        <v>90859550</v>
      </c>
      <c r="AU874">
        <v>0</v>
      </c>
      <c r="AV874">
        <v>0</v>
      </c>
      <c r="AW874">
        <v>3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3</v>
      </c>
      <c r="BF874">
        <v>3</v>
      </c>
      <c r="BG874">
        <v>4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</row>
    <row r="875" spans="1:120">
      <c r="A875">
        <v>90888017</v>
      </c>
      <c r="B875">
        <v>177175</v>
      </c>
      <c r="C875" s="2">
        <v>44000</v>
      </c>
      <c r="D875" s="2">
        <v>44001.583333333336</v>
      </c>
      <c r="E875">
        <v>3</v>
      </c>
      <c r="F875">
        <v>54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8805</v>
      </c>
      <c r="O875" t="s">
        <v>2126</v>
      </c>
      <c r="P875">
        <v>1</v>
      </c>
      <c r="Q875">
        <v>0</v>
      </c>
      <c r="S875">
        <v>6</v>
      </c>
      <c r="T875">
        <v>2020</v>
      </c>
      <c r="U875">
        <v>0</v>
      </c>
      <c r="V875">
        <v>0</v>
      </c>
      <c r="W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4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</row>
    <row r="876" spans="1:120">
      <c r="A876">
        <v>90888117</v>
      </c>
      <c r="B876">
        <v>8107997</v>
      </c>
      <c r="C876" s="2">
        <v>44008</v>
      </c>
      <c r="D876" s="2">
        <v>44013.56527777778</v>
      </c>
      <c r="E876">
        <v>1</v>
      </c>
      <c r="F876">
        <v>81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8807</v>
      </c>
      <c r="O876" t="s">
        <v>2124</v>
      </c>
      <c r="P876">
        <v>0</v>
      </c>
      <c r="Q876">
        <v>0</v>
      </c>
      <c r="R876">
        <v>5</v>
      </c>
      <c r="S876">
        <v>7</v>
      </c>
      <c r="T876">
        <v>2020</v>
      </c>
      <c r="U876">
        <v>1</v>
      </c>
      <c r="V876">
        <v>2</v>
      </c>
      <c r="W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0</v>
      </c>
      <c r="BJ876">
        <v>0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K876">
        <v>0</v>
      </c>
      <c r="CL876">
        <v>0</v>
      </c>
      <c r="CM876">
        <v>3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</row>
    <row r="877" spans="1:120">
      <c r="A877">
        <v>90888214</v>
      </c>
      <c r="B877">
        <v>8019360</v>
      </c>
      <c r="C877" s="2">
        <v>43999</v>
      </c>
      <c r="D877" s="2">
        <v>44007.4375</v>
      </c>
      <c r="E877">
        <v>1</v>
      </c>
      <c r="F877">
        <v>27</v>
      </c>
      <c r="G877">
        <v>1</v>
      </c>
      <c r="H877">
        <v>1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88073147</v>
      </c>
      <c r="O877" t="s">
        <v>2126</v>
      </c>
      <c r="P877">
        <v>1</v>
      </c>
      <c r="Q877">
        <v>0</v>
      </c>
      <c r="R877">
        <v>8</v>
      </c>
      <c r="S877">
        <v>6</v>
      </c>
      <c r="T877">
        <v>2020</v>
      </c>
      <c r="U877">
        <v>0</v>
      </c>
      <c r="V877">
        <v>0</v>
      </c>
      <c r="W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1</v>
      </c>
      <c r="DM877">
        <v>0</v>
      </c>
      <c r="DN877">
        <v>0</v>
      </c>
      <c r="DO877">
        <v>0</v>
      </c>
      <c r="DP877">
        <v>0</v>
      </c>
    </row>
    <row r="878" spans="1:120">
      <c r="A878">
        <v>90888303</v>
      </c>
      <c r="B878">
        <v>653931</v>
      </c>
      <c r="C878" s="2">
        <v>44000</v>
      </c>
      <c r="D878" s="2">
        <v>44004.759722222225</v>
      </c>
      <c r="E878">
        <v>1</v>
      </c>
      <c r="F878">
        <v>46</v>
      </c>
      <c r="G878">
        <v>1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8846</v>
      </c>
      <c r="O878" t="s">
        <v>2126</v>
      </c>
      <c r="P878">
        <v>1</v>
      </c>
      <c r="Q878">
        <v>0</v>
      </c>
      <c r="R878">
        <v>4</v>
      </c>
      <c r="S878">
        <v>6</v>
      </c>
      <c r="T878">
        <v>2020</v>
      </c>
      <c r="U878">
        <v>0</v>
      </c>
      <c r="V878">
        <v>0</v>
      </c>
      <c r="W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12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12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1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</row>
    <row r="879" spans="1:120">
      <c r="A879">
        <v>90888512</v>
      </c>
      <c r="B879">
        <v>8107949</v>
      </c>
      <c r="C879" s="2">
        <v>44000</v>
      </c>
      <c r="D879" s="2">
        <v>44002.729166666664</v>
      </c>
      <c r="E879">
        <v>1</v>
      </c>
      <c r="F879">
        <v>21</v>
      </c>
      <c r="G879">
        <v>1</v>
      </c>
      <c r="H879">
        <v>2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88445155</v>
      </c>
      <c r="O879" t="s">
        <v>2126</v>
      </c>
      <c r="P879">
        <v>1</v>
      </c>
      <c r="Q879">
        <v>0</v>
      </c>
      <c r="R879">
        <v>2</v>
      </c>
      <c r="S879">
        <v>6</v>
      </c>
      <c r="T879">
        <v>2020</v>
      </c>
      <c r="U879">
        <v>0</v>
      </c>
      <c r="V879">
        <v>0</v>
      </c>
      <c r="W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</row>
    <row r="880" spans="1:120">
      <c r="A880">
        <v>90888656</v>
      </c>
      <c r="B880">
        <v>8116884</v>
      </c>
      <c r="C880" s="2">
        <v>44000</v>
      </c>
      <c r="D880" s="2">
        <v>44011.4375</v>
      </c>
      <c r="E880">
        <v>1</v>
      </c>
      <c r="F880">
        <v>68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8869</v>
      </c>
      <c r="O880" t="s">
        <v>26</v>
      </c>
      <c r="P880">
        <v>0</v>
      </c>
      <c r="Q880">
        <v>1</v>
      </c>
      <c r="R880">
        <v>11</v>
      </c>
      <c r="S880">
        <v>6</v>
      </c>
      <c r="T880">
        <v>2020</v>
      </c>
      <c r="U880">
        <v>0</v>
      </c>
      <c r="V880">
        <v>0</v>
      </c>
      <c r="W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2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2</v>
      </c>
      <c r="BH880">
        <v>12</v>
      </c>
      <c r="BI880">
        <v>0</v>
      </c>
      <c r="BJ880">
        <v>0</v>
      </c>
      <c r="BK880">
        <v>2</v>
      </c>
      <c r="BL880">
        <v>0</v>
      </c>
      <c r="BM880">
        <v>0</v>
      </c>
      <c r="BN880">
        <v>10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K880">
        <v>0</v>
      </c>
      <c r="CL880">
        <v>0</v>
      </c>
      <c r="CM880">
        <v>11</v>
      </c>
      <c r="CN880">
        <v>0</v>
      </c>
      <c r="CO880">
        <v>1</v>
      </c>
      <c r="CP880">
        <v>0</v>
      </c>
      <c r="CQ880">
        <v>0</v>
      </c>
      <c r="CR880">
        <v>1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1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</row>
    <row r="881" spans="1:120">
      <c r="A881">
        <v>90889663</v>
      </c>
      <c r="B881">
        <v>734908</v>
      </c>
      <c r="C881" s="2">
        <v>44003</v>
      </c>
      <c r="D881" s="2">
        <v>44006.770833333336</v>
      </c>
      <c r="E881">
        <v>3</v>
      </c>
      <c r="F881">
        <v>88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8880</v>
      </c>
      <c r="O881" t="s">
        <v>2124</v>
      </c>
      <c r="P881">
        <v>0</v>
      </c>
      <c r="Q881">
        <v>0</v>
      </c>
      <c r="S881">
        <v>6</v>
      </c>
      <c r="T881">
        <v>2020</v>
      </c>
      <c r="U881">
        <v>0</v>
      </c>
      <c r="V881">
        <v>0</v>
      </c>
      <c r="W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1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</row>
    <row r="882" spans="1:120">
      <c r="A882">
        <v>90889670</v>
      </c>
      <c r="B882">
        <v>754075</v>
      </c>
      <c r="C882" s="2">
        <v>44003</v>
      </c>
      <c r="D882" s="2">
        <v>44007.4375</v>
      </c>
      <c r="E882">
        <v>1</v>
      </c>
      <c r="F882">
        <v>91</v>
      </c>
      <c r="G882">
        <v>1</v>
      </c>
      <c r="H882">
        <v>1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8812</v>
      </c>
      <c r="O882" t="s">
        <v>2124</v>
      </c>
      <c r="P882">
        <v>0</v>
      </c>
      <c r="Q882">
        <v>0</v>
      </c>
      <c r="R882">
        <v>4</v>
      </c>
      <c r="S882">
        <v>6</v>
      </c>
      <c r="T882">
        <v>2020</v>
      </c>
      <c r="U882">
        <v>0</v>
      </c>
      <c r="V882">
        <v>0</v>
      </c>
      <c r="W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4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4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8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K882">
        <v>0</v>
      </c>
      <c r="CL882">
        <v>0</v>
      </c>
      <c r="CM882">
        <v>4</v>
      </c>
      <c r="CN882">
        <v>0</v>
      </c>
      <c r="CO882">
        <v>1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</row>
    <row r="883" spans="1:120">
      <c r="A883">
        <v>90889700</v>
      </c>
      <c r="B883">
        <v>475559</v>
      </c>
      <c r="C883" s="2">
        <v>44003</v>
      </c>
      <c r="D883" s="2">
        <v>44019.672222222223</v>
      </c>
      <c r="E883">
        <v>1</v>
      </c>
      <c r="F883">
        <v>60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8822</v>
      </c>
      <c r="O883" t="s">
        <v>2126</v>
      </c>
      <c r="P883">
        <v>1</v>
      </c>
      <c r="Q883">
        <v>0</v>
      </c>
      <c r="R883">
        <v>16</v>
      </c>
      <c r="S883">
        <v>7</v>
      </c>
      <c r="T883">
        <v>2020</v>
      </c>
      <c r="U883">
        <v>1</v>
      </c>
      <c r="V883">
        <v>4</v>
      </c>
      <c r="W883">
        <v>1</v>
      </c>
      <c r="AU883">
        <v>0</v>
      </c>
      <c r="AV883">
        <v>13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13</v>
      </c>
      <c r="BF883">
        <v>13</v>
      </c>
      <c r="BG883">
        <v>13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0</v>
      </c>
      <c r="CA883">
        <v>0</v>
      </c>
      <c r="CB883">
        <v>0</v>
      </c>
      <c r="CC883">
        <v>6</v>
      </c>
      <c r="CD883">
        <v>0</v>
      </c>
      <c r="CE883">
        <v>6</v>
      </c>
      <c r="CF883">
        <v>88</v>
      </c>
      <c r="CG883">
        <v>0</v>
      </c>
      <c r="CH883">
        <v>0</v>
      </c>
      <c r="CI883">
        <v>0</v>
      </c>
      <c r="CK883">
        <v>0</v>
      </c>
      <c r="CL883">
        <v>0</v>
      </c>
      <c r="CM883">
        <v>2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1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</row>
    <row r="884" spans="1:120">
      <c r="A884">
        <v>90889702</v>
      </c>
      <c r="B884">
        <v>8117004</v>
      </c>
      <c r="C884" s="2">
        <v>44003</v>
      </c>
      <c r="D884" s="2">
        <v>44006.69027777778</v>
      </c>
      <c r="E884">
        <v>1</v>
      </c>
      <c r="F884">
        <v>91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8844</v>
      </c>
      <c r="O884" t="s">
        <v>2126</v>
      </c>
      <c r="P884">
        <v>1</v>
      </c>
      <c r="Q884">
        <v>0</v>
      </c>
      <c r="R884">
        <v>3</v>
      </c>
      <c r="S884">
        <v>6</v>
      </c>
      <c r="T884">
        <v>2020</v>
      </c>
      <c r="U884">
        <v>0</v>
      </c>
      <c r="V884">
        <v>0</v>
      </c>
      <c r="W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4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K884">
        <v>0</v>
      </c>
      <c r="CL884">
        <v>0</v>
      </c>
      <c r="CM884">
        <v>3</v>
      </c>
      <c r="CN884">
        <v>0</v>
      </c>
      <c r="CO884">
        <v>1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1</v>
      </c>
      <c r="DO884">
        <v>0</v>
      </c>
      <c r="DP884">
        <v>0</v>
      </c>
    </row>
    <row r="885" spans="1:120">
      <c r="A885">
        <v>90889719</v>
      </c>
      <c r="B885">
        <v>8117006</v>
      </c>
      <c r="C885" s="2">
        <v>44003</v>
      </c>
      <c r="D885" s="2">
        <v>44006.791666666664</v>
      </c>
      <c r="E885">
        <v>1</v>
      </c>
      <c r="F885">
        <v>33</v>
      </c>
      <c r="G885">
        <v>1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7008</v>
      </c>
      <c r="O885" t="s">
        <v>2126</v>
      </c>
      <c r="P885">
        <v>1</v>
      </c>
      <c r="Q885">
        <v>0</v>
      </c>
      <c r="R885">
        <v>3</v>
      </c>
      <c r="S885">
        <v>6</v>
      </c>
      <c r="T885">
        <v>2020</v>
      </c>
      <c r="U885">
        <v>0</v>
      </c>
      <c r="V885">
        <v>0</v>
      </c>
      <c r="W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8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</row>
    <row r="886" spans="1:120">
      <c r="A886">
        <v>90889836</v>
      </c>
      <c r="B886">
        <v>116303</v>
      </c>
      <c r="C886" s="2">
        <v>44004</v>
      </c>
      <c r="D886" s="2">
        <v>44012.788194444445</v>
      </c>
      <c r="E886">
        <v>1</v>
      </c>
      <c r="F886">
        <v>72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88444222</v>
      </c>
      <c r="O886" t="s">
        <v>2126</v>
      </c>
      <c r="P886">
        <v>1</v>
      </c>
      <c r="Q886">
        <v>0</v>
      </c>
      <c r="R886">
        <v>8</v>
      </c>
      <c r="S886">
        <v>6</v>
      </c>
      <c r="T886">
        <v>2020</v>
      </c>
      <c r="U886">
        <v>0</v>
      </c>
      <c r="V886">
        <v>0</v>
      </c>
      <c r="W886">
        <v>1</v>
      </c>
      <c r="AQ886">
        <v>90970653</v>
      </c>
      <c r="AU886">
        <v>2</v>
      </c>
      <c r="AV886">
        <v>0</v>
      </c>
      <c r="AW886">
        <v>0</v>
      </c>
      <c r="AX886">
        <v>0</v>
      </c>
      <c r="AY886">
        <v>1</v>
      </c>
      <c r="AZ886">
        <v>8</v>
      </c>
      <c r="BA886">
        <v>0</v>
      </c>
      <c r="BB886">
        <v>0</v>
      </c>
      <c r="BC886">
        <v>0</v>
      </c>
      <c r="BD886">
        <v>0</v>
      </c>
      <c r="BE886">
        <v>2</v>
      </c>
      <c r="BF886">
        <v>0</v>
      </c>
      <c r="BG886">
        <v>11</v>
      </c>
      <c r="BH886">
        <v>5</v>
      </c>
      <c r="BI886">
        <v>0</v>
      </c>
      <c r="BJ886">
        <v>5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K886">
        <v>0</v>
      </c>
      <c r="CL886">
        <v>0</v>
      </c>
      <c r="CM886">
        <v>6</v>
      </c>
      <c r="CN886">
        <v>0</v>
      </c>
      <c r="CO886">
        <v>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1</v>
      </c>
      <c r="CY886">
        <v>1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0</v>
      </c>
      <c r="DJ886">
        <v>1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</row>
    <row r="887" spans="1:120">
      <c r="A887">
        <v>90891351</v>
      </c>
      <c r="B887">
        <v>8012663</v>
      </c>
      <c r="C887" s="2">
        <v>44007</v>
      </c>
      <c r="D887" s="2">
        <v>44008.765277777777</v>
      </c>
      <c r="E887">
        <v>1</v>
      </c>
      <c r="F887">
        <v>61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7102</v>
      </c>
      <c r="O887" t="s">
        <v>2126</v>
      </c>
      <c r="P887">
        <v>1</v>
      </c>
      <c r="Q887">
        <v>0</v>
      </c>
      <c r="R887">
        <v>1</v>
      </c>
      <c r="S887">
        <v>6</v>
      </c>
      <c r="T887">
        <v>2020</v>
      </c>
      <c r="U887">
        <v>0</v>
      </c>
      <c r="V887">
        <v>0</v>
      </c>
      <c r="W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2</v>
      </c>
      <c r="BV887">
        <v>6</v>
      </c>
      <c r="BW887">
        <v>1</v>
      </c>
      <c r="BX887">
        <v>1</v>
      </c>
      <c r="BY887">
        <v>0</v>
      </c>
      <c r="BZ887">
        <v>0</v>
      </c>
      <c r="CA887">
        <v>0</v>
      </c>
      <c r="CB887">
        <v>0</v>
      </c>
      <c r="CC887">
        <v>2</v>
      </c>
      <c r="CD887">
        <v>0</v>
      </c>
      <c r="CE887">
        <v>2</v>
      </c>
      <c r="CF887">
        <v>2</v>
      </c>
      <c r="CG887">
        <v>6</v>
      </c>
      <c r="CH887">
        <v>0</v>
      </c>
      <c r="CI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</row>
    <row r="888" spans="1:120">
      <c r="A888">
        <v>90891371</v>
      </c>
      <c r="B888">
        <v>165960</v>
      </c>
      <c r="C888" s="2">
        <v>44006</v>
      </c>
      <c r="D888" s="2">
        <v>44010.654166666667</v>
      </c>
      <c r="E888">
        <v>1</v>
      </c>
      <c r="F888">
        <v>84</v>
      </c>
      <c r="G888">
        <v>0</v>
      </c>
      <c r="H888">
        <v>1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8812</v>
      </c>
      <c r="O888" t="s">
        <v>2126</v>
      </c>
      <c r="P888">
        <v>1</v>
      </c>
      <c r="Q888">
        <v>0</v>
      </c>
      <c r="R888">
        <v>4</v>
      </c>
      <c r="S888">
        <v>6</v>
      </c>
      <c r="T888">
        <v>2020</v>
      </c>
      <c r="U888">
        <v>0</v>
      </c>
      <c r="V888">
        <v>0</v>
      </c>
      <c r="W888">
        <v>1</v>
      </c>
      <c r="AQ888">
        <v>90881097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3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3</v>
      </c>
      <c r="BH888">
        <v>15</v>
      </c>
      <c r="BI888">
        <v>0</v>
      </c>
      <c r="BJ888">
        <v>0</v>
      </c>
      <c r="BK888">
        <v>4</v>
      </c>
      <c r="BL888">
        <v>0</v>
      </c>
      <c r="BM888">
        <v>0</v>
      </c>
      <c r="BN888">
        <v>0</v>
      </c>
      <c r="BO888">
        <v>0</v>
      </c>
      <c r="BP888">
        <v>11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K888">
        <v>0</v>
      </c>
      <c r="CL888">
        <v>0</v>
      </c>
      <c r="CM888">
        <v>4</v>
      </c>
      <c r="CN888">
        <v>0</v>
      </c>
      <c r="CO888">
        <v>1</v>
      </c>
      <c r="CP888">
        <v>1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0</v>
      </c>
      <c r="DI888">
        <v>0</v>
      </c>
      <c r="DJ888">
        <v>1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</row>
    <row r="889" spans="1:120">
      <c r="A889">
        <v>90892180</v>
      </c>
      <c r="B889">
        <v>88621</v>
      </c>
      <c r="C889" s="2">
        <v>44009</v>
      </c>
      <c r="D889" s="2">
        <v>44013.602083333331</v>
      </c>
      <c r="E889">
        <v>1</v>
      </c>
      <c r="F889">
        <v>54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8835</v>
      </c>
      <c r="O889" t="s">
        <v>2126</v>
      </c>
      <c r="P889">
        <v>1</v>
      </c>
      <c r="Q889">
        <v>0</v>
      </c>
      <c r="R889">
        <v>4</v>
      </c>
      <c r="S889">
        <v>7</v>
      </c>
      <c r="T889">
        <v>2020</v>
      </c>
      <c r="U889">
        <v>0</v>
      </c>
      <c r="V889">
        <v>0</v>
      </c>
      <c r="W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5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5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K889">
        <v>0</v>
      </c>
      <c r="CL889">
        <v>0</v>
      </c>
      <c r="CM889">
        <v>4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</row>
    <row r="890" spans="1:120">
      <c r="A890">
        <v>90892335</v>
      </c>
      <c r="B890">
        <v>8107239</v>
      </c>
      <c r="C890" s="2">
        <v>44008</v>
      </c>
      <c r="D890" s="2">
        <v>44009.543055555558</v>
      </c>
      <c r="E890">
        <v>3</v>
      </c>
      <c r="F890">
        <v>50</v>
      </c>
      <c r="G890">
        <v>0</v>
      </c>
      <c r="H890">
        <v>1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8902</v>
      </c>
      <c r="O890" t="s">
        <v>2126</v>
      </c>
      <c r="P890">
        <v>1</v>
      </c>
      <c r="Q890">
        <v>0</v>
      </c>
      <c r="S890">
        <v>6</v>
      </c>
      <c r="T890">
        <v>2020</v>
      </c>
      <c r="U890">
        <v>0</v>
      </c>
      <c r="V890">
        <v>0</v>
      </c>
      <c r="W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</row>
    <row r="891" spans="1:120">
      <c r="A891">
        <v>90892673</v>
      </c>
      <c r="B891">
        <v>597361</v>
      </c>
      <c r="C891" s="2">
        <v>44011</v>
      </c>
      <c r="D891" s="2">
        <v>44012.509027777778</v>
      </c>
      <c r="E891">
        <v>3</v>
      </c>
      <c r="F891">
        <v>77</v>
      </c>
      <c r="G891">
        <v>1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8805</v>
      </c>
      <c r="O891" t="s">
        <v>2126</v>
      </c>
      <c r="P891">
        <v>1</v>
      </c>
      <c r="Q891">
        <v>0</v>
      </c>
      <c r="S891">
        <v>6</v>
      </c>
      <c r="T891">
        <v>2020</v>
      </c>
      <c r="U891">
        <v>0</v>
      </c>
      <c r="V891">
        <v>0</v>
      </c>
      <c r="W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3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3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K891">
        <v>0</v>
      </c>
      <c r="CL891">
        <v>0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1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</row>
    <row r="892" spans="1:120">
      <c r="A892">
        <v>90892734</v>
      </c>
      <c r="B892">
        <v>8117316</v>
      </c>
      <c r="C892" s="2">
        <v>44010</v>
      </c>
      <c r="D892" s="2">
        <v>44010.689583333333</v>
      </c>
      <c r="E892">
        <v>2</v>
      </c>
      <c r="F892">
        <v>36</v>
      </c>
      <c r="G892">
        <v>1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74613908</v>
      </c>
      <c r="O892" t="s">
        <v>2126</v>
      </c>
      <c r="P892">
        <v>1</v>
      </c>
      <c r="Q892">
        <v>0</v>
      </c>
      <c r="S892">
        <v>6</v>
      </c>
      <c r="T892">
        <v>2020</v>
      </c>
      <c r="U892">
        <v>0</v>
      </c>
      <c r="V892">
        <v>0</v>
      </c>
      <c r="W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</row>
    <row r="893" spans="1:120">
      <c r="A893">
        <v>90893744</v>
      </c>
      <c r="B893">
        <v>304405</v>
      </c>
      <c r="C893" s="2">
        <v>44012</v>
      </c>
      <c r="D893" s="2">
        <v>44020.365277777775</v>
      </c>
      <c r="E893">
        <v>1</v>
      </c>
      <c r="F893">
        <v>66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8844</v>
      </c>
      <c r="O893" t="s">
        <v>26</v>
      </c>
      <c r="P893">
        <v>0</v>
      </c>
      <c r="Q893">
        <v>1</v>
      </c>
      <c r="R893">
        <v>8</v>
      </c>
      <c r="S893">
        <v>7</v>
      </c>
      <c r="T893">
        <v>2020</v>
      </c>
      <c r="U893">
        <v>0</v>
      </c>
      <c r="V893">
        <v>0</v>
      </c>
      <c r="W893">
        <v>1</v>
      </c>
      <c r="AU893">
        <v>0</v>
      </c>
      <c r="AV893">
        <v>0</v>
      </c>
      <c r="AW893">
        <v>0</v>
      </c>
      <c r="AX893">
        <v>0</v>
      </c>
      <c r="AY893">
        <v>3</v>
      </c>
      <c r="AZ893">
        <v>1</v>
      </c>
      <c r="BA893">
        <v>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13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K893">
        <v>0</v>
      </c>
      <c r="CL893">
        <v>0</v>
      </c>
      <c r="CM893">
        <v>3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</row>
    <row r="894" spans="1:120">
      <c r="A894">
        <v>90894122</v>
      </c>
      <c r="B894">
        <v>8118555</v>
      </c>
      <c r="C894" s="2">
        <v>44013</v>
      </c>
      <c r="D894" s="2">
        <v>44013.613194444442</v>
      </c>
      <c r="E894">
        <v>2</v>
      </c>
      <c r="F894">
        <v>54</v>
      </c>
      <c r="G894">
        <v>1</v>
      </c>
      <c r="H894">
        <v>1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8844</v>
      </c>
      <c r="O894" t="s">
        <v>2126</v>
      </c>
      <c r="P894">
        <v>1</v>
      </c>
      <c r="Q894">
        <v>0</v>
      </c>
      <c r="S894">
        <v>7</v>
      </c>
      <c r="T894">
        <v>2020</v>
      </c>
      <c r="U894">
        <v>0</v>
      </c>
      <c r="V894">
        <v>0</v>
      </c>
      <c r="W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</row>
    <row r="895" spans="1:120">
      <c r="A895">
        <v>90894370</v>
      </c>
      <c r="B895">
        <v>909429</v>
      </c>
      <c r="C895" s="2">
        <v>44013</v>
      </c>
      <c r="D895" s="2">
        <v>44013.993055555555</v>
      </c>
      <c r="E895">
        <v>3</v>
      </c>
      <c r="F895">
        <v>70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8807</v>
      </c>
      <c r="O895" t="s">
        <v>2126</v>
      </c>
      <c r="P895">
        <v>1</v>
      </c>
      <c r="Q895">
        <v>0</v>
      </c>
      <c r="S895">
        <v>7</v>
      </c>
      <c r="T895">
        <v>2020</v>
      </c>
      <c r="U895">
        <v>0</v>
      </c>
      <c r="V895">
        <v>0</v>
      </c>
      <c r="W895">
        <v>1</v>
      </c>
      <c r="AU895" t="e">
        <v>#N/A</v>
      </c>
      <c r="AV895" t="e">
        <v>#N/A</v>
      </c>
      <c r="AW895" t="e">
        <v>#N/A</v>
      </c>
      <c r="AX895" t="e">
        <v>#N/A</v>
      </c>
      <c r="AY895" t="e">
        <v>#N/A</v>
      </c>
      <c r="AZ895" t="e">
        <v>#N/A</v>
      </c>
      <c r="BA895" t="e">
        <v>#N/A</v>
      </c>
      <c r="BB895" t="e">
        <v>#N/A</v>
      </c>
      <c r="BC895" t="e">
        <v>#N/A</v>
      </c>
      <c r="BD895" t="e">
        <v>#N/A</v>
      </c>
      <c r="BE895" t="e">
        <v>#N/A</v>
      </c>
      <c r="BF895" t="e">
        <v>#N/A</v>
      </c>
      <c r="BG895" t="e">
        <v>#N/A</v>
      </c>
      <c r="BH895" t="e">
        <v>#N/A</v>
      </c>
      <c r="BI895" t="e">
        <v>#N/A</v>
      </c>
      <c r="BJ895" t="e">
        <v>#N/A</v>
      </c>
      <c r="BK895" t="e">
        <v>#N/A</v>
      </c>
      <c r="BL895" t="e">
        <v>#N/A</v>
      </c>
      <c r="BM895" t="e">
        <v>#N/A</v>
      </c>
      <c r="BN895" t="e">
        <v>#N/A</v>
      </c>
      <c r="BO895" t="e">
        <v>#N/A</v>
      </c>
      <c r="BP895" t="e">
        <v>#N/A</v>
      </c>
      <c r="BQ895" t="e">
        <v>#N/A</v>
      </c>
      <c r="BR895" t="e">
        <v>#N/A</v>
      </c>
      <c r="BS895" t="e">
        <v>#N/A</v>
      </c>
      <c r="BT895" t="e">
        <v>#N/A</v>
      </c>
      <c r="BU895" t="e">
        <v>#N/A</v>
      </c>
      <c r="BV895" t="e">
        <v>#N/A</v>
      </c>
      <c r="BW895" t="e">
        <v>#N/A</v>
      </c>
      <c r="BX895" t="e">
        <v>#N/A</v>
      </c>
      <c r="BY895" t="e">
        <v>#N/A</v>
      </c>
      <c r="BZ895" t="e">
        <v>#N/A</v>
      </c>
      <c r="CA895" t="e">
        <v>#N/A</v>
      </c>
      <c r="CB895" t="e">
        <v>#N/A</v>
      </c>
      <c r="CC895" t="e">
        <v>#N/A</v>
      </c>
      <c r="CD895" t="e">
        <v>#N/A</v>
      </c>
      <c r="CE895" t="e">
        <v>#N/A</v>
      </c>
      <c r="CF895" t="e">
        <v>#N/A</v>
      </c>
      <c r="CG895" t="e">
        <v>#N/A</v>
      </c>
      <c r="CH895" t="e">
        <v>#N/A</v>
      </c>
      <c r="CI895" t="e">
        <v>#N/A</v>
      </c>
      <c r="CK895" t="e">
        <v>#N/A</v>
      </c>
      <c r="CL895" t="e">
        <v>#N/A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</row>
    <row r="896" spans="1:120">
      <c r="A896">
        <v>90894440</v>
      </c>
      <c r="B896">
        <v>593380</v>
      </c>
      <c r="C896" s="2">
        <v>44013</v>
      </c>
      <c r="D896" s="2">
        <v>44016.697222222225</v>
      </c>
      <c r="E896">
        <v>1</v>
      </c>
      <c r="F896">
        <v>60</v>
      </c>
      <c r="G896">
        <v>0</v>
      </c>
      <c r="H896">
        <v>3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8854</v>
      </c>
      <c r="O896" t="s">
        <v>2126</v>
      </c>
      <c r="P896">
        <v>1</v>
      </c>
      <c r="Q896">
        <v>0</v>
      </c>
      <c r="R896">
        <v>3</v>
      </c>
      <c r="S896">
        <v>7</v>
      </c>
      <c r="T896">
        <v>2020</v>
      </c>
      <c r="U896">
        <v>0</v>
      </c>
      <c r="V896">
        <v>0</v>
      </c>
      <c r="W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2</v>
      </c>
      <c r="BV896">
        <v>4</v>
      </c>
      <c r="BW896">
        <v>0</v>
      </c>
      <c r="BX896">
        <v>0</v>
      </c>
      <c r="BY896">
        <v>0</v>
      </c>
      <c r="BZ896">
        <v>0</v>
      </c>
      <c r="CA896">
        <v>4</v>
      </c>
      <c r="CB896">
        <v>0</v>
      </c>
      <c r="CC896">
        <v>0</v>
      </c>
      <c r="CD896">
        <v>4</v>
      </c>
      <c r="CE896">
        <v>4</v>
      </c>
      <c r="CF896">
        <v>0</v>
      </c>
      <c r="CG896">
        <v>4</v>
      </c>
      <c r="CH896">
        <v>0</v>
      </c>
      <c r="CI896">
        <v>0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1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</row>
    <row r="897" spans="1:120">
      <c r="A897">
        <v>90894992</v>
      </c>
      <c r="B897">
        <v>560412</v>
      </c>
      <c r="C897" s="2">
        <v>44015</v>
      </c>
      <c r="D897" s="2">
        <v>44016.835416666669</v>
      </c>
      <c r="E897">
        <v>3</v>
      </c>
      <c r="F897">
        <v>85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8835</v>
      </c>
      <c r="O897" t="s">
        <v>2126</v>
      </c>
      <c r="P897">
        <v>1</v>
      </c>
      <c r="Q897">
        <v>0</v>
      </c>
      <c r="S897">
        <v>7</v>
      </c>
      <c r="T897">
        <v>2020</v>
      </c>
      <c r="U897">
        <v>0</v>
      </c>
      <c r="V897">
        <v>0</v>
      </c>
      <c r="W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K897">
        <v>0</v>
      </c>
      <c r="CL897">
        <v>0</v>
      </c>
      <c r="CM897">
        <v>4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1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</row>
    <row r="898" spans="1:120">
      <c r="A898">
        <v>90895016</v>
      </c>
      <c r="B898">
        <v>8117528</v>
      </c>
      <c r="C898" s="2">
        <v>44014</v>
      </c>
      <c r="D898" s="2">
        <v>44014.974999999999</v>
      </c>
      <c r="E898">
        <v>2</v>
      </c>
      <c r="F898">
        <v>68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85023923</v>
      </c>
      <c r="O898" t="s">
        <v>2136</v>
      </c>
      <c r="P898">
        <v>0</v>
      </c>
      <c r="Q898">
        <v>0</v>
      </c>
      <c r="S898">
        <v>7</v>
      </c>
      <c r="T898">
        <v>2020</v>
      </c>
      <c r="U898">
        <v>0</v>
      </c>
      <c r="V898">
        <v>0</v>
      </c>
      <c r="W898">
        <v>1</v>
      </c>
      <c r="AU898" t="e">
        <v>#N/A</v>
      </c>
      <c r="AV898" t="e">
        <v>#N/A</v>
      </c>
      <c r="AW898" t="e">
        <v>#N/A</v>
      </c>
      <c r="AX898" t="e">
        <v>#N/A</v>
      </c>
      <c r="AY898" t="e">
        <v>#N/A</v>
      </c>
      <c r="AZ898" t="e">
        <v>#N/A</v>
      </c>
      <c r="BA898" t="e">
        <v>#N/A</v>
      </c>
      <c r="BB898" t="e">
        <v>#N/A</v>
      </c>
      <c r="BC898" t="e">
        <v>#N/A</v>
      </c>
      <c r="BD898" t="e">
        <v>#N/A</v>
      </c>
      <c r="BE898" t="e">
        <v>#N/A</v>
      </c>
      <c r="BF898" t="e">
        <v>#N/A</v>
      </c>
      <c r="BG898" t="e">
        <v>#N/A</v>
      </c>
      <c r="BH898" t="e">
        <v>#N/A</v>
      </c>
      <c r="BI898" t="e">
        <v>#N/A</v>
      </c>
      <c r="BJ898" t="e">
        <v>#N/A</v>
      </c>
      <c r="BK898" t="e">
        <v>#N/A</v>
      </c>
      <c r="BL898" t="e">
        <v>#N/A</v>
      </c>
      <c r="BM898" t="e">
        <v>#N/A</v>
      </c>
      <c r="BN898" t="e">
        <v>#N/A</v>
      </c>
      <c r="BO898" t="e">
        <v>#N/A</v>
      </c>
      <c r="BP898" t="e">
        <v>#N/A</v>
      </c>
      <c r="BQ898" t="e">
        <v>#N/A</v>
      </c>
      <c r="BR898" t="e">
        <v>#N/A</v>
      </c>
      <c r="BS898" t="e">
        <v>#N/A</v>
      </c>
      <c r="BT898" t="e">
        <v>#N/A</v>
      </c>
      <c r="BU898" t="e">
        <v>#N/A</v>
      </c>
      <c r="BV898" t="e">
        <v>#N/A</v>
      </c>
      <c r="BW898" t="e">
        <v>#N/A</v>
      </c>
      <c r="BX898" t="e">
        <v>#N/A</v>
      </c>
      <c r="BY898" t="e">
        <v>#N/A</v>
      </c>
      <c r="BZ898" t="e">
        <v>#N/A</v>
      </c>
      <c r="CA898" t="e">
        <v>#N/A</v>
      </c>
      <c r="CB898" t="e">
        <v>#N/A</v>
      </c>
      <c r="CC898" t="e">
        <v>#N/A</v>
      </c>
      <c r="CD898" t="e">
        <v>#N/A</v>
      </c>
      <c r="CE898" t="e">
        <v>#N/A</v>
      </c>
      <c r="CF898" t="e">
        <v>#N/A</v>
      </c>
      <c r="CG898" t="e">
        <v>#N/A</v>
      </c>
      <c r="CH898" t="e">
        <v>#N/A</v>
      </c>
      <c r="CI898" t="e">
        <v>#N/A</v>
      </c>
      <c r="CK898" t="e">
        <v>#N/A</v>
      </c>
      <c r="CL898" t="e">
        <v>#N/A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</row>
    <row r="899" spans="1:120">
      <c r="A899">
        <v>90895266</v>
      </c>
      <c r="B899">
        <v>777038</v>
      </c>
      <c r="C899" s="2">
        <v>44016</v>
      </c>
      <c r="D899" s="2">
        <v>44016.584722222222</v>
      </c>
      <c r="E899">
        <v>3</v>
      </c>
      <c r="F899">
        <v>55</v>
      </c>
      <c r="G899">
        <v>1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8805</v>
      </c>
      <c r="O899" t="s">
        <v>2126</v>
      </c>
      <c r="P899">
        <v>1</v>
      </c>
      <c r="Q899">
        <v>0</v>
      </c>
      <c r="S899">
        <v>7</v>
      </c>
      <c r="T899">
        <v>2020</v>
      </c>
      <c r="U899">
        <v>0</v>
      </c>
      <c r="V899">
        <v>0</v>
      </c>
      <c r="W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3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</row>
    <row r="900" spans="1:120">
      <c r="A900">
        <v>90895285</v>
      </c>
      <c r="B900">
        <v>144650</v>
      </c>
      <c r="C900" s="2">
        <v>44016</v>
      </c>
      <c r="D900" s="2">
        <v>44017.62777777778</v>
      </c>
      <c r="E900">
        <v>1</v>
      </c>
      <c r="F900">
        <v>61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8869</v>
      </c>
      <c r="O900" t="s">
        <v>2126</v>
      </c>
      <c r="P900">
        <v>1</v>
      </c>
      <c r="Q900">
        <v>0</v>
      </c>
      <c r="R900">
        <v>1</v>
      </c>
      <c r="S900">
        <v>7</v>
      </c>
      <c r="T900">
        <v>2020</v>
      </c>
      <c r="U900">
        <v>0</v>
      </c>
      <c r="V900">
        <v>0</v>
      </c>
      <c r="W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</row>
    <row r="901" spans="1:120">
      <c r="A901">
        <v>90895814</v>
      </c>
      <c r="B901">
        <v>716976</v>
      </c>
      <c r="C901" s="2">
        <v>44018</v>
      </c>
      <c r="D901" s="2">
        <v>44020.600694444445</v>
      </c>
      <c r="E901">
        <v>3</v>
      </c>
      <c r="F901">
        <v>19</v>
      </c>
      <c r="G901">
        <v>1</v>
      </c>
      <c r="H901">
        <v>1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8880</v>
      </c>
      <c r="O901" t="s">
        <v>2126</v>
      </c>
      <c r="P901">
        <v>1</v>
      </c>
      <c r="Q901">
        <v>0</v>
      </c>
      <c r="S901">
        <v>7</v>
      </c>
      <c r="T901">
        <v>2020</v>
      </c>
      <c r="U901">
        <v>0</v>
      </c>
      <c r="V901">
        <v>0</v>
      </c>
      <c r="W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</row>
    <row r="902" spans="1:120">
      <c r="A902">
        <v>90896308</v>
      </c>
      <c r="B902">
        <v>719793</v>
      </c>
      <c r="C902" s="2">
        <v>44019</v>
      </c>
      <c r="D902" s="2">
        <v>44026.8</v>
      </c>
      <c r="E902">
        <v>1</v>
      </c>
      <c r="F902">
        <v>35</v>
      </c>
      <c r="G902">
        <v>0</v>
      </c>
      <c r="H902">
        <v>3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7060</v>
      </c>
      <c r="O902" t="s">
        <v>2126</v>
      </c>
      <c r="P902">
        <v>1</v>
      </c>
      <c r="Q902">
        <v>0</v>
      </c>
      <c r="R902">
        <v>7</v>
      </c>
      <c r="S902">
        <v>7</v>
      </c>
      <c r="T902">
        <v>2020</v>
      </c>
      <c r="U902">
        <v>1</v>
      </c>
      <c r="V902">
        <v>2</v>
      </c>
      <c r="W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K902">
        <v>0</v>
      </c>
      <c r="CL902">
        <v>0</v>
      </c>
      <c r="CM902">
        <v>8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</row>
    <row r="903" spans="1:120">
      <c r="A903">
        <v>90897252</v>
      </c>
      <c r="B903">
        <v>623116</v>
      </c>
      <c r="C903" s="2">
        <v>44020</v>
      </c>
      <c r="D903" s="2">
        <v>44048.57708333333</v>
      </c>
      <c r="E903">
        <v>1</v>
      </c>
      <c r="F903">
        <v>46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7060</v>
      </c>
      <c r="O903" t="s">
        <v>26</v>
      </c>
      <c r="P903">
        <v>0</v>
      </c>
      <c r="Q903">
        <v>1</v>
      </c>
      <c r="R903">
        <v>28</v>
      </c>
      <c r="S903">
        <v>8</v>
      </c>
      <c r="T903">
        <v>2020</v>
      </c>
      <c r="U903">
        <v>1</v>
      </c>
      <c r="V903">
        <v>24</v>
      </c>
      <c r="W903">
        <v>2</v>
      </c>
      <c r="AU903">
        <v>0</v>
      </c>
      <c r="AV903">
        <v>0</v>
      </c>
      <c r="AW903">
        <v>0</v>
      </c>
      <c r="AX903">
        <v>0</v>
      </c>
      <c r="AY903">
        <v>6</v>
      </c>
      <c r="AZ903">
        <v>10</v>
      </c>
      <c r="BA903">
        <v>40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56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22</v>
      </c>
      <c r="BV903">
        <v>6</v>
      </c>
      <c r="BW903">
        <v>62</v>
      </c>
      <c r="BX903">
        <v>0</v>
      </c>
      <c r="BY903">
        <v>0</v>
      </c>
      <c r="BZ903">
        <v>0</v>
      </c>
      <c r="CA903">
        <v>1</v>
      </c>
      <c r="CB903">
        <v>3</v>
      </c>
      <c r="CC903">
        <v>2</v>
      </c>
      <c r="CD903">
        <v>2</v>
      </c>
      <c r="CE903">
        <v>4</v>
      </c>
      <c r="CF903">
        <v>4</v>
      </c>
      <c r="CG903">
        <v>5</v>
      </c>
      <c r="CH903">
        <v>0</v>
      </c>
      <c r="CI903">
        <v>2</v>
      </c>
      <c r="CK903">
        <v>44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</row>
    <row r="904" spans="1:120">
      <c r="A904">
        <v>90898992</v>
      </c>
      <c r="B904">
        <v>648570</v>
      </c>
      <c r="C904" s="2">
        <v>44021</v>
      </c>
      <c r="D904" s="2">
        <v>44032.811805555553</v>
      </c>
      <c r="E904">
        <v>1</v>
      </c>
      <c r="F904">
        <v>71</v>
      </c>
      <c r="G904">
        <v>0</v>
      </c>
      <c r="H904">
        <v>1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88441714</v>
      </c>
      <c r="O904" t="s">
        <v>2126</v>
      </c>
      <c r="P904">
        <v>1</v>
      </c>
      <c r="Q904">
        <v>0</v>
      </c>
      <c r="R904">
        <v>11</v>
      </c>
      <c r="S904">
        <v>7</v>
      </c>
      <c r="T904">
        <v>2020</v>
      </c>
      <c r="U904">
        <v>0</v>
      </c>
      <c r="V904">
        <v>0</v>
      </c>
      <c r="W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1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K904">
        <v>0</v>
      </c>
      <c r="CL904">
        <v>0</v>
      </c>
      <c r="CM904">
        <v>8</v>
      </c>
      <c r="CN904">
        <v>0</v>
      </c>
      <c r="CO904">
        <v>0</v>
      </c>
      <c r="CP904">
        <v>1</v>
      </c>
      <c r="CQ904">
        <v>1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1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1</v>
      </c>
      <c r="DH904">
        <v>0</v>
      </c>
      <c r="DI904">
        <v>0</v>
      </c>
      <c r="DJ904">
        <v>1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</row>
    <row r="905" spans="1:120">
      <c r="A905">
        <v>90899102</v>
      </c>
      <c r="B905">
        <v>8118137</v>
      </c>
      <c r="C905" s="2">
        <v>44035</v>
      </c>
      <c r="D905" s="2">
        <v>44035.993055555555</v>
      </c>
      <c r="E905">
        <v>3</v>
      </c>
      <c r="F905">
        <v>53</v>
      </c>
      <c r="G905">
        <v>1</v>
      </c>
      <c r="H905">
        <v>1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8816</v>
      </c>
      <c r="O905" t="s">
        <v>2126</v>
      </c>
      <c r="P905">
        <v>1</v>
      </c>
      <c r="Q905">
        <v>0</v>
      </c>
      <c r="S905">
        <v>7</v>
      </c>
      <c r="T905">
        <v>2020</v>
      </c>
      <c r="U905">
        <v>0</v>
      </c>
      <c r="V905">
        <v>0</v>
      </c>
      <c r="W905">
        <v>1</v>
      </c>
      <c r="AU905" t="e">
        <v>#N/A</v>
      </c>
      <c r="AV905" t="e">
        <v>#N/A</v>
      </c>
      <c r="AW905" t="e">
        <v>#N/A</v>
      </c>
      <c r="AX905" t="e">
        <v>#N/A</v>
      </c>
      <c r="AY905" t="e">
        <v>#N/A</v>
      </c>
      <c r="AZ905" t="e">
        <v>#N/A</v>
      </c>
      <c r="BA905" t="e">
        <v>#N/A</v>
      </c>
      <c r="BB905" t="e">
        <v>#N/A</v>
      </c>
      <c r="BC905" t="e">
        <v>#N/A</v>
      </c>
      <c r="BD905" t="e">
        <v>#N/A</v>
      </c>
      <c r="BE905" t="e">
        <v>#N/A</v>
      </c>
      <c r="BF905" t="e">
        <v>#N/A</v>
      </c>
      <c r="BG905" t="e">
        <v>#N/A</v>
      </c>
      <c r="BH905" t="e">
        <v>#N/A</v>
      </c>
      <c r="BI905" t="e">
        <v>#N/A</v>
      </c>
      <c r="BJ905" t="e">
        <v>#N/A</v>
      </c>
      <c r="BK905" t="e">
        <v>#N/A</v>
      </c>
      <c r="BL905" t="e">
        <v>#N/A</v>
      </c>
      <c r="BM905" t="e">
        <v>#N/A</v>
      </c>
      <c r="BN905" t="e">
        <v>#N/A</v>
      </c>
      <c r="BO905" t="e">
        <v>#N/A</v>
      </c>
      <c r="BP905" t="e">
        <v>#N/A</v>
      </c>
      <c r="BQ905" t="e">
        <v>#N/A</v>
      </c>
      <c r="BR905" t="e">
        <v>#N/A</v>
      </c>
      <c r="BS905" t="e">
        <v>#N/A</v>
      </c>
      <c r="BT905" t="e">
        <v>#N/A</v>
      </c>
      <c r="BU905" t="e">
        <v>#N/A</v>
      </c>
      <c r="BV905" t="e">
        <v>#N/A</v>
      </c>
      <c r="BW905" t="e">
        <v>#N/A</v>
      </c>
      <c r="BX905" t="e">
        <v>#N/A</v>
      </c>
      <c r="BY905" t="e">
        <v>#N/A</v>
      </c>
      <c r="BZ905" t="e">
        <v>#N/A</v>
      </c>
      <c r="CA905" t="e">
        <v>#N/A</v>
      </c>
      <c r="CB905" t="e">
        <v>#N/A</v>
      </c>
      <c r="CC905" t="e">
        <v>#N/A</v>
      </c>
      <c r="CD905" t="e">
        <v>#N/A</v>
      </c>
      <c r="CE905" t="e">
        <v>#N/A</v>
      </c>
      <c r="CF905" t="e">
        <v>#N/A</v>
      </c>
      <c r="CG905" t="e">
        <v>#N/A</v>
      </c>
      <c r="CH905" t="e">
        <v>#N/A</v>
      </c>
      <c r="CI905" t="e">
        <v>#N/A</v>
      </c>
      <c r="CK905" t="e">
        <v>#N/A</v>
      </c>
      <c r="CL905" t="e">
        <v>#N/A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</row>
    <row r="906" spans="1:120">
      <c r="A906">
        <v>90899375</v>
      </c>
      <c r="B906">
        <v>88621</v>
      </c>
      <c r="C906" s="2">
        <v>44022</v>
      </c>
      <c r="D906" s="2">
        <v>44022.804166666669</v>
      </c>
      <c r="E906">
        <v>3</v>
      </c>
      <c r="F906">
        <v>54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8835</v>
      </c>
      <c r="O906" t="s">
        <v>2126</v>
      </c>
      <c r="P906">
        <v>1</v>
      </c>
      <c r="Q906">
        <v>0</v>
      </c>
      <c r="S906">
        <v>7</v>
      </c>
      <c r="T906">
        <v>2020</v>
      </c>
      <c r="U906">
        <v>0</v>
      </c>
      <c r="V906">
        <v>0</v>
      </c>
      <c r="W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K906">
        <v>0</v>
      </c>
      <c r="CL906">
        <v>0</v>
      </c>
      <c r="CM906">
        <v>2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0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</row>
    <row r="907" spans="1:120">
      <c r="A907">
        <v>90900293</v>
      </c>
      <c r="B907">
        <v>622075</v>
      </c>
      <c r="C907" s="2">
        <v>44024</v>
      </c>
      <c r="D907" s="2">
        <v>44068.717361111114</v>
      </c>
      <c r="E907">
        <v>1</v>
      </c>
      <c r="F907">
        <v>47</v>
      </c>
      <c r="G907">
        <v>0</v>
      </c>
      <c r="H907">
        <v>3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8812</v>
      </c>
      <c r="O907" t="s">
        <v>2125</v>
      </c>
      <c r="P907">
        <v>1</v>
      </c>
      <c r="Q907">
        <v>0</v>
      </c>
      <c r="R907">
        <v>44</v>
      </c>
      <c r="S907">
        <v>8</v>
      </c>
      <c r="T907">
        <v>2020</v>
      </c>
      <c r="U907">
        <v>1</v>
      </c>
      <c r="V907">
        <v>33</v>
      </c>
      <c r="W907">
        <v>2</v>
      </c>
      <c r="AU907">
        <v>0</v>
      </c>
      <c r="AV907">
        <v>0</v>
      </c>
      <c r="AW907">
        <v>0</v>
      </c>
      <c r="AX907">
        <v>0</v>
      </c>
      <c r="AY907">
        <v>5</v>
      </c>
      <c r="AZ907">
        <v>2</v>
      </c>
      <c r="BA907">
        <v>97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104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31</v>
      </c>
      <c r="BV907">
        <v>5</v>
      </c>
      <c r="BW907">
        <v>16</v>
      </c>
      <c r="BX907">
        <v>0</v>
      </c>
      <c r="BY907">
        <v>36</v>
      </c>
      <c r="BZ907">
        <v>0</v>
      </c>
      <c r="CA907">
        <v>0</v>
      </c>
      <c r="CB907">
        <v>22</v>
      </c>
      <c r="CC907">
        <v>45</v>
      </c>
      <c r="CD907">
        <v>25</v>
      </c>
      <c r="CE907">
        <v>70</v>
      </c>
      <c r="CF907">
        <v>18</v>
      </c>
      <c r="CG907">
        <v>2</v>
      </c>
      <c r="CH907">
        <v>0</v>
      </c>
      <c r="CI907">
        <v>4</v>
      </c>
      <c r="CK907">
        <v>1</v>
      </c>
      <c r="CL907">
        <v>0</v>
      </c>
      <c r="CM907">
        <v>2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1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</row>
    <row r="908" spans="1:120">
      <c r="A908">
        <v>90900453</v>
      </c>
      <c r="B908">
        <v>8066773</v>
      </c>
      <c r="C908" s="2">
        <v>44025</v>
      </c>
      <c r="D908" s="2">
        <v>44027.743750000001</v>
      </c>
      <c r="E908">
        <v>1</v>
      </c>
      <c r="F908">
        <v>62</v>
      </c>
      <c r="G908">
        <v>1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8835</v>
      </c>
      <c r="O908" t="s">
        <v>2126</v>
      </c>
      <c r="P908">
        <v>1</v>
      </c>
      <c r="Q908">
        <v>0</v>
      </c>
      <c r="R908">
        <v>2</v>
      </c>
      <c r="S908">
        <v>7</v>
      </c>
      <c r="T908">
        <v>2020</v>
      </c>
      <c r="U908">
        <v>0</v>
      </c>
      <c r="V908">
        <v>0</v>
      </c>
      <c r="W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</row>
    <row r="909" spans="1:120">
      <c r="A909">
        <v>90900846</v>
      </c>
      <c r="B909">
        <v>633060</v>
      </c>
      <c r="C909" s="2">
        <v>44025</v>
      </c>
      <c r="D909" s="2">
        <v>44027.656944444447</v>
      </c>
      <c r="E909">
        <v>3</v>
      </c>
      <c r="F909">
        <v>41</v>
      </c>
      <c r="G909">
        <v>1</v>
      </c>
      <c r="H909">
        <v>1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8844</v>
      </c>
      <c r="O909" t="s">
        <v>2126</v>
      </c>
      <c r="P909">
        <v>1</v>
      </c>
      <c r="Q909">
        <v>0</v>
      </c>
      <c r="S909">
        <v>7</v>
      </c>
      <c r="T909">
        <v>2020</v>
      </c>
      <c r="U909">
        <v>0</v>
      </c>
      <c r="V909">
        <v>0</v>
      </c>
      <c r="W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1</v>
      </c>
      <c r="CE909">
        <v>1</v>
      </c>
      <c r="CF909">
        <v>0</v>
      </c>
      <c r="CG909">
        <v>0</v>
      </c>
      <c r="CH909">
        <v>0</v>
      </c>
      <c r="CI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1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</row>
    <row r="910" spans="1:120">
      <c r="A910">
        <v>90902602</v>
      </c>
      <c r="B910">
        <v>406482</v>
      </c>
      <c r="C910" s="2">
        <v>44029</v>
      </c>
      <c r="D910" s="2">
        <v>44040.56527777778</v>
      </c>
      <c r="E910">
        <v>1</v>
      </c>
      <c r="F910">
        <v>84</v>
      </c>
      <c r="G910">
        <v>1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8854</v>
      </c>
      <c r="O910" t="s">
        <v>2124</v>
      </c>
      <c r="P910">
        <v>0</v>
      </c>
      <c r="Q910">
        <v>0</v>
      </c>
      <c r="R910">
        <v>11</v>
      </c>
      <c r="S910">
        <v>7</v>
      </c>
      <c r="T910">
        <v>2020</v>
      </c>
      <c r="U910">
        <v>0</v>
      </c>
      <c r="V910">
        <v>0</v>
      </c>
      <c r="W910">
        <v>1</v>
      </c>
      <c r="AQ910">
        <v>90960574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1</v>
      </c>
      <c r="BG910">
        <v>1</v>
      </c>
      <c r="BH910">
        <v>1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K910">
        <v>0</v>
      </c>
      <c r="CL910">
        <v>0</v>
      </c>
      <c r="CM910">
        <v>8</v>
      </c>
      <c r="CN910">
        <v>0</v>
      </c>
      <c r="CO910">
        <v>1</v>
      </c>
      <c r="CP910">
        <v>1</v>
      </c>
      <c r="CQ910">
        <v>0</v>
      </c>
      <c r="CR910">
        <v>0</v>
      </c>
      <c r="CS910">
        <v>1</v>
      </c>
      <c r="CT910">
        <v>0</v>
      </c>
      <c r="CU910">
        <v>0</v>
      </c>
      <c r="CV910">
        <v>0</v>
      </c>
      <c r="CW910">
        <v>1</v>
      </c>
      <c r="CX910">
        <v>1</v>
      </c>
      <c r="CY910">
        <v>1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</row>
    <row r="911" spans="1:120">
      <c r="A911">
        <v>90903261</v>
      </c>
      <c r="B911">
        <v>8118555</v>
      </c>
      <c r="C911" s="2">
        <v>44028</v>
      </c>
      <c r="D911" s="2">
        <v>44028.945138888892</v>
      </c>
      <c r="E911">
        <v>3</v>
      </c>
      <c r="F911">
        <v>54</v>
      </c>
      <c r="G911">
        <v>1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8853</v>
      </c>
      <c r="O911" t="s">
        <v>2130</v>
      </c>
      <c r="P911">
        <v>0</v>
      </c>
      <c r="Q911">
        <v>0</v>
      </c>
      <c r="S911">
        <v>7</v>
      </c>
      <c r="T911">
        <v>2020</v>
      </c>
      <c r="U911">
        <v>0</v>
      </c>
      <c r="V911">
        <v>0</v>
      </c>
      <c r="W911">
        <v>1</v>
      </c>
      <c r="AU911" t="e">
        <v>#N/A</v>
      </c>
      <c r="AV911" t="e">
        <v>#N/A</v>
      </c>
      <c r="AW911" t="e">
        <v>#N/A</v>
      </c>
      <c r="AX911" t="e">
        <v>#N/A</v>
      </c>
      <c r="AY911" t="e">
        <v>#N/A</v>
      </c>
      <c r="AZ911" t="e">
        <v>#N/A</v>
      </c>
      <c r="BA911" t="e">
        <v>#N/A</v>
      </c>
      <c r="BB911" t="e">
        <v>#N/A</v>
      </c>
      <c r="BC911" t="e">
        <v>#N/A</v>
      </c>
      <c r="BD911" t="e">
        <v>#N/A</v>
      </c>
      <c r="BE911" t="e">
        <v>#N/A</v>
      </c>
      <c r="BF911" t="e">
        <v>#N/A</v>
      </c>
      <c r="BG911" t="e">
        <v>#N/A</v>
      </c>
      <c r="BH911" t="e">
        <v>#N/A</v>
      </c>
      <c r="BI911" t="e">
        <v>#N/A</v>
      </c>
      <c r="BJ911" t="e">
        <v>#N/A</v>
      </c>
      <c r="BK911" t="e">
        <v>#N/A</v>
      </c>
      <c r="BL911" t="e">
        <v>#N/A</v>
      </c>
      <c r="BM911" t="e">
        <v>#N/A</v>
      </c>
      <c r="BN911" t="e">
        <v>#N/A</v>
      </c>
      <c r="BO911" t="e">
        <v>#N/A</v>
      </c>
      <c r="BP911" t="e">
        <v>#N/A</v>
      </c>
      <c r="BQ911" t="e">
        <v>#N/A</v>
      </c>
      <c r="BR911" t="e">
        <v>#N/A</v>
      </c>
      <c r="BS911" t="e">
        <v>#N/A</v>
      </c>
      <c r="BT911" t="e">
        <v>#N/A</v>
      </c>
      <c r="BU911" t="e">
        <v>#N/A</v>
      </c>
      <c r="BV911" t="e">
        <v>#N/A</v>
      </c>
      <c r="BW911" t="e">
        <v>#N/A</v>
      </c>
      <c r="BX911" t="e">
        <v>#N/A</v>
      </c>
      <c r="BY911" t="e">
        <v>#N/A</v>
      </c>
      <c r="BZ911" t="e">
        <v>#N/A</v>
      </c>
      <c r="CA911" t="e">
        <v>#N/A</v>
      </c>
      <c r="CB911" t="e">
        <v>#N/A</v>
      </c>
      <c r="CC911" t="e">
        <v>#N/A</v>
      </c>
      <c r="CD911" t="e">
        <v>#N/A</v>
      </c>
      <c r="CE911" t="e">
        <v>#N/A</v>
      </c>
      <c r="CF911" t="e">
        <v>#N/A</v>
      </c>
      <c r="CG911" t="e">
        <v>#N/A</v>
      </c>
      <c r="CH911" t="e">
        <v>#N/A</v>
      </c>
      <c r="CI911" t="e">
        <v>#N/A</v>
      </c>
      <c r="CK911" t="e">
        <v>#N/A</v>
      </c>
      <c r="CL911" t="e">
        <v>#N/A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</row>
    <row r="912" spans="1:120">
      <c r="A912">
        <v>90903451</v>
      </c>
      <c r="B912">
        <v>8118578</v>
      </c>
      <c r="C912" s="2">
        <v>44029</v>
      </c>
      <c r="D912" s="2">
        <v>44032.679166666669</v>
      </c>
      <c r="E912">
        <v>1</v>
      </c>
      <c r="F912">
        <v>97</v>
      </c>
      <c r="G912">
        <v>1</v>
      </c>
      <c r="H912">
        <v>1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8854</v>
      </c>
      <c r="O912" t="s">
        <v>2126</v>
      </c>
      <c r="P912">
        <v>1</v>
      </c>
      <c r="Q912">
        <v>0</v>
      </c>
      <c r="R912">
        <v>3</v>
      </c>
      <c r="S912">
        <v>7</v>
      </c>
      <c r="T912">
        <v>2020</v>
      </c>
      <c r="U912">
        <v>0</v>
      </c>
      <c r="V912">
        <v>0</v>
      </c>
      <c r="W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6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6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2</v>
      </c>
      <c r="BW912">
        <v>6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K912">
        <v>0</v>
      </c>
      <c r="CL912">
        <v>0</v>
      </c>
      <c r="CM912">
        <v>3</v>
      </c>
      <c r="CN912">
        <v>0</v>
      </c>
      <c r="CO912">
        <v>0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</row>
    <row r="913" spans="1:120">
      <c r="A913">
        <v>90903897</v>
      </c>
      <c r="B913">
        <v>656093</v>
      </c>
      <c r="C913" s="2">
        <v>44029</v>
      </c>
      <c r="D913" s="2">
        <v>44029.914583333331</v>
      </c>
      <c r="E913">
        <v>2</v>
      </c>
      <c r="F913">
        <v>50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7059</v>
      </c>
      <c r="O913" t="s">
        <v>2126</v>
      </c>
      <c r="P913">
        <v>1</v>
      </c>
      <c r="Q913">
        <v>0</v>
      </c>
      <c r="S913">
        <v>7</v>
      </c>
      <c r="T913">
        <v>2020</v>
      </c>
      <c r="U913">
        <v>0</v>
      </c>
      <c r="V913">
        <v>0</v>
      </c>
      <c r="W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</row>
    <row r="914" spans="1:120">
      <c r="A914">
        <v>90904185</v>
      </c>
      <c r="B914">
        <v>8058526</v>
      </c>
      <c r="C914" s="2">
        <v>44030</v>
      </c>
      <c r="D914" s="2">
        <v>44030.885416666664</v>
      </c>
      <c r="E914">
        <v>2</v>
      </c>
      <c r="F914">
        <v>66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7921</v>
      </c>
      <c r="O914" t="s">
        <v>2126</v>
      </c>
      <c r="P914">
        <v>1</v>
      </c>
      <c r="Q914">
        <v>0</v>
      </c>
      <c r="S914">
        <v>7</v>
      </c>
      <c r="T914">
        <v>2020</v>
      </c>
      <c r="U914">
        <v>0</v>
      </c>
      <c r="V914">
        <v>0</v>
      </c>
      <c r="W914">
        <v>1</v>
      </c>
      <c r="AU914" t="e">
        <v>#N/A</v>
      </c>
      <c r="AV914" t="e">
        <v>#N/A</v>
      </c>
      <c r="AW914" t="e">
        <v>#N/A</v>
      </c>
      <c r="AX914" t="e">
        <v>#N/A</v>
      </c>
      <c r="AY914" t="e">
        <v>#N/A</v>
      </c>
      <c r="AZ914" t="e">
        <v>#N/A</v>
      </c>
      <c r="BA914" t="e">
        <v>#N/A</v>
      </c>
      <c r="BB914" t="e">
        <v>#N/A</v>
      </c>
      <c r="BC914" t="e">
        <v>#N/A</v>
      </c>
      <c r="BD914" t="e">
        <v>#N/A</v>
      </c>
      <c r="BE914" t="e">
        <v>#N/A</v>
      </c>
      <c r="BF914" t="e">
        <v>#N/A</v>
      </c>
      <c r="BG914" t="e">
        <v>#N/A</v>
      </c>
      <c r="BH914" t="e">
        <v>#N/A</v>
      </c>
      <c r="BI914" t="e">
        <v>#N/A</v>
      </c>
      <c r="BJ914" t="e">
        <v>#N/A</v>
      </c>
      <c r="BK914" t="e">
        <v>#N/A</v>
      </c>
      <c r="BL914" t="e">
        <v>#N/A</v>
      </c>
      <c r="BM914" t="e">
        <v>#N/A</v>
      </c>
      <c r="BN914" t="e">
        <v>#N/A</v>
      </c>
      <c r="BO914" t="e">
        <v>#N/A</v>
      </c>
      <c r="BP914" t="e">
        <v>#N/A</v>
      </c>
      <c r="BQ914" t="e">
        <v>#N/A</v>
      </c>
      <c r="BR914" t="e">
        <v>#N/A</v>
      </c>
      <c r="BS914" t="e">
        <v>#N/A</v>
      </c>
      <c r="BT914" t="e">
        <v>#N/A</v>
      </c>
      <c r="BU914" t="e">
        <v>#N/A</v>
      </c>
      <c r="BV914" t="e">
        <v>#N/A</v>
      </c>
      <c r="BW914" t="e">
        <v>#N/A</v>
      </c>
      <c r="BX914" t="e">
        <v>#N/A</v>
      </c>
      <c r="BY914" t="e">
        <v>#N/A</v>
      </c>
      <c r="BZ914" t="e">
        <v>#N/A</v>
      </c>
      <c r="CA914" t="e">
        <v>#N/A</v>
      </c>
      <c r="CB914" t="e">
        <v>#N/A</v>
      </c>
      <c r="CC914" t="e">
        <v>#N/A</v>
      </c>
      <c r="CD914" t="e">
        <v>#N/A</v>
      </c>
      <c r="CE914" t="e">
        <v>#N/A</v>
      </c>
      <c r="CF914" t="e">
        <v>#N/A</v>
      </c>
      <c r="CG914" t="e">
        <v>#N/A</v>
      </c>
      <c r="CH914" t="e">
        <v>#N/A</v>
      </c>
      <c r="CI914" t="e">
        <v>#N/A</v>
      </c>
      <c r="CK914" t="e">
        <v>#N/A</v>
      </c>
      <c r="CL914" t="e">
        <v>#N/A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</row>
    <row r="915" spans="1:120">
      <c r="A915">
        <v>90904281</v>
      </c>
      <c r="B915">
        <v>8058526</v>
      </c>
      <c r="C915" s="2">
        <v>44031</v>
      </c>
      <c r="D915" s="2">
        <v>44031.457638888889</v>
      </c>
      <c r="E915">
        <v>2</v>
      </c>
      <c r="F915">
        <v>66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8822</v>
      </c>
      <c r="O915" t="s">
        <v>2126</v>
      </c>
      <c r="P915">
        <v>1</v>
      </c>
      <c r="Q915">
        <v>0</v>
      </c>
      <c r="S915">
        <v>7</v>
      </c>
      <c r="T915">
        <v>2020</v>
      </c>
      <c r="U915">
        <v>0</v>
      </c>
      <c r="V915">
        <v>0</v>
      </c>
      <c r="W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</row>
    <row r="916" spans="1:120">
      <c r="A916">
        <v>90904528</v>
      </c>
      <c r="B916">
        <v>8118698</v>
      </c>
      <c r="C916" s="2">
        <v>44032</v>
      </c>
      <c r="D916" s="2">
        <v>44032.62222222222</v>
      </c>
      <c r="E916">
        <v>2</v>
      </c>
      <c r="F916">
        <v>71</v>
      </c>
      <c r="G916">
        <v>1</v>
      </c>
      <c r="H916">
        <v>1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70601630</v>
      </c>
      <c r="O916" t="s">
        <v>2126</v>
      </c>
      <c r="P916">
        <v>1</v>
      </c>
      <c r="Q916">
        <v>0</v>
      </c>
      <c r="S916">
        <v>7</v>
      </c>
      <c r="T916">
        <v>2020</v>
      </c>
      <c r="U916">
        <v>0</v>
      </c>
      <c r="V916">
        <v>0</v>
      </c>
      <c r="W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</row>
    <row r="917" spans="1:120">
      <c r="A917">
        <v>90905623</v>
      </c>
      <c r="B917">
        <v>8118698</v>
      </c>
      <c r="C917" s="2">
        <v>44033</v>
      </c>
      <c r="D917" s="2">
        <v>44033.816666666666</v>
      </c>
      <c r="E917">
        <v>2</v>
      </c>
      <c r="F917">
        <v>71</v>
      </c>
      <c r="G917">
        <v>1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8835</v>
      </c>
      <c r="O917" t="s">
        <v>26</v>
      </c>
      <c r="P917">
        <v>0</v>
      </c>
      <c r="Q917">
        <v>1</v>
      </c>
      <c r="S917">
        <v>7</v>
      </c>
      <c r="T917">
        <v>2020</v>
      </c>
      <c r="U917">
        <v>0</v>
      </c>
      <c r="V917">
        <v>0</v>
      </c>
      <c r="W917">
        <v>1</v>
      </c>
      <c r="AU917" t="e">
        <v>#N/A</v>
      </c>
      <c r="AV917" t="e">
        <v>#N/A</v>
      </c>
      <c r="AW917" t="e">
        <v>#N/A</v>
      </c>
      <c r="AX917" t="e">
        <v>#N/A</v>
      </c>
      <c r="AY917" t="e">
        <v>#N/A</v>
      </c>
      <c r="AZ917" t="e">
        <v>#N/A</v>
      </c>
      <c r="BA917" t="e">
        <v>#N/A</v>
      </c>
      <c r="BB917" t="e">
        <v>#N/A</v>
      </c>
      <c r="BC917" t="e">
        <v>#N/A</v>
      </c>
      <c r="BD917" t="e">
        <v>#N/A</v>
      </c>
      <c r="BE917" t="e">
        <v>#N/A</v>
      </c>
      <c r="BF917" t="e">
        <v>#N/A</v>
      </c>
      <c r="BG917" t="e">
        <v>#N/A</v>
      </c>
      <c r="BH917" t="e">
        <v>#N/A</v>
      </c>
      <c r="BI917" t="e">
        <v>#N/A</v>
      </c>
      <c r="BJ917" t="e">
        <v>#N/A</v>
      </c>
      <c r="BK917" t="e">
        <v>#N/A</v>
      </c>
      <c r="BL917" t="e">
        <v>#N/A</v>
      </c>
      <c r="BM917" t="e">
        <v>#N/A</v>
      </c>
      <c r="BN917" t="e">
        <v>#N/A</v>
      </c>
      <c r="BO917" t="e">
        <v>#N/A</v>
      </c>
      <c r="BP917" t="e">
        <v>#N/A</v>
      </c>
      <c r="BQ917" t="e">
        <v>#N/A</v>
      </c>
      <c r="BR917" t="e">
        <v>#N/A</v>
      </c>
      <c r="BS917" t="e">
        <v>#N/A</v>
      </c>
      <c r="BT917" t="e">
        <v>#N/A</v>
      </c>
      <c r="BU917" t="e">
        <v>#N/A</v>
      </c>
      <c r="BV917" t="e">
        <v>#N/A</v>
      </c>
      <c r="BW917" t="e">
        <v>#N/A</v>
      </c>
      <c r="BX917" t="e">
        <v>#N/A</v>
      </c>
      <c r="BY917" t="e">
        <v>#N/A</v>
      </c>
      <c r="BZ917" t="e">
        <v>#N/A</v>
      </c>
      <c r="CA917" t="e">
        <v>#N/A</v>
      </c>
      <c r="CB917" t="e">
        <v>#N/A</v>
      </c>
      <c r="CC917" t="e">
        <v>#N/A</v>
      </c>
      <c r="CD917" t="e">
        <v>#N/A</v>
      </c>
      <c r="CE917" t="e">
        <v>#N/A</v>
      </c>
      <c r="CF917" t="e">
        <v>#N/A</v>
      </c>
      <c r="CG917" t="e">
        <v>#N/A</v>
      </c>
      <c r="CH917" t="e">
        <v>#N/A</v>
      </c>
      <c r="CI917" t="e">
        <v>#N/A</v>
      </c>
      <c r="CK917" t="e">
        <v>#N/A</v>
      </c>
      <c r="CL917" t="e">
        <v>#N/A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</row>
    <row r="918" spans="1:120">
      <c r="A918">
        <v>90907317</v>
      </c>
      <c r="B918">
        <v>731999</v>
      </c>
      <c r="C918" s="2">
        <v>44036</v>
      </c>
      <c r="D918" s="2">
        <v>44036.652083333334</v>
      </c>
      <c r="E918">
        <v>2</v>
      </c>
      <c r="F918">
        <v>58</v>
      </c>
      <c r="G918">
        <v>1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8869</v>
      </c>
      <c r="O918" t="s">
        <v>2126</v>
      </c>
      <c r="P918">
        <v>1</v>
      </c>
      <c r="Q918">
        <v>0</v>
      </c>
      <c r="S918">
        <v>7</v>
      </c>
      <c r="T918">
        <v>2020</v>
      </c>
      <c r="U918">
        <v>0</v>
      </c>
      <c r="V918">
        <v>0</v>
      </c>
      <c r="W918">
        <v>1</v>
      </c>
      <c r="AU918" t="e">
        <v>#N/A</v>
      </c>
      <c r="AV918" t="e">
        <v>#N/A</v>
      </c>
      <c r="AW918" t="e">
        <v>#N/A</v>
      </c>
      <c r="AX918" t="e">
        <v>#N/A</v>
      </c>
      <c r="AY918" t="e">
        <v>#N/A</v>
      </c>
      <c r="AZ918" t="e">
        <v>#N/A</v>
      </c>
      <c r="BA918" t="e">
        <v>#N/A</v>
      </c>
      <c r="BB918" t="e">
        <v>#N/A</v>
      </c>
      <c r="BC918" t="e">
        <v>#N/A</v>
      </c>
      <c r="BD918" t="e">
        <v>#N/A</v>
      </c>
      <c r="BE918" t="e">
        <v>#N/A</v>
      </c>
      <c r="BF918" t="e">
        <v>#N/A</v>
      </c>
      <c r="BG918" t="e">
        <v>#N/A</v>
      </c>
      <c r="BH918" t="e">
        <v>#N/A</v>
      </c>
      <c r="BI918" t="e">
        <v>#N/A</v>
      </c>
      <c r="BJ918" t="e">
        <v>#N/A</v>
      </c>
      <c r="BK918" t="e">
        <v>#N/A</v>
      </c>
      <c r="BL918" t="e">
        <v>#N/A</v>
      </c>
      <c r="BM918" t="e">
        <v>#N/A</v>
      </c>
      <c r="BN918" t="e">
        <v>#N/A</v>
      </c>
      <c r="BO918" t="e">
        <v>#N/A</v>
      </c>
      <c r="BP918" t="e">
        <v>#N/A</v>
      </c>
      <c r="BQ918" t="e">
        <v>#N/A</v>
      </c>
      <c r="BR918" t="e">
        <v>#N/A</v>
      </c>
      <c r="BS918" t="e">
        <v>#N/A</v>
      </c>
      <c r="BT918" t="e">
        <v>#N/A</v>
      </c>
      <c r="BU918" t="e">
        <v>#N/A</v>
      </c>
      <c r="BV918" t="e">
        <v>#N/A</v>
      </c>
      <c r="BW918" t="e">
        <v>#N/A</v>
      </c>
      <c r="BX918" t="e">
        <v>#N/A</v>
      </c>
      <c r="BY918" t="e">
        <v>#N/A</v>
      </c>
      <c r="BZ918" t="e">
        <v>#N/A</v>
      </c>
      <c r="CA918" t="e">
        <v>#N/A</v>
      </c>
      <c r="CB918" t="e">
        <v>#N/A</v>
      </c>
      <c r="CC918" t="e">
        <v>#N/A</v>
      </c>
      <c r="CD918" t="e">
        <v>#N/A</v>
      </c>
      <c r="CE918" t="e">
        <v>#N/A</v>
      </c>
      <c r="CF918" t="e">
        <v>#N/A</v>
      </c>
      <c r="CG918" t="e">
        <v>#N/A</v>
      </c>
      <c r="CH918" t="e">
        <v>#N/A</v>
      </c>
      <c r="CI918" t="e">
        <v>#N/A</v>
      </c>
      <c r="CK918" t="e">
        <v>#N/A</v>
      </c>
      <c r="CL918" t="e">
        <v>#N/A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</row>
    <row r="919" spans="1:120">
      <c r="A919">
        <v>90907709</v>
      </c>
      <c r="B919">
        <v>8119150</v>
      </c>
      <c r="C919" s="2">
        <v>44036</v>
      </c>
      <c r="D919" s="2">
        <v>44036.850694444445</v>
      </c>
      <c r="E919">
        <v>2</v>
      </c>
      <c r="F919">
        <v>51</v>
      </c>
      <c r="G919">
        <v>0</v>
      </c>
      <c r="H919">
        <v>1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8844</v>
      </c>
      <c r="O919" t="s">
        <v>2126</v>
      </c>
      <c r="P919">
        <v>1</v>
      </c>
      <c r="Q919">
        <v>0</v>
      </c>
      <c r="S919">
        <v>7</v>
      </c>
      <c r="T919">
        <v>2020</v>
      </c>
      <c r="U919">
        <v>0</v>
      </c>
      <c r="V919">
        <v>0</v>
      </c>
      <c r="W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1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</row>
    <row r="920" spans="1:120">
      <c r="A920">
        <v>90909287</v>
      </c>
      <c r="B920">
        <v>700049</v>
      </c>
      <c r="C920" s="2">
        <v>44040</v>
      </c>
      <c r="D920" s="2">
        <v>44042.979166666664</v>
      </c>
      <c r="E920">
        <v>1</v>
      </c>
      <c r="F920">
        <v>86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8844</v>
      </c>
      <c r="O920" t="s">
        <v>2124</v>
      </c>
      <c r="P920">
        <v>0</v>
      </c>
      <c r="Q920">
        <v>0</v>
      </c>
      <c r="R920">
        <v>2</v>
      </c>
      <c r="S920">
        <v>7</v>
      </c>
      <c r="T920">
        <v>2020</v>
      </c>
      <c r="U920">
        <v>0</v>
      </c>
      <c r="V920">
        <v>0</v>
      </c>
      <c r="W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2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K920">
        <v>0</v>
      </c>
      <c r="CL920">
        <v>0</v>
      </c>
      <c r="CM920">
        <v>2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1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</row>
    <row r="921" spans="1:120">
      <c r="A921">
        <v>90909678</v>
      </c>
      <c r="B921">
        <v>8119415</v>
      </c>
      <c r="C921" s="2">
        <v>44041</v>
      </c>
      <c r="D921" s="2">
        <v>44041.552083333336</v>
      </c>
      <c r="E921">
        <v>2</v>
      </c>
      <c r="F921">
        <v>70</v>
      </c>
      <c r="G921">
        <v>1</v>
      </c>
      <c r="H921">
        <v>3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8835</v>
      </c>
      <c r="O921" t="s">
        <v>2126</v>
      </c>
      <c r="P921">
        <v>1</v>
      </c>
      <c r="Q921">
        <v>0</v>
      </c>
      <c r="S921">
        <v>7</v>
      </c>
      <c r="T921">
        <v>2020</v>
      </c>
      <c r="U921">
        <v>0</v>
      </c>
      <c r="V921">
        <v>0</v>
      </c>
      <c r="W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1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</row>
    <row r="922" spans="1:120">
      <c r="A922">
        <v>90909935</v>
      </c>
      <c r="B922">
        <v>753541</v>
      </c>
      <c r="C922" s="2">
        <v>44041</v>
      </c>
      <c r="D922" s="2">
        <v>44041.993055555555</v>
      </c>
      <c r="E922">
        <v>3</v>
      </c>
      <c r="F922">
        <v>23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8502</v>
      </c>
      <c r="O922" t="s">
        <v>2126</v>
      </c>
      <c r="P922">
        <v>1</v>
      </c>
      <c r="Q922">
        <v>0</v>
      </c>
      <c r="S922">
        <v>7</v>
      </c>
      <c r="T922">
        <v>2020</v>
      </c>
      <c r="U922">
        <v>0</v>
      </c>
      <c r="V922">
        <v>0</v>
      </c>
      <c r="W922">
        <v>1</v>
      </c>
      <c r="AU922" t="e">
        <v>#N/A</v>
      </c>
      <c r="AV922" t="e">
        <v>#N/A</v>
      </c>
      <c r="AW922" t="e">
        <v>#N/A</v>
      </c>
      <c r="AX922" t="e">
        <v>#N/A</v>
      </c>
      <c r="AY922" t="e">
        <v>#N/A</v>
      </c>
      <c r="AZ922" t="e">
        <v>#N/A</v>
      </c>
      <c r="BA922" t="e">
        <v>#N/A</v>
      </c>
      <c r="BB922" t="e">
        <v>#N/A</v>
      </c>
      <c r="BC922" t="e">
        <v>#N/A</v>
      </c>
      <c r="BD922" t="e">
        <v>#N/A</v>
      </c>
      <c r="BE922" t="e">
        <v>#N/A</v>
      </c>
      <c r="BF922" t="e">
        <v>#N/A</v>
      </c>
      <c r="BG922" t="e">
        <v>#N/A</v>
      </c>
      <c r="BH922" t="e">
        <v>#N/A</v>
      </c>
      <c r="BI922" t="e">
        <v>#N/A</v>
      </c>
      <c r="BJ922" t="e">
        <v>#N/A</v>
      </c>
      <c r="BK922" t="e">
        <v>#N/A</v>
      </c>
      <c r="BL922" t="e">
        <v>#N/A</v>
      </c>
      <c r="BM922" t="e">
        <v>#N/A</v>
      </c>
      <c r="BN922" t="e">
        <v>#N/A</v>
      </c>
      <c r="BO922" t="e">
        <v>#N/A</v>
      </c>
      <c r="BP922" t="e">
        <v>#N/A</v>
      </c>
      <c r="BQ922" t="e">
        <v>#N/A</v>
      </c>
      <c r="BR922" t="e">
        <v>#N/A</v>
      </c>
      <c r="BS922" t="e">
        <v>#N/A</v>
      </c>
      <c r="BT922" t="e">
        <v>#N/A</v>
      </c>
      <c r="BU922" t="e">
        <v>#N/A</v>
      </c>
      <c r="BV922" t="e">
        <v>#N/A</v>
      </c>
      <c r="BW922" t="e">
        <v>#N/A</v>
      </c>
      <c r="BX922" t="e">
        <v>#N/A</v>
      </c>
      <c r="BY922" t="e">
        <v>#N/A</v>
      </c>
      <c r="BZ922" t="e">
        <v>#N/A</v>
      </c>
      <c r="CA922" t="e">
        <v>#N/A</v>
      </c>
      <c r="CB922" t="e">
        <v>#N/A</v>
      </c>
      <c r="CC922" t="e">
        <v>#N/A</v>
      </c>
      <c r="CD922" t="e">
        <v>#N/A</v>
      </c>
      <c r="CE922" t="e">
        <v>#N/A</v>
      </c>
      <c r="CF922" t="e">
        <v>#N/A</v>
      </c>
      <c r="CG922" t="e">
        <v>#N/A</v>
      </c>
      <c r="CH922" t="e">
        <v>#N/A</v>
      </c>
      <c r="CI922" t="e">
        <v>#N/A</v>
      </c>
      <c r="CK922" t="e">
        <v>#N/A</v>
      </c>
      <c r="CL922" t="e">
        <v>#N/A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</row>
    <row r="923" spans="1:120">
      <c r="A923">
        <v>90910441</v>
      </c>
      <c r="B923">
        <v>382612</v>
      </c>
      <c r="C923" s="2">
        <v>44042</v>
      </c>
      <c r="D923" s="2">
        <v>44055.691666666666</v>
      </c>
      <c r="E923">
        <v>1</v>
      </c>
      <c r="F923">
        <v>53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8807</v>
      </c>
      <c r="O923" t="s">
        <v>2124</v>
      </c>
      <c r="P923">
        <v>0</v>
      </c>
      <c r="Q923">
        <v>0</v>
      </c>
      <c r="R923">
        <v>13</v>
      </c>
      <c r="S923">
        <v>8</v>
      </c>
      <c r="T923">
        <v>2020</v>
      </c>
      <c r="U923">
        <v>1</v>
      </c>
      <c r="V923">
        <v>7</v>
      </c>
      <c r="W923">
        <v>2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K923">
        <v>0</v>
      </c>
      <c r="CL923">
        <v>0</v>
      </c>
      <c r="CM923">
        <v>9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1</v>
      </c>
      <c r="CY923">
        <v>1</v>
      </c>
      <c r="CZ923">
        <v>0</v>
      </c>
      <c r="DA923">
        <v>1</v>
      </c>
      <c r="DB923">
        <v>0</v>
      </c>
      <c r="DC923">
        <v>1</v>
      </c>
      <c r="DD923">
        <v>0</v>
      </c>
      <c r="DE923">
        <v>0</v>
      </c>
      <c r="DF923">
        <v>0</v>
      </c>
      <c r="DG923">
        <v>1</v>
      </c>
      <c r="DH923">
        <v>0</v>
      </c>
      <c r="DI923">
        <v>0</v>
      </c>
      <c r="DJ923">
        <v>1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</row>
    <row r="924" spans="1:120">
      <c r="A924">
        <v>90911080</v>
      </c>
      <c r="B924">
        <v>8112425</v>
      </c>
      <c r="C924" s="2">
        <v>44042</v>
      </c>
      <c r="D924" s="2">
        <v>44043.115277777775</v>
      </c>
      <c r="E924">
        <v>2</v>
      </c>
      <c r="F924">
        <v>23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8812</v>
      </c>
      <c r="O924" t="s">
        <v>2126</v>
      </c>
      <c r="P924">
        <v>1</v>
      </c>
      <c r="Q924">
        <v>0</v>
      </c>
      <c r="S924">
        <v>7</v>
      </c>
      <c r="T924">
        <v>2020</v>
      </c>
      <c r="U924">
        <v>0</v>
      </c>
      <c r="V924">
        <v>0</v>
      </c>
      <c r="W924">
        <v>3</v>
      </c>
      <c r="AU924" t="e">
        <v>#N/A</v>
      </c>
      <c r="AV924" t="e">
        <v>#N/A</v>
      </c>
      <c r="AW924" t="e">
        <v>#N/A</v>
      </c>
      <c r="AX924" t="e">
        <v>#N/A</v>
      </c>
      <c r="AY924" t="e">
        <v>#N/A</v>
      </c>
      <c r="AZ924" t="e">
        <v>#N/A</v>
      </c>
      <c r="BA924" t="e">
        <v>#N/A</v>
      </c>
      <c r="BB924" t="e">
        <v>#N/A</v>
      </c>
      <c r="BC924" t="e">
        <v>#N/A</v>
      </c>
      <c r="BD924" t="e">
        <v>#N/A</v>
      </c>
      <c r="BE924" t="e">
        <v>#N/A</v>
      </c>
      <c r="BF924" t="e">
        <v>#N/A</v>
      </c>
      <c r="BG924" t="e">
        <v>#N/A</v>
      </c>
      <c r="BH924" t="e">
        <v>#N/A</v>
      </c>
      <c r="BI924" t="e">
        <v>#N/A</v>
      </c>
      <c r="BJ924" t="e">
        <v>#N/A</v>
      </c>
      <c r="BK924" t="e">
        <v>#N/A</v>
      </c>
      <c r="BL924" t="e">
        <v>#N/A</v>
      </c>
      <c r="BM924" t="e">
        <v>#N/A</v>
      </c>
      <c r="BN924" t="e">
        <v>#N/A</v>
      </c>
      <c r="BO924" t="e">
        <v>#N/A</v>
      </c>
      <c r="BP924" t="e">
        <v>#N/A</v>
      </c>
      <c r="BQ924" t="e">
        <v>#N/A</v>
      </c>
      <c r="BR924" t="e">
        <v>#N/A</v>
      </c>
      <c r="BS924" t="e">
        <v>#N/A</v>
      </c>
      <c r="BT924" t="e">
        <v>#N/A</v>
      </c>
      <c r="BU924" t="e">
        <v>#N/A</v>
      </c>
      <c r="BV924" t="e">
        <v>#N/A</v>
      </c>
      <c r="BW924" t="e">
        <v>#N/A</v>
      </c>
      <c r="BX924" t="e">
        <v>#N/A</v>
      </c>
      <c r="BY924" t="e">
        <v>#N/A</v>
      </c>
      <c r="BZ924" t="e">
        <v>#N/A</v>
      </c>
      <c r="CA924" t="e">
        <v>#N/A</v>
      </c>
      <c r="CB924" t="e">
        <v>#N/A</v>
      </c>
      <c r="CC924" t="e">
        <v>#N/A</v>
      </c>
      <c r="CD924" t="e">
        <v>#N/A</v>
      </c>
      <c r="CE924" t="e">
        <v>#N/A</v>
      </c>
      <c r="CF924" t="e">
        <v>#N/A</v>
      </c>
      <c r="CG924" t="e">
        <v>#N/A</v>
      </c>
      <c r="CH924" t="e">
        <v>#N/A</v>
      </c>
      <c r="CI924" t="e">
        <v>#N/A</v>
      </c>
      <c r="CK924" t="e">
        <v>#N/A</v>
      </c>
      <c r="CL924" t="e">
        <v>#N/A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</row>
    <row r="925" spans="1:120">
      <c r="A925">
        <v>90911278</v>
      </c>
      <c r="B925">
        <v>335398</v>
      </c>
      <c r="C925" s="2">
        <v>44043</v>
      </c>
      <c r="D925" s="2">
        <v>44047.71875</v>
      </c>
      <c r="E925">
        <v>1</v>
      </c>
      <c r="F925">
        <v>67</v>
      </c>
      <c r="G925">
        <v>1</v>
      </c>
      <c r="H925">
        <v>1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8902</v>
      </c>
      <c r="O925" t="s">
        <v>2126</v>
      </c>
      <c r="P925">
        <v>1</v>
      </c>
      <c r="Q925">
        <v>0</v>
      </c>
      <c r="R925">
        <v>4</v>
      </c>
      <c r="S925">
        <v>8</v>
      </c>
      <c r="T925">
        <v>2020</v>
      </c>
      <c r="U925">
        <v>0</v>
      </c>
      <c r="V925">
        <v>0</v>
      </c>
      <c r="W925">
        <v>2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5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5</v>
      </c>
      <c r="BH925">
        <v>1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1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9</v>
      </c>
      <c r="CC925">
        <v>0</v>
      </c>
      <c r="CD925">
        <v>9</v>
      </c>
      <c r="CE925">
        <v>9</v>
      </c>
      <c r="CF925">
        <v>0</v>
      </c>
      <c r="CG925">
        <v>0</v>
      </c>
      <c r="CH925">
        <v>0</v>
      </c>
      <c r="CI925">
        <v>9</v>
      </c>
      <c r="CK925">
        <v>0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0</v>
      </c>
      <c r="DI925">
        <v>0</v>
      </c>
      <c r="DJ925">
        <v>1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</row>
    <row r="926" spans="1:120">
      <c r="A926">
        <v>90911594</v>
      </c>
      <c r="B926">
        <v>8119703</v>
      </c>
      <c r="C926" s="2">
        <v>44043</v>
      </c>
      <c r="D926" s="2">
        <v>44045.730555555558</v>
      </c>
      <c r="E926">
        <v>1</v>
      </c>
      <c r="F926">
        <v>48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7063</v>
      </c>
      <c r="O926" t="s">
        <v>2126</v>
      </c>
      <c r="P926">
        <v>1</v>
      </c>
      <c r="Q926">
        <v>0</v>
      </c>
      <c r="R926">
        <v>2</v>
      </c>
      <c r="S926">
        <v>8</v>
      </c>
      <c r="T926">
        <v>2020</v>
      </c>
      <c r="U926">
        <v>0</v>
      </c>
      <c r="V926">
        <v>0</v>
      </c>
      <c r="W926">
        <v>2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1</v>
      </c>
      <c r="CE926">
        <v>1</v>
      </c>
      <c r="CF926">
        <v>0</v>
      </c>
      <c r="CG926">
        <v>0</v>
      </c>
      <c r="CH926">
        <v>0</v>
      </c>
      <c r="CI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1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</row>
    <row r="927" spans="1:120">
      <c r="A927">
        <v>90911638</v>
      </c>
      <c r="B927">
        <v>732679</v>
      </c>
      <c r="C927" s="2">
        <v>44043</v>
      </c>
      <c r="D927" s="2">
        <v>44043.993055555555</v>
      </c>
      <c r="E927">
        <v>3</v>
      </c>
      <c r="F927">
        <v>59</v>
      </c>
      <c r="G927">
        <v>1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8863</v>
      </c>
      <c r="O927" t="s">
        <v>2126</v>
      </c>
      <c r="P927">
        <v>1</v>
      </c>
      <c r="Q927">
        <v>0</v>
      </c>
      <c r="S927">
        <v>7</v>
      </c>
      <c r="T927">
        <v>2020</v>
      </c>
      <c r="U927">
        <v>0</v>
      </c>
      <c r="V927">
        <v>0</v>
      </c>
      <c r="W927">
        <v>3</v>
      </c>
      <c r="AU927" t="e">
        <v>#N/A</v>
      </c>
      <c r="AV927" t="e">
        <v>#N/A</v>
      </c>
      <c r="AW927" t="e">
        <v>#N/A</v>
      </c>
      <c r="AX927" t="e">
        <v>#N/A</v>
      </c>
      <c r="AY927" t="e">
        <v>#N/A</v>
      </c>
      <c r="AZ927" t="e">
        <v>#N/A</v>
      </c>
      <c r="BA927" t="e">
        <v>#N/A</v>
      </c>
      <c r="BB927" t="e">
        <v>#N/A</v>
      </c>
      <c r="BC927" t="e">
        <v>#N/A</v>
      </c>
      <c r="BD927" t="e">
        <v>#N/A</v>
      </c>
      <c r="BE927" t="e">
        <v>#N/A</v>
      </c>
      <c r="BF927" t="e">
        <v>#N/A</v>
      </c>
      <c r="BG927" t="e">
        <v>#N/A</v>
      </c>
      <c r="BH927" t="e">
        <v>#N/A</v>
      </c>
      <c r="BI927" t="e">
        <v>#N/A</v>
      </c>
      <c r="BJ927" t="e">
        <v>#N/A</v>
      </c>
      <c r="BK927" t="e">
        <v>#N/A</v>
      </c>
      <c r="BL927" t="e">
        <v>#N/A</v>
      </c>
      <c r="BM927" t="e">
        <v>#N/A</v>
      </c>
      <c r="BN927" t="e">
        <v>#N/A</v>
      </c>
      <c r="BO927" t="e">
        <v>#N/A</v>
      </c>
      <c r="BP927" t="e">
        <v>#N/A</v>
      </c>
      <c r="BQ927" t="e">
        <v>#N/A</v>
      </c>
      <c r="BR927" t="e">
        <v>#N/A</v>
      </c>
      <c r="BS927" t="e">
        <v>#N/A</v>
      </c>
      <c r="BT927" t="e">
        <v>#N/A</v>
      </c>
      <c r="BU927" t="e">
        <v>#N/A</v>
      </c>
      <c r="BV927" t="e">
        <v>#N/A</v>
      </c>
      <c r="BW927" t="e">
        <v>#N/A</v>
      </c>
      <c r="BX927" t="e">
        <v>#N/A</v>
      </c>
      <c r="BY927" t="e">
        <v>#N/A</v>
      </c>
      <c r="BZ927" t="e">
        <v>#N/A</v>
      </c>
      <c r="CA927" t="e">
        <v>#N/A</v>
      </c>
      <c r="CB927" t="e">
        <v>#N/A</v>
      </c>
      <c r="CC927" t="e">
        <v>#N/A</v>
      </c>
      <c r="CD927" t="e">
        <v>#N/A</v>
      </c>
      <c r="CE927" t="e">
        <v>#N/A</v>
      </c>
      <c r="CF927" t="e">
        <v>#N/A</v>
      </c>
      <c r="CG927" t="e">
        <v>#N/A</v>
      </c>
      <c r="CH927" t="e">
        <v>#N/A</v>
      </c>
      <c r="CI927" t="e">
        <v>#N/A</v>
      </c>
      <c r="CK927" t="e">
        <v>#N/A</v>
      </c>
      <c r="CL927" t="e">
        <v>#N/A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</row>
    <row r="928" spans="1:120">
      <c r="A928">
        <v>90911682</v>
      </c>
      <c r="B928">
        <v>365193</v>
      </c>
      <c r="C928" s="2">
        <v>44043</v>
      </c>
      <c r="D928" s="2">
        <v>44052.702777777777</v>
      </c>
      <c r="E928">
        <v>1</v>
      </c>
      <c r="F928">
        <v>51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8844</v>
      </c>
      <c r="O928" t="s">
        <v>2126</v>
      </c>
      <c r="P928">
        <v>1</v>
      </c>
      <c r="Q928">
        <v>0</v>
      </c>
      <c r="R928">
        <v>9</v>
      </c>
      <c r="S928">
        <v>8</v>
      </c>
      <c r="T928">
        <v>2020</v>
      </c>
      <c r="U928">
        <v>0</v>
      </c>
      <c r="V928">
        <v>0</v>
      </c>
      <c r="W928">
        <v>2</v>
      </c>
      <c r="AU928">
        <v>0</v>
      </c>
      <c r="AV928">
        <v>0</v>
      </c>
      <c r="AW928">
        <v>9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9</v>
      </c>
      <c r="BF928">
        <v>9</v>
      </c>
      <c r="BG928">
        <v>10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17</v>
      </c>
      <c r="BV928">
        <v>1</v>
      </c>
      <c r="BW928">
        <v>3</v>
      </c>
      <c r="BX928">
        <v>0</v>
      </c>
      <c r="BY928">
        <v>1</v>
      </c>
      <c r="BZ928">
        <v>0</v>
      </c>
      <c r="CA928">
        <v>0</v>
      </c>
      <c r="CB928">
        <v>5</v>
      </c>
      <c r="CC928">
        <v>1</v>
      </c>
      <c r="CD928">
        <v>4</v>
      </c>
      <c r="CE928">
        <v>5</v>
      </c>
      <c r="CF928">
        <v>0</v>
      </c>
      <c r="CG928">
        <v>0</v>
      </c>
      <c r="CH928">
        <v>0</v>
      </c>
      <c r="CI928">
        <v>4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1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</row>
    <row r="929" spans="1:120">
      <c r="A929">
        <v>90911930</v>
      </c>
      <c r="B929">
        <v>8119753</v>
      </c>
      <c r="C929" s="2">
        <v>44044</v>
      </c>
      <c r="D929" s="2">
        <v>44044.857638888891</v>
      </c>
      <c r="E929">
        <v>2</v>
      </c>
      <c r="F929">
        <v>62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18504</v>
      </c>
      <c r="O929" t="s">
        <v>2126</v>
      </c>
      <c r="P929">
        <v>1</v>
      </c>
      <c r="Q929">
        <v>0</v>
      </c>
      <c r="S929">
        <v>8</v>
      </c>
      <c r="T929">
        <v>2020</v>
      </c>
      <c r="U929">
        <v>0</v>
      </c>
      <c r="V929">
        <v>0</v>
      </c>
      <c r="W929">
        <v>2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K929">
        <v>0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1</v>
      </c>
      <c r="DM929">
        <v>0</v>
      </c>
      <c r="DN929">
        <v>0</v>
      </c>
      <c r="DO929">
        <v>0</v>
      </c>
      <c r="DP929">
        <v>0</v>
      </c>
    </row>
    <row r="930" spans="1:120">
      <c r="A930">
        <v>90911962</v>
      </c>
      <c r="B930">
        <v>410308</v>
      </c>
      <c r="C930" s="2">
        <v>44044</v>
      </c>
      <c r="D930" s="2">
        <v>44044.945138888892</v>
      </c>
      <c r="E930">
        <v>2</v>
      </c>
      <c r="F930">
        <v>78</v>
      </c>
      <c r="G930">
        <v>1</v>
      </c>
      <c r="H930">
        <v>3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7060</v>
      </c>
      <c r="O930" t="s">
        <v>2126</v>
      </c>
      <c r="P930">
        <v>1</v>
      </c>
      <c r="Q930">
        <v>0</v>
      </c>
      <c r="S930">
        <v>8</v>
      </c>
      <c r="T930">
        <v>2020</v>
      </c>
      <c r="U930">
        <v>0</v>
      </c>
      <c r="V930">
        <v>0</v>
      </c>
      <c r="W930">
        <v>2</v>
      </c>
      <c r="AU930" t="e">
        <v>#N/A</v>
      </c>
      <c r="AV930" t="e">
        <v>#N/A</v>
      </c>
      <c r="AW930" t="e">
        <v>#N/A</v>
      </c>
      <c r="AX930" t="e">
        <v>#N/A</v>
      </c>
      <c r="AY930" t="e">
        <v>#N/A</v>
      </c>
      <c r="AZ930" t="e">
        <v>#N/A</v>
      </c>
      <c r="BA930" t="e">
        <v>#N/A</v>
      </c>
      <c r="BB930" t="e">
        <v>#N/A</v>
      </c>
      <c r="BC930" t="e">
        <v>#N/A</v>
      </c>
      <c r="BD930" t="e">
        <v>#N/A</v>
      </c>
      <c r="BE930" t="e">
        <v>#N/A</v>
      </c>
      <c r="BF930" t="e">
        <v>#N/A</v>
      </c>
      <c r="BG930" t="e">
        <v>#N/A</v>
      </c>
      <c r="BH930" t="e">
        <v>#N/A</v>
      </c>
      <c r="BI930" t="e">
        <v>#N/A</v>
      </c>
      <c r="BJ930" t="e">
        <v>#N/A</v>
      </c>
      <c r="BK930" t="e">
        <v>#N/A</v>
      </c>
      <c r="BL930" t="e">
        <v>#N/A</v>
      </c>
      <c r="BM930" t="e">
        <v>#N/A</v>
      </c>
      <c r="BN930" t="e">
        <v>#N/A</v>
      </c>
      <c r="BO930" t="e">
        <v>#N/A</v>
      </c>
      <c r="BP930" t="e">
        <v>#N/A</v>
      </c>
      <c r="BQ930" t="e">
        <v>#N/A</v>
      </c>
      <c r="BR930" t="e">
        <v>#N/A</v>
      </c>
      <c r="BS930" t="e">
        <v>#N/A</v>
      </c>
      <c r="BT930" t="e">
        <v>#N/A</v>
      </c>
      <c r="BU930" t="e">
        <v>#N/A</v>
      </c>
      <c r="BV930" t="e">
        <v>#N/A</v>
      </c>
      <c r="BW930" t="e">
        <v>#N/A</v>
      </c>
      <c r="BX930" t="e">
        <v>#N/A</v>
      </c>
      <c r="BY930" t="e">
        <v>#N/A</v>
      </c>
      <c r="BZ930" t="e">
        <v>#N/A</v>
      </c>
      <c r="CA930" t="e">
        <v>#N/A</v>
      </c>
      <c r="CB930" t="e">
        <v>#N/A</v>
      </c>
      <c r="CC930" t="e">
        <v>#N/A</v>
      </c>
      <c r="CD930" t="e">
        <v>#N/A</v>
      </c>
      <c r="CE930" t="e">
        <v>#N/A</v>
      </c>
      <c r="CF930" t="e">
        <v>#N/A</v>
      </c>
      <c r="CG930" t="e">
        <v>#N/A</v>
      </c>
      <c r="CH930" t="e">
        <v>#N/A</v>
      </c>
      <c r="CI930" t="e">
        <v>#N/A</v>
      </c>
      <c r="CK930" t="e">
        <v>#N/A</v>
      </c>
      <c r="CL930" t="e">
        <v>#N/A</v>
      </c>
      <c r="CM930">
        <v>4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1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</row>
    <row r="931" spans="1:120">
      <c r="A931">
        <v>90912095</v>
      </c>
      <c r="B931">
        <v>8119415</v>
      </c>
      <c r="C931" s="2">
        <v>44046</v>
      </c>
      <c r="D931" s="2">
        <v>44051.807638888888</v>
      </c>
      <c r="E931">
        <v>1</v>
      </c>
      <c r="F931">
        <v>70</v>
      </c>
      <c r="G931">
        <v>1</v>
      </c>
      <c r="H931">
        <v>3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8844</v>
      </c>
      <c r="O931" t="s">
        <v>2126</v>
      </c>
      <c r="P931">
        <v>1</v>
      </c>
      <c r="Q931">
        <v>0</v>
      </c>
      <c r="R931">
        <v>5</v>
      </c>
      <c r="S931">
        <v>8</v>
      </c>
      <c r="T931">
        <v>2020</v>
      </c>
      <c r="U931">
        <v>0</v>
      </c>
      <c r="V931">
        <v>0</v>
      </c>
      <c r="W931">
        <v>2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12</v>
      </c>
      <c r="BV931">
        <v>1</v>
      </c>
      <c r="BW931">
        <v>1</v>
      </c>
      <c r="BX931">
        <v>0</v>
      </c>
      <c r="BY931">
        <v>8</v>
      </c>
      <c r="BZ931">
        <v>0</v>
      </c>
      <c r="CA931">
        <v>0</v>
      </c>
      <c r="CB931">
        <v>6</v>
      </c>
      <c r="CC931">
        <v>0</v>
      </c>
      <c r="CD931">
        <v>6</v>
      </c>
      <c r="CE931">
        <v>6</v>
      </c>
      <c r="CF931">
        <v>0</v>
      </c>
      <c r="CG931">
        <v>0</v>
      </c>
      <c r="CH931">
        <v>0</v>
      </c>
      <c r="CI931">
        <v>4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</row>
    <row r="932" spans="1:120">
      <c r="A932">
        <v>90912826</v>
      </c>
      <c r="B932">
        <v>8093134</v>
      </c>
      <c r="C932" s="2">
        <v>44048</v>
      </c>
      <c r="D932" s="2">
        <v>44051.786805555559</v>
      </c>
      <c r="E932">
        <v>1</v>
      </c>
      <c r="F932">
        <v>92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7921</v>
      </c>
      <c r="O932" t="s">
        <v>2125</v>
      </c>
      <c r="P932">
        <v>1</v>
      </c>
      <c r="Q932">
        <v>0</v>
      </c>
      <c r="R932">
        <v>3</v>
      </c>
      <c r="S932">
        <v>8</v>
      </c>
      <c r="T932">
        <v>2020</v>
      </c>
      <c r="U932">
        <v>0</v>
      </c>
      <c r="V932">
        <v>0</v>
      </c>
      <c r="W932">
        <v>2</v>
      </c>
      <c r="AU932">
        <v>0</v>
      </c>
      <c r="AV932">
        <v>0</v>
      </c>
      <c r="AW932">
        <v>0</v>
      </c>
      <c r="AX932">
        <v>3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3</v>
      </c>
      <c r="BF932">
        <v>3</v>
      </c>
      <c r="BG932">
        <v>3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11</v>
      </c>
      <c r="CC932">
        <v>0</v>
      </c>
      <c r="CD932">
        <v>11</v>
      </c>
      <c r="CE932">
        <v>11</v>
      </c>
      <c r="CF932">
        <v>0</v>
      </c>
      <c r="CG932">
        <v>0</v>
      </c>
      <c r="CH932">
        <v>0</v>
      </c>
      <c r="CI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1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</row>
    <row r="933" spans="1:120">
      <c r="A933">
        <v>90914262</v>
      </c>
      <c r="B933">
        <v>485058</v>
      </c>
      <c r="C933" s="2">
        <v>44049</v>
      </c>
      <c r="D933" s="2">
        <v>44049.628472222219</v>
      </c>
      <c r="E933">
        <v>2</v>
      </c>
      <c r="F933">
        <v>62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79212957</v>
      </c>
      <c r="O933" t="s">
        <v>2126</v>
      </c>
      <c r="P933">
        <v>1</v>
      </c>
      <c r="Q933">
        <v>0</v>
      </c>
      <c r="S933">
        <v>8</v>
      </c>
      <c r="T933">
        <v>2020</v>
      </c>
      <c r="U933">
        <v>0</v>
      </c>
      <c r="V933">
        <v>0</v>
      </c>
      <c r="W933">
        <v>2</v>
      </c>
      <c r="AU933" t="e">
        <v>#N/A</v>
      </c>
      <c r="AV933" t="e">
        <v>#N/A</v>
      </c>
      <c r="AW933" t="e">
        <v>#N/A</v>
      </c>
      <c r="AX933" t="e">
        <v>#N/A</v>
      </c>
      <c r="AY933" t="e">
        <v>#N/A</v>
      </c>
      <c r="AZ933" t="e">
        <v>#N/A</v>
      </c>
      <c r="BA933" t="e">
        <v>#N/A</v>
      </c>
      <c r="BB933" t="e">
        <v>#N/A</v>
      </c>
      <c r="BC933" t="e">
        <v>#N/A</v>
      </c>
      <c r="BD933" t="e">
        <v>#N/A</v>
      </c>
      <c r="BE933" t="e">
        <v>#N/A</v>
      </c>
      <c r="BF933" t="e">
        <v>#N/A</v>
      </c>
      <c r="BG933" t="e">
        <v>#N/A</v>
      </c>
      <c r="BH933" t="e">
        <v>#N/A</v>
      </c>
      <c r="BI933" t="e">
        <v>#N/A</v>
      </c>
      <c r="BJ933" t="e">
        <v>#N/A</v>
      </c>
      <c r="BK933" t="e">
        <v>#N/A</v>
      </c>
      <c r="BL933" t="e">
        <v>#N/A</v>
      </c>
      <c r="BM933" t="e">
        <v>#N/A</v>
      </c>
      <c r="BN933" t="e">
        <v>#N/A</v>
      </c>
      <c r="BO933" t="e">
        <v>#N/A</v>
      </c>
      <c r="BP933" t="e">
        <v>#N/A</v>
      </c>
      <c r="BQ933" t="e">
        <v>#N/A</v>
      </c>
      <c r="BR933" t="e">
        <v>#N/A</v>
      </c>
      <c r="BS933" t="e">
        <v>#N/A</v>
      </c>
      <c r="BT933" t="e">
        <v>#N/A</v>
      </c>
      <c r="BU933" t="e">
        <v>#N/A</v>
      </c>
      <c r="BV933" t="e">
        <v>#N/A</v>
      </c>
      <c r="BW933" t="e">
        <v>#N/A</v>
      </c>
      <c r="BX933" t="e">
        <v>#N/A</v>
      </c>
      <c r="BY933" t="e">
        <v>#N/A</v>
      </c>
      <c r="BZ933" t="e">
        <v>#N/A</v>
      </c>
      <c r="CA933" t="e">
        <v>#N/A</v>
      </c>
      <c r="CB933" t="e">
        <v>#N/A</v>
      </c>
      <c r="CC933" t="e">
        <v>#N/A</v>
      </c>
      <c r="CD933" t="e">
        <v>#N/A</v>
      </c>
      <c r="CE933" t="e">
        <v>#N/A</v>
      </c>
      <c r="CF933" t="e">
        <v>#N/A</v>
      </c>
      <c r="CG933" t="e">
        <v>#N/A</v>
      </c>
      <c r="CH933" t="e">
        <v>#N/A</v>
      </c>
      <c r="CI933" t="e">
        <v>#N/A</v>
      </c>
      <c r="CK933" t="e">
        <v>#N/A</v>
      </c>
      <c r="CL933" t="e">
        <v>#N/A</v>
      </c>
      <c r="CM933">
        <v>2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</row>
    <row r="934" spans="1:120">
      <c r="A934">
        <v>90914485</v>
      </c>
      <c r="B934">
        <v>8120097</v>
      </c>
      <c r="C934" s="2">
        <v>44049</v>
      </c>
      <c r="D934" s="2">
        <v>44057.624305555553</v>
      </c>
      <c r="E934">
        <v>1</v>
      </c>
      <c r="F934">
        <v>68</v>
      </c>
      <c r="G934">
        <v>1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8807</v>
      </c>
      <c r="O934" t="s">
        <v>2124</v>
      </c>
      <c r="P934">
        <v>0</v>
      </c>
      <c r="Q934">
        <v>0</v>
      </c>
      <c r="R934">
        <v>8</v>
      </c>
      <c r="S934">
        <v>8</v>
      </c>
      <c r="T934">
        <v>2020</v>
      </c>
      <c r="U934">
        <v>0</v>
      </c>
      <c r="V934">
        <v>0</v>
      </c>
      <c r="W934">
        <v>2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15</v>
      </c>
      <c r="CB934">
        <v>0</v>
      </c>
      <c r="CC934">
        <v>4</v>
      </c>
      <c r="CD934">
        <v>15</v>
      </c>
      <c r="CE934">
        <v>19</v>
      </c>
      <c r="CF934">
        <v>0</v>
      </c>
      <c r="CG934">
        <v>0</v>
      </c>
      <c r="CH934">
        <v>0</v>
      </c>
      <c r="CI934">
        <v>0</v>
      </c>
      <c r="CK934">
        <v>0</v>
      </c>
      <c r="CL934">
        <v>0</v>
      </c>
      <c r="CM934">
        <v>4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</row>
    <row r="935" spans="1:120">
      <c r="A935">
        <v>90915239</v>
      </c>
      <c r="B935">
        <v>8105935</v>
      </c>
      <c r="C935" s="2">
        <v>44052</v>
      </c>
      <c r="D935" s="2">
        <v>44052.645833333336</v>
      </c>
      <c r="E935">
        <v>2</v>
      </c>
      <c r="F935">
        <v>61</v>
      </c>
      <c r="G935">
        <v>1</v>
      </c>
      <c r="H935">
        <v>2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8807</v>
      </c>
      <c r="O935" t="s">
        <v>2126</v>
      </c>
      <c r="P935">
        <v>1</v>
      </c>
      <c r="Q935">
        <v>0</v>
      </c>
      <c r="S935">
        <v>8</v>
      </c>
      <c r="T935">
        <v>2020</v>
      </c>
      <c r="U935">
        <v>0</v>
      </c>
      <c r="V935">
        <v>0</v>
      </c>
      <c r="W935">
        <v>2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K935">
        <v>0</v>
      </c>
      <c r="CL935">
        <v>0</v>
      </c>
      <c r="CM935">
        <v>2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</row>
    <row r="936" spans="1:120">
      <c r="A936">
        <v>90915632</v>
      </c>
      <c r="B936">
        <v>688742</v>
      </c>
      <c r="C936" s="2">
        <v>44053</v>
      </c>
      <c r="D936" s="2">
        <v>44056.804166666669</v>
      </c>
      <c r="E936">
        <v>3</v>
      </c>
      <c r="F936">
        <v>27</v>
      </c>
      <c r="G936">
        <v>0</v>
      </c>
      <c r="H936">
        <v>1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7060</v>
      </c>
      <c r="O936" t="s">
        <v>2126</v>
      </c>
      <c r="P936">
        <v>1</v>
      </c>
      <c r="Q936">
        <v>0</v>
      </c>
      <c r="S936">
        <v>8</v>
      </c>
      <c r="T936">
        <v>2020</v>
      </c>
      <c r="U936">
        <v>0</v>
      </c>
      <c r="V936">
        <v>0</v>
      </c>
      <c r="W936">
        <v>2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</row>
    <row r="937" spans="1:120">
      <c r="A937">
        <v>90915797</v>
      </c>
      <c r="B937">
        <v>506373</v>
      </c>
      <c r="C937" s="2">
        <v>44053</v>
      </c>
      <c r="D937" s="2">
        <v>44058.676388888889</v>
      </c>
      <c r="E937">
        <v>1</v>
      </c>
      <c r="F937">
        <v>81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8844</v>
      </c>
      <c r="O937" t="s">
        <v>2126</v>
      </c>
      <c r="P937">
        <v>1</v>
      </c>
      <c r="Q937">
        <v>0</v>
      </c>
      <c r="R937">
        <v>5</v>
      </c>
      <c r="S937">
        <v>8</v>
      </c>
      <c r="T937">
        <v>2020</v>
      </c>
      <c r="U937">
        <v>0</v>
      </c>
      <c r="V937">
        <v>0</v>
      </c>
      <c r="W937">
        <v>2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6</v>
      </c>
      <c r="CC937">
        <v>0</v>
      </c>
      <c r="CD937">
        <v>6</v>
      </c>
      <c r="CE937">
        <v>6</v>
      </c>
      <c r="CF937">
        <v>0</v>
      </c>
      <c r="CG937">
        <v>0</v>
      </c>
      <c r="CH937">
        <v>0</v>
      </c>
      <c r="CI937">
        <v>2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</row>
    <row r="938" spans="1:120">
      <c r="A938">
        <v>90916555</v>
      </c>
      <c r="B938">
        <v>717520</v>
      </c>
      <c r="C938" s="2">
        <v>44054</v>
      </c>
      <c r="D938" s="2">
        <v>44055.029166666667</v>
      </c>
      <c r="E938">
        <v>2</v>
      </c>
      <c r="F938">
        <v>48</v>
      </c>
      <c r="G938">
        <v>1</v>
      </c>
      <c r="H938">
        <v>2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8844</v>
      </c>
      <c r="O938" t="s">
        <v>2126</v>
      </c>
      <c r="P938">
        <v>1</v>
      </c>
      <c r="Q938">
        <v>0</v>
      </c>
      <c r="S938">
        <v>8</v>
      </c>
      <c r="T938">
        <v>2020</v>
      </c>
      <c r="U938">
        <v>0</v>
      </c>
      <c r="V938">
        <v>0</v>
      </c>
      <c r="W938">
        <v>2</v>
      </c>
      <c r="AU938" t="e">
        <v>#N/A</v>
      </c>
      <c r="AV938" t="e">
        <v>#N/A</v>
      </c>
      <c r="AW938" t="e">
        <v>#N/A</v>
      </c>
      <c r="AX938" t="e">
        <v>#N/A</v>
      </c>
      <c r="AY938" t="e">
        <v>#N/A</v>
      </c>
      <c r="AZ938" t="e">
        <v>#N/A</v>
      </c>
      <c r="BA938" t="e">
        <v>#N/A</v>
      </c>
      <c r="BB938" t="e">
        <v>#N/A</v>
      </c>
      <c r="BC938" t="e">
        <v>#N/A</v>
      </c>
      <c r="BD938" t="e">
        <v>#N/A</v>
      </c>
      <c r="BE938" t="e">
        <v>#N/A</v>
      </c>
      <c r="BF938" t="e">
        <v>#N/A</v>
      </c>
      <c r="BG938" t="e">
        <v>#N/A</v>
      </c>
      <c r="BH938" t="e">
        <v>#N/A</v>
      </c>
      <c r="BI938" t="e">
        <v>#N/A</v>
      </c>
      <c r="BJ938" t="e">
        <v>#N/A</v>
      </c>
      <c r="BK938" t="e">
        <v>#N/A</v>
      </c>
      <c r="BL938" t="e">
        <v>#N/A</v>
      </c>
      <c r="BM938" t="e">
        <v>#N/A</v>
      </c>
      <c r="BN938" t="e">
        <v>#N/A</v>
      </c>
      <c r="BO938" t="e">
        <v>#N/A</v>
      </c>
      <c r="BP938" t="e">
        <v>#N/A</v>
      </c>
      <c r="BQ938" t="e">
        <v>#N/A</v>
      </c>
      <c r="BR938" t="e">
        <v>#N/A</v>
      </c>
      <c r="BS938" t="e">
        <v>#N/A</v>
      </c>
      <c r="BT938" t="e">
        <v>#N/A</v>
      </c>
      <c r="BU938" t="e">
        <v>#N/A</v>
      </c>
      <c r="BV938" t="e">
        <v>#N/A</v>
      </c>
      <c r="BW938" t="e">
        <v>#N/A</v>
      </c>
      <c r="BX938" t="e">
        <v>#N/A</v>
      </c>
      <c r="BY938" t="e">
        <v>#N/A</v>
      </c>
      <c r="BZ938" t="e">
        <v>#N/A</v>
      </c>
      <c r="CA938" t="e">
        <v>#N/A</v>
      </c>
      <c r="CB938" t="e">
        <v>#N/A</v>
      </c>
      <c r="CC938" t="e">
        <v>#N/A</v>
      </c>
      <c r="CD938" t="e">
        <v>#N/A</v>
      </c>
      <c r="CE938" t="e">
        <v>#N/A</v>
      </c>
      <c r="CF938" t="e">
        <v>#N/A</v>
      </c>
      <c r="CG938" t="e">
        <v>#N/A</v>
      </c>
      <c r="CH938" t="e">
        <v>#N/A</v>
      </c>
      <c r="CI938" t="e">
        <v>#N/A</v>
      </c>
      <c r="CK938" t="e">
        <v>#N/A</v>
      </c>
      <c r="CL938" t="e">
        <v>#N/A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</row>
    <row r="939" spans="1:120">
      <c r="A939">
        <v>90916760</v>
      </c>
      <c r="B939">
        <v>8062411</v>
      </c>
      <c r="C939" s="2">
        <v>44055</v>
      </c>
      <c r="D939" s="2">
        <v>44066.78402777778</v>
      </c>
      <c r="E939">
        <v>1</v>
      </c>
      <c r="F939">
        <v>59</v>
      </c>
      <c r="G939">
        <v>0</v>
      </c>
      <c r="H939">
        <v>1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8816</v>
      </c>
      <c r="O939" t="s">
        <v>2124</v>
      </c>
      <c r="P939">
        <v>0</v>
      </c>
      <c r="Q939">
        <v>0</v>
      </c>
      <c r="R939">
        <v>11</v>
      </c>
      <c r="S939">
        <v>8</v>
      </c>
      <c r="T939">
        <v>2020</v>
      </c>
      <c r="U939">
        <v>0</v>
      </c>
      <c r="V939">
        <v>0</v>
      </c>
      <c r="W939">
        <v>2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12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</v>
      </c>
      <c r="BW939">
        <v>11</v>
      </c>
      <c r="BX939">
        <v>0</v>
      </c>
      <c r="BY939">
        <v>17</v>
      </c>
      <c r="BZ939">
        <v>0</v>
      </c>
      <c r="CA939">
        <v>0</v>
      </c>
      <c r="CB939">
        <v>6</v>
      </c>
      <c r="CC939">
        <v>11</v>
      </c>
      <c r="CD939">
        <v>1</v>
      </c>
      <c r="CE939">
        <v>12</v>
      </c>
      <c r="CF939">
        <v>6</v>
      </c>
      <c r="CG939">
        <v>0</v>
      </c>
      <c r="CH939">
        <v>0</v>
      </c>
      <c r="CI939">
        <v>0</v>
      </c>
      <c r="CK939">
        <v>6</v>
      </c>
      <c r="CL939">
        <v>0</v>
      </c>
      <c r="CM939">
        <v>2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</row>
    <row r="940" spans="1:120">
      <c r="A940">
        <v>90917335</v>
      </c>
      <c r="B940">
        <v>475677</v>
      </c>
      <c r="C940" s="2">
        <v>44056</v>
      </c>
      <c r="D940" s="2">
        <v>44057.515972222223</v>
      </c>
      <c r="E940">
        <v>3</v>
      </c>
      <c r="F940">
        <v>22</v>
      </c>
      <c r="G940">
        <v>1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8876</v>
      </c>
      <c r="O940" t="s">
        <v>2126</v>
      </c>
      <c r="P940">
        <v>1</v>
      </c>
      <c r="Q940">
        <v>0</v>
      </c>
      <c r="S940">
        <v>8</v>
      </c>
      <c r="T940">
        <v>2020</v>
      </c>
      <c r="U940">
        <v>0</v>
      </c>
      <c r="V940">
        <v>0</v>
      </c>
      <c r="W940">
        <v>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</row>
    <row r="941" spans="1:120">
      <c r="A941">
        <v>90917590</v>
      </c>
      <c r="B941">
        <v>361454</v>
      </c>
      <c r="C941" s="2">
        <v>44056</v>
      </c>
      <c r="D941" s="2">
        <v>44056.892361111109</v>
      </c>
      <c r="E941">
        <v>2</v>
      </c>
      <c r="F941">
        <v>76</v>
      </c>
      <c r="G941">
        <v>1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8876</v>
      </c>
      <c r="O941" t="s">
        <v>2126</v>
      </c>
      <c r="P941">
        <v>1</v>
      </c>
      <c r="Q941">
        <v>0</v>
      </c>
      <c r="S941">
        <v>8</v>
      </c>
      <c r="T941">
        <v>2020</v>
      </c>
      <c r="U941">
        <v>0</v>
      </c>
      <c r="V941">
        <v>0</v>
      </c>
      <c r="W941">
        <v>2</v>
      </c>
      <c r="AU941" t="e">
        <v>#N/A</v>
      </c>
      <c r="AV941" t="e">
        <v>#N/A</v>
      </c>
      <c r="AW941" t="e">
        <v>#N/A</v>
      </c>
      <c r="AX941" t="e">
        <v>#N/A</v>
      </c>
      <c r="AY941" t="e">
        <v>#N/A</v>
      </c>
      <c r="AZ941" t="e">
        <v>#N/A</v>
      </c>
      <c r="BA941" t="e">
        <v>#N/A</v>
      </c>
      <c r="BB941" t="e">
        <v>#N/A</v>
      </c>
      <c r="BC941" t="e">
        <v>#N/A</v>
      </c>
      <c r="BD941" t="e">
        <v>#N/A</v>
      </c>
      <c r="BE941" t="e">
        <v>#N/A</v>
      </c>
      <c r="BF941" t="e">
        <v>#N/A</v>
      </c>
      <c r="BG941" t="e">
        <v>#N/A</v>
      </c>
      <c r="BH941" t="e">
        <v>#N/A</v>
      </c>
      <c r="BI941" t="e">
        <v>#N/A</v>
      </c>
      <c r="BJ941" t="e">
        <v>#N/A</v>
      </c>
      <c r="BK941" t="e">
        <v>#N/A</v>
      </c>
      <c r="BL941" t="e">
        <v>#N/A</v>
      </c>
      <c r="BM941" t="e">
        <v>#N/A</v>
      </c>
      <c r="BN941" t="e">
        <v>#N/A</v>
      </c>
      <c r="BO941" t="e">
        <v>#N/A</v>
      </c>
      <c r="BP941" t="e">
        <v>#N/A</v>
      </c>
      <c r="BQ941" t="e">
        <v>#N/A</v>
      </c>
      <c r="BR941" t="e">
        <v>#N/A</v>
      </c>
      <c r="BS941" t="e">
        <v>#N/A</v>
      </c>
      <c r="BT941" t="e">
        <v>#N/A</v>
      </c>
      <c r="BU941" t="e">
        <v>#N/A</v>
      </c>
      <c r="BV941" t="e">
        <v>#N/A</v>
      </c>
      <c r="BW941" t="e">
        <v>#N/A</v>
      </c>
      <c r="BX941" t="e">
        <v>#N/A</v>
      </c>
      <c r="BY941" t="e">
        <v>#N/A</v>
      </c>
      <c r="BZ941" t="e">
        <v>#N/A</v>
      </c>
      <c r="CA941" t="e">
        <v>#N/A</v>
      </c>
      <c r="CB941" t="e">
        <v>#N/A</v>
      </c>
      <c r="CC941" t="e">
        <v>#N/A</v>
      </c>
      <c r="CD941" t="e">
        <v>#N/A</v>
      </c>
      <c r="CE941" t="e">
        <v>#N/A</v>
      </c>
      <c r="CF941" t="e">
        <v>#N/A</v>
      </c>
      <c r="CG941" t="e">
        <v>#N/A</v>
      </c>
      <c r="CH941" t="e">
        <v>#N/A</v>
      </c>
      <c r="CI941" t="e">
        <v>#N/A</v>
      </c>
      <c r="CK941" t="e">
        <v>#N/A</v>
      </c>
      <c r="CL941" t="e">
        <v>#N/A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</row>
    <row r="942" spans="1:120">
      <c r="A942">
        <v>90918262</v>
      </c>
      <c r="B942">
        <v>727353</v>
      </c>
      <c r="C942" s="2">
        <v>44057</v>
      </c>
      <c r="D942" s="2">
        <v>44058.07708333333</v>
      </c>
      <c r="E942">
        <v>2</v>
      </c>
      <c r="F942">
        <v>37</v>
      </c>
      <c r="G942">
        <v>1</v>
      </c>
      <c r="H942">
        <v>3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7060</v>
      </c>
      <c r="O942" t="s">
        <v>2126</v>
      </c>
      <c r="P942">
        <v>1</v>
      </c>
      <c r="Q942">
        <v>0</v>
      </c>
      <c r="S942">
        <v>8</v>
      </c>
      <c r="T942">
        <v>2020</v>
      </c>
      <c r="U942">
        <v>0</v>
      </c>
      <c r="V942">
        <v>0</v>
      </c>
      <c r="W942">
        <v>2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0</v>
      </c>
      <c r="CC942">
        <v>0</v>
      </c>
      <c r="CD942">
        <v>1</v>
      </c>
      <c r="CE942">
        <v>1</v>
      </c>
      <c r="CF942">
        <v>0</v>
      </c>
      <c r="CG942">
        <v>0</v>
      </c>
      <c r="CH942">
        <v>0</v>
      </c>
      <c r="CI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</row>
    <row r="943" spans="1:120">
      <c r="A943">
        <v>90919613</v>
      </c>
      <c r="B943">
        <v>388935</v>
      </c>
      <c r="C943" s="2">
        <v>44061</v>
      </c>
      <c r="D943" s="2">
        <v>44063.765972222223</v>
      </c>
      <c r="E943">
        <v>1</v>
      </c>
      <c r="F943">
        <v>34</v>
      </c>
      <c r="G943">
        <v>1</v>
      </c>
      <c r="H943">
        <v>3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8817</v>
      </c>
      <c r="O943" t="s">
        <v>2126</v>
      </c>
      <c r="P943">
        <v>1</v>
      </c>
      <c r="Q943">
        <v>0</v>
      </c>
      <c r="R943">
        <v>2</v>
      </c>
      <c r="S943">
        <v>8</v>
      </c>
      <c r="T943">
        <v>2020</v>
      </c>
      <c r="U943">
        <v>0</v>
      </c>
      <c r="V943">
        <v>0</v>
      </c>
      <c r="W943">
        <v>2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2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1</v>
      </c>
      <c r="CC943">
        <v>0</v>
      </c>
      <c r="CD943">
        <v>1</v>
      </c>
      <c r="CE943">
        <v>1</v>
      </c>
      <c r="CF943">
        <v>0</v>
      </c>
      <c r="CG943">
        <v>0</v>
      </c>
      <c r="CH943">
        <v>0</v>
      </c>
      <c r="CI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1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</row>
    <row r="944" spans="1:120">
      <c r="A944">
        <v>90920709</v>
      </c>
      <c r="B944">
        <v>722765</v>
      </c>
      <c r="C944" s="2">
        <v>44063</v>
      </c>
      <c r="D944" s="2">
        <v>44063.67083333333</v>
      </c>
      <c r="E944">
        <v>2</v>
      </c>
      <c r="F944">
        <v>34</v>
      </c>
      <c r="G944">
        <v>1</v>
      </c>
      <c r="H944">
        <v>2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8854</v>
      </c>
      <c r="O944" t="s">
        <v>2126</v>
      </c>
      <c r="P944">
        <v>1</v>
      </c>
      <c r="Q944">
        <v>0</v>
      </c>
      <c r="S944">
        <v>8</v>
      </c>
      <c r="T944">
        <v>2020</v>
      </c>
      <c r="U944">
        <v>0</v>
      </c>
      <c r="V944">
        <v>0</v>
      </c>
      <c r="W944">
        <v>2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</row>
    <row r="945" spans="1:120">
      <c r="A945">
        <v>90921956</v>
      </c>
      <c r="B945">
        <v>8075849</v>
      </c>
      <c r="C945" s="2">
        <v>44067</v>
      </c>
      <c r="D945" s="2">
        <v>44067.586805555555</v>
      </c>
      <c r="E945">
        <v>2</v>
      </c>
      <c r="F945">
        <v>30</v>
      </c>
      <c r="G945">
        <v>0</v>
      </c>
      <c r="H945">
        <v>3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7060</v>
      </c>
      <c r="O945" t="s">
        <v>2126</v>
      </c>
      <c r="P945">
        <v>1</v>
      </c>
      <c r="Q945">
        <v>0</v>
      </c>
      <c r="S945">
        <v>8</v>
      </c>
      <c r="T945">
        <v>2020</v>
      </c>
      <c r="U945">
        <v>0</v>
      </c>
      <c r="V945">
        <v>0</v>
      </c>
      <c r="W945">
        <v>2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</row>
    <row r="946" spans="1:120">
      <c r="A946">
        <v>90922374</v>
      </c>
      <c r="B946">
        <v>8102580</v>
      </c>
      <c r="C946" s="2">
        <v>44068</v>
      </c>
      <c r="D946" s="2">
        <v>44068.334722222222</v>
      </c>
      <c r="E946">
        <v>2</v>
      </c>
      <c r="F946">
        <v>25</v>
      </c>
      <c r="G946">
        <v>1</v>
      </c>
      <c r="H946">
        <v>3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88051611</v>
      </c>
      <c r="O946" t="s">
        <v>2126</v>
      </c>
      <c r="P946">
        <v>1</v>
      </c>
      <c r="Q946">
        <v>0</v>
      </c>
      <c r="S946">
        <v>8</v>
      </c>
      <c r="T946">
        <v>2020</v>
      </c>
      <c r="U946">
        <v>0</v>
      </c>
      <c r="V946">
        <v>0</v>
      </c>
      <c r="W946">
        <v>2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</row>
    <row r="947" spans="1:120">
      <c r="A947">
        <v>90923828</v>
      </c>
      <c r="B947">
        <v>8106454</v>
      </c>
      <c r="C947" s="2">
        <v>44070</v>
      </c>
      <c r="D947" s="2">
        <v>44074.543749999997</v>
      </c>
      <c r="E947">
        <v>1</v>
      </c>
      <c r="F947">
        <v>57</v>
      </c>
      <c r="G947">
        <v>0</v>
      </c>
      <c r="H947">
        <v>3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8844</v>
      </c>
      <c r="O947" t="s">
        <v>2126</v>
      </c>
      <c r="P947">
        <v>1</v>
      </c>
      <c r="Q947">
        <v>0</v>
      </c>
      <c r="R947">
        <v>4</v>
      </c>
      <c r="S947">
        <v>8</v>
      </c>
      <c r="T947">
        <v>2020</v>
      </c>
      <c r="U947">
        <v>0</v>
      </c>
      <c r="V947">
        <v>0</v>
      </c>
      <c r="W947">
        <v>2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4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4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K947">
        <v>0</v>
      </c>
      <c r="CL947">
        <v>0</v>
      </c>
      <c r="CM947">
        <v>3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0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0</v>
      </c>
      <c r="DI947">
        <v>0</v>
      </c>
      <c r="DJ947">
        <v>1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</row>
    <row r="948" spans="1:120">
      <c r="A948">
        <v>90923871</v>
      </c>
      <c r="B948">
        <v>173824</v>
      </c>
      <c r="C948" s="2">
        <v>44070</v>
      </c>
      <c r="D948" s="2">
        <v>44070.993055555555</v>
      </c>
      <c r="E948">
        <v>3</v>
      </c>
      <c r="F948">
        <v>62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8873</v>
      </c>
      <c r="O948" t="s">
        <v>2126</v>
      </c>
      <c r="P948">
        <v>1</v>
      </c>
      <c r="Q948">
        <v>0</v>
      </c>
      <c r="S948">
        <v>8</v>
      </c>
      <c r="T948">
        <v>2020</v>
      </c>
      <c r="U948">
        <v>0</v>
      </c>
      <c r="V948">
        <v>0</v>
      </c>
      <c r="W948">
        <v>2</v>
      </c>
      <c r="AU948" t="e">
        <v>#N/A</v>
      </c>
      <c r="AV948" t="e">
        <v>#N/A</v>
      </c>
      <c r="AW948" t="e">
        <v>#N/A</v>
      </c>
      <c r="AX948" t="e">
        <v>#N/A</v>
      </c>
      <c r="AY948" t="e">
        <v>#N/A</v>
      </c>
      <c r="AZ948" t="e">
        <v>#N/A</v>
      </c>
      <c r="BA948" t="e">
        <v>#N/A</v>
      </c>
      <c r="BB948" t="e">
        <v>#N/A</v>
      </c>
      <c r="BC948" t="e">
        <v>#N/A</v>
      </c>
      <c r="BD948" t="e">
        <v>#N/A</v>
      </c>
      <c r="BE948" t="e">
        <v>#N/A</v>
      </c>
      <c r="BF948" t="e">
        <v>#N/A</v>
      </c>
      <c r="BG948" t="e">
        <v>#N/A</v>
      </c>
      <c r="BH948" t="e">
        <v>#N/A</v>
      </c>
      <c r="BI948" t="e">
        <v>#N/A</v>
      </c>
      <c r="BJ948" t="e">
        <v>#N/A</v>
      </c>
      <c r="BK948" t="e">
        <v>#N/A</v>
      </c>
      <c r="BL948" t="e">
        <v>#N/A</v>
      </c>
      <c r="BM948" t="e">
        <v>#N/A</v>
      </c>
      <c r="BN948" t="e">
        <v>#N/A</v>
      </c>
      <c r="BO948" t="e">
        <v>#N/A</v>
      </c>
      <c r="BP948" t="e">
        <v>#N/A</v>
      </c>
      <c r="BQ948" t="e">
        <v>#N/A</v>
      </c>
      <c r="BR948" t="e">
        <v>#N/A</v>
      </c>
      <c r="BS948" t="e">
        <v>#N/A</v>
      </c>
      <c r="BT948" t="e">
        <v>#N/A</v>
      </c>
      <c r="BU948" t="e">
        <v>#N/A</v>
      </c>
      <c r="BV948" t="e">
        <v>#N/A</v>
      </c>
      <c r="BW948" t="e">
        <v>#N/A</v>
      </c>
      <c r="BX948" t="e">
        <v>#N/A</v>
      </c>
      <c r="BY948" t="e">
        <v>#N/A</v>
      </c>
      <c r="BZ948" t="e">
        <v>#N/A</v>
      </c>
      <c r="CA948" t="e">
        <v>#N/A</v>
      </c>
      <c r="CB948" t="e">
        <v>#N/A</v>
      </c>
      <c r="CC948" t="e">
        <v>#N/A</v>
      </c>
      <c r="CD948" t="e">
        <v>#N/A</v>
      </c>
      <c r="CE948" t="e">
        <v>#N/A</v>
      </c>
      <c r="CF948" t="e">
        <v>#N/A</v>
      </c>
      <c r="CG948" t="e">
        <v>#N/A</v>
      </c>
      <c r="CH948" t="e">
        <v>#N/A</v>
      </c>
      <c r="CI948" t="e">
        <v>#N/A</v>
      </c>
      <c r="CK948" t="e">
        <v>#N/A</v>
      </c>
      <c r="CL948" t="e">
        <v>#N/A</v>
      </c>
      <c r="CM948">
        <v>3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1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</row>
    <row r="949" spans="1:120">
      <c r="A949">
        <v>90924100</v>
      </c>
      <c r="B949">
        <v>132838</v>
      </c>
      <c r="C949" s="2">
        <v>44070</v>
      </c>
      <c r="D949" s="2">
        <v>44070.993055555555</v>
      </c>
      <c r="E949">
        <v>3</v>
      </c>
      <c r="F949">
        <v>61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70058826</v>
      </c>
      <c r="O949" t="s">
        <v>2126</v>
      </c>
      <c r="P949">
        <v>1</v>
      </c>
      <c r="Q949">
        <v>0</v>
      </c>
      <c r="S949">
        <v>8</v>
      </c>
      <c r="T949">
        <v>2020</v>
      </c>
      <c r="U949">
        <v>0</v>
      </c>
      <c r="V949">
        <v>0</v>
      </c>
      <c r="W949">
        <v>2</v>
      </c>
      <c r="AU949" t="e">
        <v>#N/A</v>
      </c>
      <c r="AV949" t="e">
        <v>#N/A</v>
      </c>
      <c r="AW949" t="e">
        <v>#N/A</v>
      </c>
      <c r="AX949" t="e">
        <v>#N/A</v>
      </c>
      <c r="AY949" t="e">
        <v>#N/A</v>
      </c>
      <c r="AZ949" t="e">
        <v>#N/A</v>
      </c>
      <c r="BA949" t="e">
        <v>#N/A</v>
      </c>
      <c r="BB949" t="e">
        <v>#N/A</v>
      </c>
      <c r="BC949" t="e">
        <v>#N/A</v>
      </c>
      <c r="BD949" t="e">
        <v>#N/A</v>
      </c>
      <c r="BE949" t="e">
        <v>#N/A</v>
      </c>
      <c r="BF949" t="e">
        <v>#N/A</v>
      </c>
      <c r="BG949" t="e">
        <v>#N/A</v>
      </c>
      <c r="BH949" t="e">
        <v>#N/A</v>
      </c>
      <c r="BI949" t="e">
        <v>#N/A</v>
      </c>
      <c r="BJ949" t="e">
        <v>#N/A</v>
      </c>
      <c r="BK949" t="e">
        <v>#N/A</v>
      </c>
      <c r="BL949" t="e">
        <v>#N/A</v>
      </c>
      <c r="BM949" t="e">
        <v>#N/A</v>
      </c>
      <c r="BN949" t="e">
        <v>#N/A</v>
      </c>
      <c r="BO949" t="e">
        <v>#N/A</v>
      </c>
      <c r="BP949" t="e">
        <v>#N/A</v>
      </c>
      <c r="BQ949" t="e">
        <v>#N/A</v>
      </c>
      <c r="BR949" t="e">
        <v>#N/A</v>
      </c>
      <c r="BS949" t="e">
        <v>#N/A</v>
      </c>
      <c r="BT949" t="e">
        <v>#N/A</v>
      </c>
      <c r="BU949" t="e">
        <v>#N/A</v>
      </c>
      <c r="BV949" t="e">
        <v>#N/A</v>
      </c>
      <c r="BW949" t="e">
        <v>#N/A</v>
      </c>
      <c r="BX949" t="e">
        <v>#N/A</v>
      </c>
      <c r="BY949" t="e">
        <v>#N/A</v>
      </c>
      <c r="BZ949" t="e">
        <v>#N/A</v>
      </c>
      <c r="CA949" t="e">
        <v>#N/A</v>
      </c>
      <c r="CB949" t="e">
        <v>#N/A</v>
      </c>
      <c r="CC949" t="e">
        <v>#N/A</v>
      </c>
      <c r="CD949" t="e">
        <v>#N/A</v>
      </c>
      <c r="CE949" t="e">
        <v>#N/A</v>
      </c>
      <c r="CF949" t="e">
        <v>#N/A</v>
      </c>
      <c r="CG949" t="e">
        <v>#N/A</v>
      </c>
      <c r="CH949" t="e">
        <v>#N/A</v>
      </c>
      <c r="CI949" t="e">
        <v>#N/A</v>
      </c>
      <c r="CK949" t="e">
        <v>#N/A</v>
      </c>
      <c r="CL949" t="e">
        <v>#N/A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</row>
    <row r="950" spans="1:120">
      <c r="A950">
        <v>90924471</v>
      </c>
      <c r="B950">
        <v>541440</v>
      </c>
      <c r="C950" s="2">
        <v>44071</v>
      </c>
      <c r="D950" s="2">
        <v>44071.799305555556</v>
      </c>
      <c r="E950">
        <v>3</v>
      </c>
      <c r="F950">
        <v>58</v>
      </c>
      <c r="G950">
        <v>1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8835</v>
      </c>
      <c r="O950" t="s">
        <v>2126</v>
      </c>
      <c r="P950">
        <v>1</v>
      </c>
      <c r="Q950">
        <v>0</v>
      </c>
      <c r="S950">
        <v>8</v>
      </c>
      <c r="T950">
        <v>2020</v>
      </c>
      <c r="U950">
        <v>0</v>
      </c>
      <c r="V950">
        <v>0</v>
      </c>
      <c r="W950">
        <v>2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2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</v>
      </c>
      <c r="CB950">
        <v>0</v>
      </c>
      <c r="CC950">
        <v>0</v>
      </c>
      <c r="CD950">
        <v>1</v>
      </c>
      <c r="CE950">
        <v>1</v>
      </c>
      <c r="CF950">
        <v>0</v>
      </c>
      <c r="CG950">
        <v>0</v>
      </c>
      <c r="CH950">
        <v>0</v>
      </c>
      <c r="CI950">
        <v>0</v>
      </c>
      <c r="CK950">
        <v>0</v>
      </c>
      <c r="CL950">
        <v>0</v>
      </c>
      <c r="CM950">
        <v>2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1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</row>
    <row r="951" spans="1:120">
      <c r="A951">
        <v>90925294</v>
      </c>
      <c r="B951">
        <v>483229</v>
      </c>
      <c r="C951" s="2">
        <v>44073</v>
      </c>
      <c r="D951" s="2">
        <v>44074.03402777778</v>
      </c>
      <c r="E951">
        <v>2</v>
      </c>
      <c r="F951">
        <v>55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8807</v>
      </c>
      <c r="O951" t="s">
        <v>2126</v>
      </c>
      <c r="P951">
        <v>1</v>
      </c>
      <c r="Q951">
        <v>0</v>
      </c>
      <c r="S951">
        <v>8</v>
      </c>
      <c r="T951">
        <v>2020</v>
      </c>
      <c r="U951">
        <v>0</v>
      </c>
      <c r="V951">
        <v>0</v>
      </c>
      <c r="W951">
        <v>2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</row>
    <row r="952" spans="1:120">
      <c r="A952">
        <v>90926653</v>
      </c>
      <c r="B952">
        <v>584675</v>
      </c>
      <c r="C952" s="2">
        <v>44075</v>
      </c>
      <c r="D952" s="2">
        <v>44075.936805555553</v>
      </c>
      <c r="E952">
        <v>2</v>
      </c>
      <c r="F952">
        <v>66</v>
      </c>
      <c r="G952">
        <v>1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8835</v>
      </c>
      <c r="O952" t="s">
        <v>2126</v>
      </c>
      <c r="P952">
        <v>1</v>
      </c>
      <c r="Q952">
        <v>0</v>
      </c>
      <c r="S952">
        <v>9</v>
      </c>
      <c r="T952">
        <v>2020</v>
      </c>
      <c r="U952">
        <v>0</v>
      </c>
      <c r="V952">
        <v>0</v>
      </c>
      <c r="W952">
        <v>2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</row>
    <row r="953" spans="1:120">
      <c r="A953">
        <v>90928327</v>
      </c>
      <c r="B953">
        <v>8102580</v>
      </c>
      <c r="C953" s="2">
        <v>44078</v>
      </c>
      <c r="D953" s="2">
        <v>44078.993055555555</v>
      </c>
      <c r="E953">
        <v>3</v>
      </c>
      <c r="F953">
        <v>25</v>
      </c>
      <c r="G953">
        <v>1</v>
      </c>
      <c r="H953">
        <v>3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8876</v>
      </c>
      <c r="O953" t="s">
        <v>2126</v>
      </c>
      <c r="P953">
        <v>1</v>
      </c>
      <c r="Q953">
        <v>0</v>
      </c>
      <c r="S953">
        <v>9</v>
      </c>
      <c r="T953">
        <v>2020</v>
      </c>
      <c r="U953">
        <v>0</v>
      </c>
      <c r="V953">
        <v>0</v>
      </c>
      <c r="W953">
        <v>2</v>
      </c>
      <c r="AU953" t="e">
        <v>#N/A</v>
      </c>
      <c r="AV953" t="e">
        <v>#N/A</v>
      </c>
      <c r="AW953" t="e">
        <v>#N/A</v>
      </c>
      <c r="AX953" t="e">
        <v>#N/A</v>
      </c>
      <c r="AY953" t="e">
        <v>#N/A</v>
      </c>
      <c r="AZ953" t="e">
        <v>#N/A</v>
      </c>
      <c r="BA953" t="e">
        <v>#N/A</v>
      </c>
      <c r="BB953" t="e">
        <v>#N/A</v>
      </c>
      <c r="BC953" t="e">
        <v>#N/A</v>
      </c>
      <c r="BD953" t="e">
        <v>#N/A</v>
      </c>
      <c r="BE953" t="e">
        <v>#N/A</v>
      </c>
      <c r="BF953" t="e">
        <v>#N/A</v>
      </c>
      <c r="BG953" t="e">
        <v>#N/A</v>
      </c>
      <c r="BH953" t="e">
        <v>#N/A</v>
      </c>
      <c r="BI953" t="e">
        <v>#N/A</v>
      </c>
      <c r="BJ953" t="e">
        <v>#N/A</v>
      </c>
      <c r="BK953" t="e">
        <v>#N/A</v>
      </c>
      <c r="BL953" t="e">
        <v>#N/A</v>
      </c>
      <c r="BM953" t="e">
        <v>#N/A</v>
      </c>
      <c r="BN953" t="e">
        <v>#N/A</v>
      </c>
      <c r="BO953" t="e">
        <v>#N/A</v>
      </c>
      <c r="BP953" t="e">
        <v>#N/A</v>
      </c>
      <c r="BQ953" t="e">
        <v>#N/A</v>
      </c>
      <c r="BR953" t="e">
        <v>#N/A</v>
      </c>
      <c r="BS953" t="e">
        <v>#N/A</v>
      </c>
      <c r="BT953" t="e">
        <v>#N/A</v>
      </c>
      <c r="BU953" t="e">
        <v>#N/A</v>
      </c>
      <c r="BV953" t="e">
        <v>#N/A</v>
      </c>
      <c r="BW953" t="e">
        <v>#N/A</v>
      </c>
      <c r="BX953" t="e">
        <v>#N/A</v>
      </c>
      <c r="BY953" t="e">
        <v>#N/A</v>
      </c>
      <c r="BZ953" t="e">
        <v>#N/A</v>
      </c>
      <c r="CA953" t="e">
        <v>#N/A</v>
      </c>
      <c r="CB953" t="e">
        <v>#N/A</v>
      </c>
      <c r="CC953" t="e">
        <v>#N/A</v>
      </c>
      <c r="CD953" t="e">
        <v>#N/A</v>
      </c>
      <c r="CE953" t="e">
        <v>#N/A</v>
      </c>
      <c r="CF953" t="e">
        <v>#N/A</v>
      </c>
      <c r="CG953" t="e">
        <v>#N/A</v>
      </c>
      <c r="CH953" t="e">
        <v>#N/A</v>
      </c>
      <c r="CI953" t="e">
        <v>#N/A</v>
      </c>
      <c r="CK953" t="e">
        <v>#N/A</v>
      </c>
      <c r="CL953" t="e">
        <v>#N/A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</row>
    <row r="954" spans="1:120">
      <c r="A954">
        <v>90928449</v>
      </c>
      <c r="B954">
        <v>8102657</v>
      </c>
      <c r="C954" s="2">
        <v>44078</v>
      </c>
      <c r="D954" s="2">
        <v>44080.510416666664</v>
      </c>
      <c r="E954">
        <v>1</v>
      </c>
      <c r="F954">
        <v>36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8807</v>
      </c>
      <c r="O954" t="s">
        <v>2126</v>
      </c>
      <c r="P954">
        <v>1</v>
      </c>
      <c r="Q954">
        <v>0</v>
      </c>
      <c r="R954">
        <v>2</v>
      </c>
      <c r="S954">
        <v>9</v>
      </c>
      <c r="T954">
        <v>2020</v>
      </c>
      <c r="U954">
        <v>0</v>
      </c>
      <c r="V954">
        <v>0</v>
      </c>
      <c r="W954">
        <v>2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</row>
    <row r="955" spans="1:120">
      <c r="A955">
        <v>90928536</v>
      </c>
      <c r="B955">
        <v>728335</v>
      </c>
      <c r="C955" s="2">
        <v>44079</v>
      </c>
      <c r="D955" s="2">
        <v>44085.71875</v>
      </c>
      <c r="E955">
        <v>1</v>
      </c>
      <c r="F955">
        <v>71</v>
      </c>
      <c r="G955">
        <v>1</v>
      </c>
      <c r="H955">
        <v>3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8876</v>
      </c>
      <c r="O955" t="s">
        <v>2126</v>
      </c>
      <c r="P955">
        <v>1</v>
      </c>
      <c r="Q955">
        <v>0</v>
      </c>
      <c r="R955">
        <v>6</v>
      </c>
      <c r="S955">
        <v>9</v>
      </c>
      <c r="T955">
        <v>2020</v>
      </c>
      <c r="U955">
        <v>0</v>
      </c>
      <c r="V955">
        <v>0</v>
      </c>
      <c r="W955">
        <v>2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</row>
    <row r="956" spans="1:120">
      <c r="A956">
        <v>90928545</v>
      </c>
      <c r="B956">
        <v>8121800</v>
      </c>
      <c r="C956" s="2">
        <v>44079</v>
      </c>
      <c r="D956" s="2">
        <v>44081.587500000001</v>
      </c>
      <c r="E956">
        <v>1</v>
      </c>
      <c r="F956">
        <v>27</v>
      </c>
      <c r="G956">
        <v>0</v>
      </c>
      <c r="H956">
        <v>3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8876</v>
      </c>
      <c r="O956" t="s">
        <v>2126</v>
      </c>
      <c r="P956">
        <v>1</v>
      </c>
      <c r="Q956">
        <v>0</v>
      </c>
      <c r="R956">
        <v>2</v>
      </c>
      <c r="S956">
        <v>9</v>
      </c>
      <c r="T956">
        <v>2020</v>
      </c>
      <c r="U956">
        <v>0</v>
      </c>
      <c r="V956">
        <v>0</v>
      </c>
      <c r="W956">
        <v>2</v>
      </c>
      <c r="AU956">
        <v>0</v>
      </c>
      <c r="AV956">
        <v>0</v>
      </c>
      <c r="AW956">
        <v>3</v>
      </c>
      <c r="AX956">
        <v>0</v>
      </c>
      <c r="AY956">
        <v>0</v>
      </c>
      <c r="AZ956">
        <v>0</v>
      </c>
      <c r="BA956">
        <v>3</v>
      </c>
      <c r="BB956">
        <v>0</v>
      </c>
      <c r="BC956">
        <v>0</v>
      </c>
      <c r="BD956">
        <v>0</v>
      </c>
      <c r="BE956">
        <v>3</v>
      </c>
      <c r="BF956">
        <v>3</v>
      </c>
      <c r="BG956">
        <v>6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5</v>
      </c>
      <c r="BV956">
        <v>1</v>
      </c>
      <c r="BW956">
        <v>1</v>
      </c>
      <c r="BX956">
        <v>0</v>
      </c>
      <c r="BY956">
        <v>4</v>
      </c>
      <c r="BZ956">
        <v>0</v>
      </c>
      <c r="CA956">
        <v>0</v>
      </c>
      <c r="CB956">
        <v>3</v>
      </c>
      <c r="CC956">
        <v>0</v>
      </c>
      <c r="CD956">
        <v>3</v>
      </c>
      <c r="CE956">
        <v>3</v>
      </c>
      <c r="CF956">
        <v>0</v>
      </c>
      <c r="CG956">
        <v>0</v>
      </c>
      <c r="CH956">
        <v>0</v>
      </c>
      <c r="CI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</row>
    <row r="957" spans="1:120">
      <c r="A957">
        <v>90928923</v>
      </c>
      <c r="B957">
        <v>668706</v>
      </c>
      <c r="C957" s="2">
        <v>44081</v>
      </c>
      <c r="D957" s="2">
        <v>44083.578472222223</v>
      </c>
      <c r="E957">
        <v>1</v>
      </c>
      <c r="F957">
        <v>74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8835</v>
      </c>
      <c r="O957" t="s">
        <v>2126</v>
      </c>
      <c r="P957">
        <v>1</v>
      </c>
      <c r="Q957">
        <v>0</v>
      </c>
      <c r="R957">
        <v>2</v>
      </c>
      <c r="S957">
        <v>9</v>
      </c>
      <c r="T957">
        <v>2020</v>
      </c>
      <c r="U957">
        <v>0</v>
      </c>
      <c r="V957">
        <v>0</v>
      </c>
      <c r="W957">
        <v>2</v>
      </c>
      <c r="AU957">
        <v>0</v>
      </c>
      <c r="AV957">
        <v>0</v>
      </c>
      <c r="AW957">
        <v>2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2</v>
      </c>
      <c r="BF957">
        <v>2</v>
      </c>
      <c r="BG957">
        <v>2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1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</row>
    <row r="958" spans="1:120">
      <c r="A958">
        <v>90929003</v>
      </c>
      <c r="B958">
        <v>8017218</v>
      </c>
      <c r="C958" s="2">
        <v>44081</v>
      </c>
      <c r="D958" s="2">
        <v>44081.961805555555</v>
      </c>
      <c r="E958">
        <v>2</v>
      </c>
      <c r="F958">
        <v>20</v>
      </c>
      <c r="G958">
        <v>0</v>
      </c>
      <c r="H958">
        <v>1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8812</v>
      </c>
      <c r="O958" t="s">
        <v>2126</v>
      </c>
      <c r="P958">
        <v>1</v>
      </c>
      <c r="Q958">
        <v>0</v>
      </c>
      <c r="S958">
        <v>9</v>
      </c>
      <c r="T958">
        <v>2020</v>
      </c>
      <c r="U958">
        <v>0</v>
      </c>
      <c r="V958">
        <v>0</v>
      </c>
      <c r="W958">
        <v>2</v>
      </c>
      <c r="AU958" t="e">
        <v>#N/A</v>
      </c>
      <c r="AV958" t="e">
        <v>#N/A</v>
      </c>
      <c r="AW958" t="e">
        <v>#N/A</v>
      </c>
      <c r="AX958" t="e">
        <v>#N/A</v>
      </c>
      <c r="AY958" t="e">
        <v>#N/A</v>
      </c>
      <c r="AZ958" t="e">
        <v>#N/A</v>
      </c>
      <c r="BA958" t="e">
        <v>#N/A</v>
      </c>
      <c r="BB958" t="e">
        <v>#N/A</v>
      </c>
      <c r="BC958" t="e">
        <v>#N/A</v>
      </c>
      <c r="BD958" t="e">
        <v>#N/A</v>
      </c>
      <c r="BE958" t="e">
        <v>#N/A</v>
      </c>
      <c r="BF958" t="e">
        <v>#N/A</v>
      </c>
      <c r="BG958" t="e">
        <v>#N/A</v>
      </c>
      <c r="BH958" t="e">
        <v>#N/A</v>
      </c>
      <c r="BI958" t="e">
        <v>#N/A</v>
      </c>
      <c r="BJ958" t="e">
        <v>#N/A</v>
      </c>
      <c r="BK958" t="e">
        <v>#N/A</v>
      </c>
      <c r="BL958" t="e">
        <v>#N/A</v>
      </c>
      <c r="BM958" t="e">
        <v>#N/A</v>
      </c>
      <c r="BN958" t="e">
        <v>#N/A</v>
      </c>
      <c r="BO958" t="e">
        <v>#N/A</v>
      </c>
      <c r="BP958" t="e">
        <v>#N/A</v>
      </c>
      <c r="BQ958" t="e">
        <v>#N/A</v>
      </c>
      <c r="BR958" t="e">
        <v>#N/A</v>
      </c>
      <c r="BS958" t="e">
        <v>#N/A</v>
      </c>
      <c r="BT958" t="e">
        <v>#N/A</v>
      </c>
      <c r="BU958" t="e">
        <v>#N/A</v>
      </c>
      <c r="BV958" t="e">
        <v>#N/A</v>
      </c>
      <c r="BW958" t="e">
        <v>#N/A</v>
      </c>
      <c r="BX958" t="e">
        <v>#N/A</v>
      </c>
      <c r="BY958" t="e">
        <v>#N/A</v>
      </c>
      <c r="BZ958" t="e">
        <v>#N/A</v>
      </c>
      <c r="CA958" t="e">
        <v>#N/A</v>
      </c>
      <c r="CB958" t="e">
        <v>#N/A</v>
      </c>
      <c r="CC958" t="e">
        <v>#N/A</v>
      </c>
      <c r="CD958" t="e">
        <v>#N/A</v>
      </c>
      <c r="CE958" t="e">
        <v>#N/A</v>
      </c>
      <c r="CF958" t="e">
        <v>#N/A</v>
      </c>
      <c r="CG958" t="e">
        <v>#N/A</v>
      </c>
      <c r="CH958" t="e">
        <v>#N/A</v>
      </c>
      <c r="CI958" t="e">
        <v>#N/A</v>
      </c>
      <c r="CK958" t="e">
        <v>#N/A</v>
      </c>
      <c r="CL958" t="e">
        <v>#N/A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</row>
    <row r="959" spans="1:120">
      <c r="A959">
        <v>90929691</v>
      </c>
      <c r="B959">
        <v>446880</v>
      </c>
      <c r="C959" s="2">
        <v>44082</v>
      </c>
      <c r="D959" s="2">
        <v>44089.838888888888</v>
      </c>
      <c r="E959">
        <v>1</v>
      </c>
      <c r="F959">
        <v>68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8835</v>
      </c>
      <c r="O959" t="s">
        <v>2126</v>
      </c>
      <c r="P959">
        <v>1</v>
      </c>
      <c r="Q959">
        <v>0</v>
      </c>
      <c r="R959">
        <v>7</v>
      </c>
      <c r="S959">
        <v>9</v>
      </c>
      <c r="T959">
        <v>2020</v>
      </c>
      <c r="U959">
        <v>0</v>
      </c>
      <c r="V959">
        <v>0</v>
      </c>
      <c r="W959">
        <v>2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K959">
        <v>0</v>
      </c>
      <c r="CL959">
        <v>0</v>
      </c>
      <c r="CM959">
        <v>3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1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1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</row>
    <row r="960" spans="1:120">
      <c r="A960">
        <v>90930177</v>
      </c>
      <c r="B960">
        <v>8121988</v>
      </c>
      <c r="C960" s="2">
        <v>44159</v>
      </c>
      <c r="D960" s="2">
        <v>44160.280555555553</v>
      </c>
      <c r="E960">
        <v>3</v>
      </c>
      <c r="F960">
        <v>56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7758</v>
      </c>
      <c r="O960" t="s">
        <v>2126</v>
      </c>
      <c r="P960">
        <v>1</v>
      </c>
      <c r="Q960">
        <v>0</v>
      </c>
      <c r="S960">
        <v>11</v>
      </c>
      <c r="T960">
        <v>2020</v>
      </c>
      <c r="U960">
        <v>0</v>
      </c>
      <c r="V960">
        <v>0</v>
      </c>
      <c r="W960">
        <v>2</v>
      </c>
      <c r="AU960" t="e">
        <v>#N/A</v>
      </c>
      <c r="AV960" t="e">
        <v>#N/A</v>
      </c>
      <c r="AW960" t="e">
        <v>#N/A</v>
      </c>
      <c r="AX960" t="e">
        <v>#N/A</v>
      </c>
      <c r="AY960" t="e">
        <v>#N/A</v>
      </c>
      <c r="AZ960" t="e">
        <v>#N/A</v>
      </c>
      <c r="BA960" t="e">
        <v>#N/A</v>
      </c>
      <c r="BB960" t="e">
        <v>#N/A</v>
      </c>
      <c r="BC960" t="e">
        <v>#N/A</v>
      </c>
      <c r="BD960" t="e">
        <v>#N/A</v>
      </c>
      <c r="BE960" t="e">
        <v>#N/A</v>
      </c>
      <c r="BF960" t="e">
        <v>#N/A</v>
      </c>
      <c r="BG960" t="e">
        <v>#N/A</v>
      </c>
      <c r="BH960" t="e">
        <v>#N/A</v>
      </c>
      <c r="BI960" t="e">
        <v>#N/A</v>
      </c>
      <c r="BJ960" t="e">
        <v>#N/A</v>
      </c>
      <c r="BK960" t="e">
        <v>#N/A</v>
      </c>
      <c r="BL960" t="e">
        <v>#N/A</v>
      </c>
      <c r="BM960" t="e">
        <v>#N/A</v>
      </c>
      <c r="BN960" t="e">
        <v>#N/A</v>
      </c>
      <c r="BO960" t="e">
        <v>#N/A</v>
      </c>
      <c r="BP960" t="e">
        <v>#N/A</v>
      </c>
      <c r="BQ960" t="e">
        <v>#N/A</v>
      </c>
      <c r="BR960" t="e">
        <v>#N/A</v>
      </c>
      <c r="BS960" t="e">
        <v>#N/A</v>
      </c>
      <c r="BT960" t="e">
        <v>#N/A</v>
      </c>
      <c r="BU960" t="e">
        <v>#N/A</v>
      </c>
      <c r="BV960" t="e">
        <v>#N/A</v>
      </c>
      <c r="BW960" t="e">
        <v>#N/A</v>
      </c>
      <c r="BX960" t="e">
        <v>#N/A</v>
      </c>
      <c r="BY960" t="e">
        <v>#N/A</v>
      </c>
      <c r="BZ960" t="e">
        <v>#N/A</v>
      </c>
      <c r="CA960" t="e">
        <v>#N/A</v>
      </c>
      <c r="CB960" t="e">
        <v>#N/A</v>
      </c>
      <c r="CC960" t="e">
        <v>#N/A</v>
      </c>
      <c r="CD960" t="e">
        <v>#N/A</v>
      </c>
      <c r="CE960" t="e">
        <v>#N/A</v>
      </c>
      <c r="CF960" t="e">
        <v>#N/A</v>
      </c>
      <c r="CG960" t="e">
        <v>#N/A</v>
      </c>
      <c r="CH960" t="e">
        <v>#N/A</v>
      </c>
      <c r="CI960" t="e">
        <v>#N/A</v>
      </c>
      <c r="CK960" t="e">
        <v>#N/A</v>
      </c>
      <c r="CL960" t="e">
        <v>#N/A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</row>
    <row r="961" spans="1:120">
      <c r="A961">
        <v>90931357</v>
      </c>
      <c r="B961">
        <v>723949</v>
      </c>
      <c r="C961" s="2">
        <v>44085</v>
      </c>
      <c r="D961" s="2">
        <v>44089.822916666664</v>
      </c>
      <c r="E961">
        <v>1</v>
      </c>
      <c r="F961">
        <v>51</v>
      </c>
      <c r="G961">
        <v>0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8854</v>
      </c>
      <c r="O961" t="s">
        <v>2126</v>
      </c>
      <c r="P961">
        <v>1</v>
      </c>
      <c r="Q961">
        <v>0</v>
      </c>
      <c r="R961">
        <v>4</v>
      </c>
      <c r="S961">
        <v>9</v>
      </c>
      <c r="T961">
        <v>2020</v>
      </c>
      <c r="U961">
        <v>0</v>
      </c>
      <c r="V961">
        <v>0</v>
      </c>
      <c r="W961">
        <v>2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4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4</v>
      </c>
      <c r="BH961">
        <v>4</v>
      </c>
      <c r="BI961">
        <v>0</v>
      </c>
      <c r="BJ961">
        <v>4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1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1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</row>
    <row r="962" spans="1:120">
      <c r="A962">
        <v>90933847</v>
      </c>
      <c r="B962">
        <v>8122444</v>
      </c>
      <c r="C962" s="2">
        <v>44090</v>
      </c>
      <c r="D962" s="2">
        <v>44146.546527777777</v>
      </c>
      <c r="E962">
        <v>1</v>
      </c>
      <c r="F962">
        <v>56</v>
      </c>
      <c r="G962">
        <v>1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7039</v>
      </c>
      <c r="O962" t="s">
        <v>2139</v>
      </c>
      <c r="P962">
        <v>0</v>
      </c>
      <c r="Q962">
        <v>0</v>
      </c>
      <c r="R962">
        <v>56</v>
      </c>
      <c r="S962">
        <v>11</v>
      </c>
      <c r="T962">
        <v>2020</v>
      </c>
      <c r="U962">
        <v>1</v>
      </c>
      <c r="V962">
        <v>17</v>
      </c>
      <c r="W962">
        <v>2</v>
      </c>
      <c r="AU962">
        <v>0</v>
      </c>
      <c r="AV962">
        <v>0</v>
      </c>
      <c r="AW962">
        <v>2</v>
      </c>
      <c r="AX962">
        <v>0</v>
      </c>
      <c r="AY962">
        <v>2</v>
      </c>
      <c r="AZ962">
        <v>1</v>
      </c>
      <c r="BA962">
        <v>5</v>
      </c>
      <c r="BB962">
        <v>0</v>
      </c>
      <c r="BC962">
        <v>0</v>
      </c>
      <c r="BD962">
        <v>0</v>
      </c>
      <c r="BE962">
        <v>2</v>
      </c>
      <c r="BF962">
        <v>2</v>
      </c>
      <c r="BG962">
        <v>10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42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14</v>
      </c>
      <c r="CC962">
        <v>0</v>
      </c>
      <c r="CD962">
        <v>14</v>
      </c>
      <c r="CE962">
        <v>14</v>
      </c>
      <c r="CF962">
        <v>3</v>
      </c>
      <c r="CG962">
        <v>0</v>
      </c>
      <c r="CH962">
        <v>0</v>
      </c>
      <c r="CI962">
        <v>4</v>
      </c>
      <c r="CK962">
        <v>0</v>
      </c>
      <c r="CL962">
        <v>0</v>
      </c>
      <c r="CM962">
        <v>4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1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1</v>
      </c>
    </row>
    <row r="963" spans="1:120">
      <c r="A963">
        <v>90933907</v>
      </c>
      <c r="B963">
        <v>668706</v>
      </c>
      <c r="C963" s="2">
        <v>44091</v>
      </c>
      <c r="D963" s="2">
        <v>44093.72152777778</v>
      </c>
      <c r="E963">
        <v>1</v>
      </c>
      <c r="F963">
        <v>74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7206</v>
      </c>
      <c r="O963" t="s">
        <v>2126</v>
      </c>
      <c r="P963">
        <v>1</v>
      </c>
      <c r="Q963">
        <v>0</v>
      </c>
      <c r="R963">
        <v>2</v>
      </c>
      <c r="S963">
        <v>9</v>
      </c>
      <c r="T963">
        <v>2020</v>
      </c>
      <c r="U963">
        <v>0</v>
      </c>
      <c r="V963">
        <v>0</v>
      </c>
      <c r="W963">
        <v>2</v>
      </c>
      <c r="AU963">
        <v>0</v>
      </c>
      <c r="AV963">
        <v>0</v>
      </c>
      <c r="AW963">
        <v>3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3</v>
      </c>
      <c r="BF963">
        <v>3</v>
      </c>
      <c r="BG963">
        <v>3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2</v>
      </c>
      <c r="CB963">
        <v>0</v>
      </c>
      <c r="CC963">
        <v>4</v>
      </c>
      <c r="CD963">
        <v>2</v>
      </c>
      <c r="CE963">
        <v>6</v>
      </c>
      <c r="CF963">
        <v>4</v>
      </c>
      <c r="CG963">
        <v>0</v>
      </c>
      <c r="CH963">
        <v>0</v>
      </c>
      <c r="CI963">
        <v>0</v>
      </c>
      <c r="CK963">
        <v>0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</row>
    <row r="964" spans="1:120">
      <c r="A964">
        <v>90934661</v>
      </c>
      <c r="B964">
        <v>725147</v>
      </c>
      <c r="C964" s="2">
        <v>44092</v>
      </c>
      <c r="D964" s="2">
        <v>44102.699305555558</v>
      </c>
      <c r="E964">
        <v>1</v>
      </c>
      <c r="F964">
        <v>71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8805</v>
      </c>
      <c r="O964" t="s">
        <v>2126</v>
      </c>
      <c r="P964">
        <v>1</v>
      </c>
      <c r="Q964">
        <v>0</v>
      </c>
      <c r="R964">
        <v>10</v>
      </c>
      <c r="S964">
        <v>9</v>
      </c>
      <c r="T964">
        <v>2020</v>
      </c>
      <c r="U964">
        <v>0</v>
      </c>
      <c r="V964">
        <v>0</v>
      </c>
      <c r="W964">
        <v>2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3</v>
      </c>
      <c r="BV964">
        <v>1</v>
      </c>
      <c r="BW964">
        <v>0</v>
      </c>
      <c r="BX964">
        <v>0</v>
      </c>
      <c r="BY964">
        <v>1</v>
      </c>
      <c r="BZ964">
        <v>0</v>
      </c>
      <c r="CA964">
        <v>0</v>
      </c>
      <c r="CB964">
        <v>12</v>
      </c>
      <c r="CC964">
        <v>0</v>
      </c>
      <c r="CD964">
        <v>1</v>
      </c>
      <c r="CE964">
        <v>1</v>
      </c>
      <c r="CF964">
        <v>1</v>
      </c>
      <c r="CG964">
        <v>5</v>
      </c>
      <c r="CH964">
        <v>0</v>
      </c>
      <c r="CI964">
        <v>0</v>
      </c>
      <c r="CK964">
        <v>0</v>
      </c>
      <c r="CL964">
        <v>0</v>
      </c>
      <c r="CM964">
        <v>3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1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</row>
    <row r="965" spans="1:120">
      <c r="A965">
        <v>90934946</v>
      </c>
      <c r="B965">
        <v>8068689</v>
      </c>
      <c r="C965" s="2">
        <v>44092</v>
      </c>
      <c r="D965" s="2">
        <v>44098.890277777777</v>
      </c>
      <c r="E965">
        <v>1</v>
      </c>
      <c r="F965">
        <v>87</v>
      </c>
      <c r="G965">
        <v>1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8844</v>
      </c>
      <c r="O965" t="s">
        <v>2128</v>
      </c>
      <c r="P965">
        <v>0</v>
      </c>
      <c r="Q965">
        <v>0</v>
      </c>
      <c r="R965">
        <v>6</v>
      </c>
      <c r="S965">
        <v>9</v>
      </c>
      <c r="T965">
        <v>2020</v>
      </c>
      <c r="U965">
        <v>0</v>
      </c>
      <c r="V965">
        <v>0</v>
      </c>
      <c r="W965">
        <v>2</v>
      </c>
      <c r="AU965">
        <v>8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8</v>
      </c>
      <c r="BF965">
        <v>0</v>
      </c>
      <c r="BG965">
        <v>8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5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7</v>
      </c>
      <c r="CC965">
        <v>1</v>
      </c>
      <c r="CD965">
        <v>6</v>
      </c>
      <c r="CE965">
        <v>7</v>
      </c>
      <c r="CF965">
        <v>0</v>
      </c>
      <c r="CG965">
        <v>0</v>
      </c>
      <c r="CH965">
        <v>0</v>
      </c>
      <c r="CI965">
        <v>3</v>
      </c>
      <c r="CK965">
        <v>0</v>
      </c>
      <c r="CL965">
        <v>0</v>
      </c>
      <c r="CM965">
        <v>2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1</v>
      </c>
      <c r="DH965">
        <v>0</v>
      </c>
      <c r="DI965">
        <v>0</v>
      </c>
      <c r="DJ965">
        <v>1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</row>
    <row r="966" spans="1:120">
      <c r="A966">
        <v>90935061</v>
      </c>
      <c r="B966">
        <v>661161</v>
      </c>
      <c r="C966" s="2">
        <v>44093</v>
      </c>
      <c r="D966" s="2">
        <v>44113.570833333331</v>
      </c>
      <c r="E966">
        <v>1</v>
      </c>
      <c r="F966">
        <v>76</v>
      </c>
      <c r="G966">
        <v>1</v>
      </c>
      <c r="H966">
        <v>2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8844</v>
      </c>
      <c r="O966" t="s">
        <v>26</v>
      </c>
      <c r="P966">
        <v>0</v>
      </c>
      <c r="Q966">
        <v>1</v>
      </c>
      <c r="R966">
        <v>20</v>
      </c>
      <c r="S966">
        <v>10</v>
      </c>
      <c r="T966">
        <v>2020</v>
      </c>
      <c r="U966">
        <v>1</v>
      </c>
      <c r="V966">
        <v>20</v>
      </c>
      <c r="W966">
        <v>2</v>
      </c>
      <c r="AU966">
        <v>0</v>
      </c>
      <c r="AV966">
        <v>0</v>
      </c>
      <c r="AW966">
        <v>0</v>
      </c>
      <c r="AX966">
        <v>0</v>
      </c>
      <c r="AY966">
        <v>17</v>
      </c>
      <c r="AZ966">
        <v>67</v>
      </c>
      <c r="BA966">
        <v>4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88</v>
      </c>
      <c r="BH966">
        <v>35</v>
      </c>
      <c r="BI966">
        <v>0</v>
      </c>
      <c r="BJ966">
        <v>17</v>
      </c>
      <c r="BK966">
        <v>1</v>
      </c>
      <c r="BL966">
        <v>0</v>
      </c>
      <c r="BM966">
        <v>0</v>
      </c>
      <c r="BN966">
        <v>17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4</v>
      </c>
      <c r="BW966">
        <v>71</v>
      </c>
      <c r="BX966">
        <v>0</v>
      </c>
      <c r="BY966">
        <v>0</v>
      </c>
      <c r="BZ966">
        <v>0</v>
      </c>
      <c r="CA966">
        <v>0</v>
      </c>
      <c r="CB966">
        <v>4</v>
      </c>
      <c r="CC966">
        <v>0</v>
      </c>
      <c r="CD966">
        <v>1</v>
      </c>
      <c r="CE966">
        <v>1</v>
      </c>
      <c r="CF966">
        <v>8</v>
      </c>
      <c r="CG966">
        <v>0</v>
      </c>
      <c r="CH966">
        <v>0</v>
      </c>
      <c r="CI966">
        <v>0</v>
      </c>
      <c r="CK966">
        <v>19</v>
      </c>
      <c r="CL966">
        <v>0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0</v>
      </c>
      <c r="DI966">
        <v>0</v>
      </c>
      <c r="DJ966">
        <v>0</v>
      </c>
      <c r="DK966">
        <v>0</v>
      </c>
      <c r="DL966">
        <v>1</v>
      </c>
      <c r="DM966">
        <v>0</v>
      </c>
      <c r="DN966">
        <v>0</v>
      </c>
      <c r="DO966">
        <v>0</v>
      </c>
      <c r="DP966">
        <v>0</v>
      </c>
    </row>
    <row r="967" spans="1:120">
      <c r="A967">
        <v>90935149</v>
      </c>
      <c r="B967">
        <v>323847</v>
      </c>
      <c r="C967" s="2">
        <v>44093</v>
      </c>
      <c r="D967" s="2">
        <v>44093.674305555556</v>
      </c>
      <c r="E967">
        <v>2</v>
      </c>
      <c r="F967">
        <v>58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11236</v>
      </c>
      <c r="O967" t="s">
        <v>2126</v>
      </c>
      <c r="P967">
        <v>1</v>
      </c>
      <c r="Q967">
        <v>0</v>
      </c>
      <c r="S967">
        <v>9</v>
      </c>
      <c r="T967">
        <v>2020</v>
      </c>
      <c r="U967">
        <v>0</v>
      </c>
      <c r="V967">
        <v>0</v>
      </c>
      <c r="W967">
        <v>2</v>
      </c>
      <c r="AU967" t="e">
        <v>#N/A</v>
      </c>
      <c r="AV967" t="e">
        <v>#N/A</v>
      </c>
      <c r="AW967" t="e">
        <v>#N/A</v>
      </c>
      <c r="AX967" t="e">
        <v>#N/A</v>
      </c>
      <c r="AY967" t="e">
        <v>#N/A</v>
      </c>
      <c r="AZ967" t="e">
        <v>#N/A</v>
      </c>
      <c r="BA967" t="e">
        <v>#N/A</v>
      </c>
      <c r="BB967" t="e">
        <v>#N/A</v>
      </c>
      <c r="BC967" t="e">
        <v>#N/A</v>
      </c>
      <c r="BD967" t="e">
        <v>#N/A</v>
      </c>
      <c r="BE967" t="e">
        <v>#N/A</v>
      </c>
      <c r="BF967" t="e">
        <v>#N/A</v>
      </c>
      <c r="BG967" t="e">
        <v>#N/A</v>
      </c>
      <c r="BH967" t="e">
        <v>#N/A</v>
      </c>
      <c r="BI967" t="e">
        <v>#N/A</v>
      </c>
      <c r="BJ967" t="e">
        <v>#N/A</v>
      </c>
      <c r="BK967" t="e">
        <v>#N/A</v>
      </c>
      <c r="BL967" t="e">
        <v>#N/A</v>
      </c>
      <c r="BM967" t="e">
        <v>#N/A</v>
      </c>
      <c r="BN967" t="e">
        <v>#N/A</v>
      </c>
      <c r="BO967" t="e">
        <v>#N/A</v>
      </c>
      <c r="BP967" t="e">
        <v>#N/A</v>
      </c>
      <c r="BQ967" t="e">
        <v>#N/A</v>
      </c>
      <c r="BR967" t="e">
        <v>#N/A</v>
      </c>
      <c r="BS967" t="e">
        <v>#N/A</v>
      </c>
      <c r="BT967" t="e">
        <v>#N/A</v>
      </c>
      <c r="BU967" t="e">
        <v>#N/A</v>
      </c>
      <c r="BV967" t="e">
        <v>#N/A</v>
      </c>
      <c r="BW967" t="e">
        <v>#N/A</v>
      </c>
      <c r="BX967" t="e">
        <v>#N/A</v>
      </c>
      <c r="BY967" t="e">
        <v>#N/A</v>
      </c>
      <c r="BZ967" t="e">
        <v>#N/A</v>
      </c>
      <c r="CA967" t="e">
        <v>#N/A</v>
      </c>
      <c r="CB967" t="e">
        <v>#N/A</v>
      </c>
      <c r="CC967" t="e">
        <v>#N/A</v>
      </c>
      <c r="CD967" t="e">
        <v>#N/A</v>
      </c>
      <c r="CE967" t="e">
        <v>#N/A</v>
      </c>
      <c r="CF967" t="e">
        <v>#N/A</v>
      </c>
      <c r="CG967" t="e">
        <v>#N/A</v>
      </c>
      <c r="CH967" t="e">
        <v>#N/A</v>
      </c>
      <c r="CI967" t="e">
        <v>#N/A</v>
      </c>
      <c r="CK967" t="e">
        <v>#N/A</v>
      </c>
      <c r="CL967" t="e">
        <v>#N/A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</row>
    <row r="968" spans="1:120">
      <c r="A968">
        <v>90935253</v>
      </c>
      <c r="B968">
        <v>8122608</v>
      </c>
      <c r="C968" s="2">
        <v>44094</v>
      </c>
      <c r="D968" s="2">
        <v>44097.607638888891</v>
      </c>
      <c r="E968">
        <v>1</v>
      </c>
      <c r="F968">
        <v>52</v>
      </c>
      <c r="G968">
        <v>1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8823</v>
      </c>
      <c r="O968" t="s">
        <v>2126</v>
      </c>
      <c r="P968">
        <v>1</v>
      </c>
      <c r="Q968">
        <v>0</v>
      </c>
      <c r="R968">
        <v>3</v>
      </c>
      <c r="S968">
        <v>9</v>
      </c>
      <c r="T968">
        <v>2020</v>
      </c>
      <c r="U968">
        <v>0</v>
      </c>
      <c r="V968">
        <v>0</v>
      </c>
      <c r="W968">
        <v>2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2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2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2</v>
      </c>
      <c r="CC968">
        <v>0</v>
      </c>
      <c r="CD968">
        <v>2</v>
      </c>
      <c r="CE968">
        <v>2</v>
      </c>
      <c r="CF968">
        <v>0</v>
      </c>
      <c r="CG968">
        <v>0</v>
      </c>
      <c r="CH968">
        <v>0</v>
      </c>
      <c r="CI968">
        <v>4</v>
      </c>
      <c r="CK968">
        <v>0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1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</row>
    <row r="969" spans="1:120">
      <c r="A969">
        <v>90935259</v>
      </c>
      <c r="B969">
        <v>124831</v>
      </c>
      <c r="C969" s="2">
        <v>44094</v>
      </c>
      <c r="D969" s="2">
        <v>44102.690972222219</v>
      </c>
      <c r="E969">
        <v>1</v>
      </c>
      <c r="F969">
        <v>85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8876</v>
      </c>
      <c r="O969" t="s">
        <v>2124</v>
      </c>
      <c r="P969">
        <v>0</v>
      </c>
      <c r="Q969">
        <v>0</v>
      </c>
      <c r="R969">
        <v>8</v>
      </c>
      <c r="S969">
        <v>9</v>
      </c>
      <c r="T969">
        <v>2020</v>
      </c>
      <c r="U969">
        <v>0</v>
      </c>
      <c r="V969">
        <v>0</v>
      </c>
      <c r="W969">
        <v>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4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4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</v>
      </c>
      <c r="CC969">
        <v>0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2</v>
      </c>
      <c r="CK969">
        <v>0</v>
      </c>
      <c r="CL969">
        <v>0</v>
      </c>
      <c r="CM969">
        <v>2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1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</row>
    <row r="970" spans="1:120">
      <c r="A970">
        <v>90936397</v>
      </c>
      <c r="B970">
        <v>8116891</v>
      </c>
      <c r="C970" s="2">
        <v>44096</v>
      </c>
      <c r="D970" s="2">
        <v>44097.706250000003</v>
      </c>
      <c r="E970">
        <v>3</v>
      </c>
      <c r="F970">
        <v>50</v>
      </c>
      <c r="G970">
        <v>1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7063</v>
      </c>
      <c r="O970" t="s">
        <v>2126</v>
      </c>
      <c r="P970">
        <v>1</v>
      </c>
      <c r="Q970">
        <v>0</v>
      </c>
      <c r="S970">
        <v>9</v>
      </c>
      <c r="T970">
        <v>2020</v>
      </c>
      <c r="U970">
        <v>0</v>
      </c>
      <c r="V970">
        <v>0</v>
      </c>
      <c r="W970">
        <v>2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3</v>
      </c>
      <c r="BI970">
        <v>0</v>
      </c>
      <c r="BJ970">
        <v>0</v>
      </c>
      <c r="BK970">
        <v>2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1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</row>
    <row r="971" spans="1:120">
      <c r="A971">
        <v>90936535</v>
      </c>
      <c r="B971">
        <v>419926</v>
      </c>
      <c r="C971" s="2">
        <v>44096</v>
      </c>
      <c r="D971" s="2">
        <v>44102.715277777781</v>
      </c>
      <c r="E971">
        <v>1</v>
      </c>
      <c r="F971">
        <v>91</v>
      </c>
      <c r="G971">
        <v>1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8873</v>
      </c>
      <c r="O971" t="s">
        <v>26</v>
      </c>
      <c r="P971">
        <v>0</v>
      </c>
      <c r="Q971">
        <v>1</v>
      </c>
      <c r="R971">
        <v>6</v>
      </c>
      <c r="S971">
        <v>9</v>
      </c>
      <c r="T971">
        <v>2020</v>
      </c>
      <c r="U971">
        <v>1</v>
      </c>
      <c r="V971">
        <v>6</v>
      </c>
      <c r="W971">
        <v>2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4</v>
      </c>
      <c r="BV971">
        <v>1</v>
      </c>
      <c r="BW971">
        <v>4</v>
      </c>
      <c r="BX971">
        <v>0</v>
      </c>
      <c r="BY971">
        <v>3</v>
      </c>
      <c r="BZ971">
        <v>0</v>
      </c>
      <c r="CA971">
        <v>0</v>
      </c>
      <c r="CB971">
        <v>2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K971">
        <v>5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</row>
    <row r="972" spans="1:120">
      <c r="A972">
        <v>90938771</v>
      </c>
      <c r="B972">
        <v>649900</v>
      </c>
      <c r="C972" s="2">
        <v>44100</v>
      </c>
      <c r="D972" s="2">
        <v>44100.304861111108</v>
      </c>
      <c r="E972">
        <v>2</v>
      </c>
      <c r="F972">
        <v>55</v>
      </c>
      <c r="G972">
        <v>0</v>
      </c>
      <c r="H972">
        <v>3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8873</v>
      </c>
      <c r="O972" t="s">
        <v>2126</v>
      </c>
      <c r="P972">
        <v>1</v>
      </c>
      <c r="Q972">
        <v>0</v>
      </c>
      <c r="S972">
        <v>9</v>
      </c>
      <c r="T972">
        <v>2020</v>
      </c>
      <c r="U972">
        <v>0</v>
      </c>
      <c r="V972">
        <v>0</v>
      </c>
      <c r="W972">
        <v>2</v>
      </c>
      <c r="AU972" t="e">
        <v>#N/A</v>
      </c>
      <c r="AV972" t="e">
        <v>#N/A</v>
      </c>
      <c r="AW972" t="e">
        <v>#N/A</v>
      </c>
      <c r="AX972" t="e">
        <v>#N/A</v>
      </c>
      <c r="AY972" t="e">
        <v>#N/A</v>
      </c>
      <c r="AZ972" t="e">
        <v>#N/A</v>
      </c>
      <c r="BA972" t="e">
        <v>#N/A</v>
      </c>
      <c r="BB972" t="e">
        <v>#N/A</v>
      </c>
      <c r="BC972" t="e">
        <v>#N/A</v>
      </c>
      <c r="BD972" t="e">
        <v>#N/A</v>
      </c>
      <c r="BE972" t="e">
        <v>#N/A</v>
      </c>
      <c r="BF972" t="e">
        <v>#N/A</v>
      </c>
      <c r="BG972" t="e">
        <v>#N/A</v>
      </c>
      <c r="BH972" t="e">
        <v>#N/A</v>
      </c>
      <c r="BI972" t="e">
        <v>#N/A</v>
      </c>
      <c r="BJ972" t="e">
        <v>#N/A</v>
      </c>
      <c r="BK972" t="e">
        <v>#N/A</v>
      </c>
      <c r="BL972" t="e">
        <v>#N/A</v>
      </c>
      <c r="BM972" t="e">
        <v>#N/A</v>
      </c>
      <c r="BN972" t="e">
        <v>#N/A</v>
      </c>
      <c r="BO972" t="e">
        <v>#N/A</v>
      </c>
      <c r="BP972" t="e">
        <v>#N/A</v>
      </c>
      <c r="BQ972" t="e">
        <v>#N/A</v>
      </c>
      <c r="BR972" t="e">
        <v>#N/A</v>
      </c>
      <c r="BS972" t="e">
        <v>#N/A</v>
      </c>
      <c r="BT972" t="e">
        <v>#N/A</v>
      </c>
      <c r="BU972" t="e">
        <v>#N/A</v>
      </c>
      <c r="BV972" t="e">
        <v>#N/A</v>
      </c>
      <c r="BW972" t="e">
        <v>#N/A</v>
      </c>
      <c r="BX972" t="e">
        <v>#N/A</v>
      </c>
      <c r="BY972" t="e">
        <v>#N/A</v>
      </c>
      <c r="BZ972" t="e">
        <v>#N/A</v>
      </c>
      <c r="CA972" t="e">
        <v>#N/A</v>
      </c>
      <c r="CB972" t="e">
        <v>#N/A</v>
      </c>
      <c r="CC972" t="e">
        <v>#N/A</v>
      </c>
      <c r="CD972" t="e">
        <v>#N/A</v>
      </c>
      <c r="CE972" t="e">
        <v>#N/A</v>
      </c>
      <c r="CF972" t="e">
        <v>#N/A</v>
      </c>
      <c r="CG972" t="e">
        <v>#N/A</v>
      </c>
      <c r="CH972" t="e">
        <v>#N/A</v>
      </c>
      <c r="CI972" t="e">
        <v>#N/A</v>
      </c>
      <c r="CK972" t="e">
        <v>#N/A</v>
      </c>
      <c r="CL972" t="e">
        <v>#N/A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</row>
    <row r="973" spans="1:120">
      <c r="A973">
        <v>90938891</v>
      </c>
      <c r="B973">
        <v>446000</v>
      </c>
      <c r="C973" s="2">
        <v>44100</v>
      </c>
      <c r="D973" s="2">
        <v>44100.699305555558</v>
      </c>
      <c r="E973">
        <v>2</v>
      </c>
      <c r="F973">
        <v>42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8807</v>
      </c>
      <c r="O973" t="s">
        <v>2126</v>
      </c>
      <c r="P973">
        <v>1</v>
      </c>
      <c r="Q973">
        <v>0</v>
      </c>
      <c r="S973">
        <v>9</v>
      </c>
      <c r="T973">
        <v>2020</v>
      </c>
      <c r="U973">
        <v>0</v>
      </c>
      <c r="V973">
        <v>0</v>
      </c>
      <c r="W973">
        <v>2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1</v>
      </c>
      <c r="CC973">
        <v>0</v>
      </c>
      <c r="CD973">
        <v>1</v>
      </c>
      <c r="CE973">
        <v>1</v>
      </c>
      <c r="CF973">
        <v>0</v>
      </c>
      <c r="CG973">
        <v>0</v>
      </c>
      <c r="CH973">
        <v>0</v>
      </c>
      <c r="CI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</row>
    <row r="974" spans="1:120">
      <c r="A974">
        <v>90938922</v>
      </c>
      <c r="B974">
        <v>987836</v>
      </c>
      <c r="C974" s="2">
        <v>44100</v>
      </c>
      <c r="D974" s="2">
        <v>44108.3125</v>
      </c>
      <c r="E974">
        <v>1</v>
      </c>
      <c r="F974">
        <v>90</v>
      </c>
      <c r="G974">
        <v>1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8807</v>
      </c>
      <c r="O974" t="s">
        <v>26</v>
      </c>
      <c r="P974">
        <v>0</v>
      </c>
      <c r="Q974">
        <v>1</v>
      </c>
      <c r="R974">
        <v>8</v>
      </c>
      <c r="S974">
        <v>10</v>
      </c>
      <c r="T974">
        <v>2020</v>
      </c>
      <c r="U974">
        <v>1</v>
      </c>
      <c r="V974">
        <v>3</v>
      </c>
      <c r="W974">
        <v>2</v>
      </c>
      <c r="AU974">
        <v>0</v>
      </c>
      <c r="AV974">
        <v>0</v>
      </c>
      <c r="AW974">
        <v>6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6</v>
      </c>
      <c r="BF974">
        <v>6</v>
      </c>
      <c r="BG974">
        <v>6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6</v>
      </c>
      <c r="BV974">
        <v>2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1</v>
      </c>
      <c r="CC974">
        <v>0</v>
      </c>
      <c r="CD974">
        <v>1</v>
      </c>
      <c r="CE974">
        <v>1</v>
      </c>
      <c r="CF974">
        <v>0</v>
      </c>
      <c r="CG974">
        <v>0</v>
      </c>
      <c r="CH974">
        <v>0</v>
      </c>
      <c r="CI974">
        <v>0</v>
      </c>
      <c r="CK974">
        <v>2</v>
      </c>
      <c r="CL974">
        <v>0</v>
      </c>
      <c r="CM974">
        <v>5</v>
      </c>
      <c r="CN974">
        <v>0</v>
      </c>
      <c r="CO974">
        <v>1</v>
      </c>
      <c r="CP974">
        <v>0</v>
      </c>
      <c r="CQ974">
        <v>1</v>
      </c>
      <c r="CR974">
        <v>1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1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</row>
    <row r="975" spans="1:120">
      <c r="A975">
        <v>90939021</v>
      </c>
      <c r="B975">
        <v>397951</v>
      </c>
      <c r="C975" s="2">
        <v>44101</v>
      </c>
      <c r="D975" s="2">
        <v>44114.810416666667</v>
      </c>
      <c r="E975">
        <v>1</v>
      </c>
      <c r="F975">
        <v>67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8873</v>
      </c>
      <c r="O975" t="s">
        <v>2124</v>
      </c>
      <c r="P975">
        <v>0</v>
      </c>
      <c r="Q975">
        <v>0</v>
      </c>
      <c r="R975">
        <v>13</v>
      </c>
      <c r="S975">
        <v>10</v>
      </c>
      <c r="T975">
        <v>2020</v>
      </c>
      <c r="U975">
        <v>0</v>
      </c>
      <c r="V975">
        <v>0</v>
      </c>
      <c r="W975">
        <v>2</v>
      </c>
      <c r="AU975">
        <v>29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29</v>
      </c>
      <c r="BF975">
        <v>0</v>
      </c>
      <c r="BG975">
        <v>29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1</v>
      </c>
      <c r="BW975">
        <v>1</v>
      </c>
      <c r="BX975">
        <v>0</v>
      </c>
      <c r="BY975">
        <v>1</v>
      </c>
      <c r="BZ975">
        <v>0</v>
      </c>
      <c r="CA975">
        <v>0</v>
      </c>
      <c r="CB975">
        <v>13</v>
      </c>
      <c r="CC975">
        <v>1</v>
      </c>
      <c r="CD975">
        <v>13</v>
      </c>
      <c r="CE975">
        <v>14</v>
      </c>
      <c r="CF975">
        <v>1</v>
      </c>
      <c r="CG975">
        <v>0</v>
      </c>
      <c r="CH975">
        <v>0</v>
      </c>
      <c r="CI975">
        <v>14</v>
      </c>
      <c r="CK975">
        <v>0</v>
      </c>
      <c r="CL975">
        <v>0</v>
      </c>
      <c r="CM975">
        <v>4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1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1</v>
      </c>
      <c r="DM975">
        <v>0</v>
      </c>
      <c r="DN975">
        <v>0</v>
      </c>
      <c r="DO975">
        <v>0</v>
      </c>
      <c r="DP975">
        <v>0</v>
      </c>
    </row>
    <row r="976" spans="1:120">
      <c r="A976">
        <v>90939095</v>
      </c>
      <c r="B976">
        <v>809725</v>
      </c>
      <c r="C976" s="2">
        <v>44101</v>
      </c>
      <c r="D976" s="2">
        <v>44106.833333333336</v>
      </c>
      <c r="E976">
        <v>1</v>
      </c>
      <c r="F976">
        <v>96</v>
      </c>
      <c r="G976">
        <v>1</v>
      </c>
      <c r="H976">
        <v>1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8822</v>
      </c>
      <c r="O976" t="s">
        <v>2124</v>
      </c>
      <c r="P976">
        <v>0</v>
      </c>
      <c r="Q976">
        <v>0</v>
      </c>
      <c r="R976">
        <v>5</v>
      </c>
      <c r="S976">
        <v>10</v>
      </c>
      <c r="T976">
        <v>2020</v>
      </c>
      <c r="U976">
        <v>0</v>
      </c>
      <c r="V976">
        <v>0</v>
      </c>
      <c r="W976">
        <v>2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6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6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2</v>
      </c>
      <c r="CK976">
        <v>0</v>
      </c>
      <c r="CL976">
        <v>0</v>
      </c>
      <c r="CM976">
        <v>1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</row>
    <row r="977" spans="1:120">
      <c r="A977">
        <v>90939726</v>
      </c>
      <c r="B977">
        <v>8116026</v>
      </c>
      <c r="C977" s="2">
        <v>44102</v>
      </c>
      <c r="D977" s="2">
        <v>44104.825694444444</v>
      </c>
      <c r="E977">
        <v>1</v>
      </c>
      <c r="F977">
        <v>19</v>
      </c>
      <c r="G977">
        <v>1</v>
      </c>
      <c r="H977">
        <v>3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7062</v>
      </c>
      <c r="O977" t="s">
        <v>2126</v>
      </c>
      <c r="P977">
        <v>1</v>
      </c>
      <c r="Q977">
        <v>0</v>
      </c>
      <c r="R977">
        <v>2</v>
      </c>
      <c r="S977">
        <v>9</v>
      </c>
      <c r="T977">
        <v>2020</v>
      </c>
      <c r="U977">
        <v>0</v>
      </c>
      <c r="V977">
        <v>0</v>
      </c>
      <c r="W977">
        <v>2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</row>
    <row r="978" spans="1:120">
      <c r="A978">
        <v>90939831</v>
      </c>
      <c r="B978">
        <v>310947</v>
      </c>
      <c r="C978" s="2">
        <v>44102</v>
      </c>
      <c r="D978" s="2">
        <v>44102.912499999999</v>
      </c>
      <c r="E978">
        <v>2</v>
      </c>
      <c r="F978">
        <v>60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8846</v>
      </c>
      <c r="O978" t="s">
        <v>2130</v>
      </c>
      <c r="P978">
        <v>0</v>
      </c>
      <c r="Q978">
        <v>0</v>
      </c>
      <c r="S978">
        <v>9</v>
      </c>
      <c r="T978">
        <v>2020</v>
      </c>
      <c r="U978">
        <v>0</v>
      </c>
      <c r="V978">
        <v>0</v>
      </c>
      <c r="W978">
        <v>2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0</v>
      </c>
      <c r="CD978">
        <v>1</v>
      </c>
      <c r="CE978">
        <v>1</v>
      </c>
      <c r="CF978">
        <v>0</v>
      </c>
      <c r="CG978">
        <v>0</v>
      </c>
      <c r="CH978">
        <v>0</v>
      </c>
      <c r="CI978">
        <v>0</v>
      </c>
      <c r="CK978">
        <v>0</v>
      </c>
      <c r="CL978">
        <v>0</v>
      </c>
      <c r="CM978">
        <v>2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1</v>
      </c>
      <c r="DL978">
        <v>0</v>
      </c>
      <c r="DM978">
        <v>0</v>
      </c>
      <c r="DN978">
        <v>0</v>
      </c>
      <c r="DO978">
        <v>0</v>
      </c>
      <c r="DP978">
        <v>0</v>
      </c>
    </row>
    <row r="979" spans="1:120">
      <c r="A979">
        <v>90939923</v>
      </c>
      <c r="B979">
        <v>8123093</v>
      </c>
      <c r="C979" s="2">
        <v>44103</v>
      </c>
      <c r="D979" s="2">
        <v>44119.741666666669</v>
      </c>
      <c r="E979">
        <v>1</v>
      </c>
      <c r="F979">
        <v>88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8873</v>
      </c>
      <c r="O979" t="s">
        <v>2124</v>
      </c>
      <c r="P979">
        <v>0</v>
      </c>
      <c r="Q979">
        <v>0</v>
      </c>
      <c r="R979">
        <v>16</v>
      </c>
      <c r="S979">
        <v>10</v>
      </c>
      <c r="T979">
        <v>2020</v>
      </c>
      <c r="U979">
        <v>0</v>
      </c>
      <c r="V979">
        <v>0</v>
      </c>
      <c r="W979">
        <v>2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23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23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0</v>
      </c>
      <c r="CD979">
        <v>1</v>
      </c>
      <c r="CE979">
        <v>1</v>
      </c>
      <c r="CF979">
        <v>0</v>
      </c>
      <c r="CG979">
        <v>0</v>
      </c>
      <c r="CH979">
        <v>0</v>
      </c>
      <c r="CI979">
        <v>0</v>
      </c>
      <c r="CK979">
        <v>0</v>
      </c>
      <c r="CL979">
        <v>0</v>
      </c>
      <c r="CM979">
        <v>2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</row>
    <row r="980" spans="1:120">
      <c r="A980">
        <v>90940601</v>
      </c>
      <c r="B980">
        <v>8004076</v>
      </c>
      <c r="C980" s="2">
        <v>44103</v>
      </c>
      <c r="D980" s="2">
        <v>44104.746527777781</v>
      </c>
      <c r="E980">
        <v>1</v>
      </c>
      <c r="F980">
        <v>18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8807</v>
      </c>
      <c r="O980" t="s">
        <v>2126</v>
      </c>
      <c r="P980">
        <v>1</v>
      </c>
      <c r="Q980">
        <v>0</v>
      </c>
      <c r="R980">
        <v>1</v>
      </c>
      <c r="S980">
        <v>9</v>
      </c>
      <c r="T980">
        <v>2020</v>
      </c>
      <c r="U980">
        <v>0</v>
      </c>
      <c r="V980">
        <v>0</v>
      </c>
      <c r="W980">
        <v>2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</row>
    <row r="981" spans="1:120">
      <c r="A981">
        <v>90940701</v>
      </c>
      <c r="B981">
        <v>8067880</v>
      </c>
      <c r="C981" s="2">
        <v>44104</v>
      </c>
      <c r="D981" s="2">
        <v>44104.762499999997</v>
      </c>
      <c r="E981">
        <v>2</v>
      </c>
      <c r="F981">
        <v>62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8822</v>
      </c>
      <c r="O981" t="s">
        <v>2126</v>
      </c>
      <c r="P981">
        <v>1</v>
      </c>
      <c r="Q981">
        <v>0</v>
      </c>
      <c r="R981">
        <v>1</v>
      </c>
      <c r="S981">
        <v>9</v>
      </c>
      <c r="T981">
        <v>2020</v>
      </c>
      <c r="U981">
        <v>0</v>
      </c>
      <c r="V981">
        <v>0</v>
      </c>
      <c r="W981">
        <v>2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</row>
    <row r="982" spans="1:120">
      <c r="A982">
        <v>90942209</v>
      </c>
      <c r="B982">
        <v>70809</v>
      </c>
      <c r="C982" s="2">
        <v>44106</v>
      </c>
      <c r="D982" s="2">
        <v>44117.689583333333</v>
      </c>
      <c r="E982">
        <v>1</v>
      </c>
      <c r="F982">
        <v>60</v>
      </c>
      <c r="G982">
        <v>1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8846</v>
      </c>
      <c r="O982" t="s">
        <v>2126</v>
      </c>
      <c r="P982">
        <v>1</v>
      </c>
      <c r="Q982">
        <v>0</v>
      </c>
      <c r="R982">
        <v>11</v>
      </c>
      <c r="S982">
        <v>10</v>
      </c>
      <c r="T982">
        <v>2020</v>
      </c>
      <c r="U982">
        <v>1</v>
      </c>
      <c r="V982">
        <v>1</v>
      </c>
      <c r="W982">
        <v>2</v>
      </c>
      <c r="AU982">
        <v>0</v>
      </c>
      <c r="AV982">
        <v>0</v>
      </c>
      <c r="AW982">
        <v>51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51</v>
      </c>
      <c r="BF982">
        <v>51</v>
      </c>
      <c r="BG982">
        <v>51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</v>
      </c>
      <c r="BW982">
        <v>10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K982">
        <v>0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</row>
    <row r="983" spans="1:120">
      <c r="A983">
        <v>90942694</v>
      </c>
      <c r="B983">
        <v>643998</v>
      </c>
      <c r="C983" s="2">
        <v>44107</v>
      </c>
      <c r="D983" s="2">
        <v>44117.718055555553</v>
      </c>
      <c r="E983">
        <v>1</v>
      </c>
      <c r="F983">
        <v>94</v>
      </c>
      <c r="G983">
        <v>1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8873</v>
      </c>
      <c r="O983" t="s">
        <v>2124</v>
      </c>
      <c r="P983">
        <v>0</v>
      </c>
      <c r="Q983">
        <v>0</v>
      </c>
      <c r="R983">
        <v>10</v>
      </c>
      <c r="S983">
        <v>10</v>
      </c>
      <c r="T983">
        <v>2020</v>
      </c>
      <c r="U983">
        <v>0</v>
      </c>
      <c r="V983">
        <v>0</v>
      </c>
      <c r="W983">
        <v>2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2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6</v>
      </c>
      <c r="CC983">
        <v>4</v>
      </c>
      <c r="CD983">
        <v>2</v>
      </c>
      <c r="CE983">
        <v>6</v>
      </c>
      <c r="CF983">
        <v>0</v>
      </c>
      <c r="CG983">
        <v>0</v>
      </c>
      <c r="CH983">
        <v>0</v>
      </c>
      <c r="CI983">
        <v>2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1</v>
      </c>
    </row>
    <row r="984" spans="1:120">
      <c r="A984">
        <v>90942756</v>
      </c>
      <c r="B984">
        <v>144650</v>
      </c>
      <c r="C984" s="2">
        <v>44108</v>
      </c>
      <c r="D984" s="2">
        <v>44112.8125</v>
      </c>
      <c r="E984">
        <v>1</v>
      </c>
      <c r="F984">
        <v>61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8869</v>
      </c>
      <c r="O984" t="s">
        <v>2126</v>
      </c>
      <c r="P984">
        <v>1</v>
      </c>
      <c r="Q984">
        <v>0</v>
      </c>
      <c r="R984">
        <v>4</v>
      </c>
      <c r="S984">
        <v>10</v>
      </c>
      <c r="T984">
        <v>2020</v>
      </c>
      <c r="U984">
        <v>0</v>
      </c>
      <c r="V984">
        <v>0</v>
      </c>
      <c r="W984">
        <v>2</v>
      </c>
      <c r="AU984">
        <v>0</v>
      </c>
      <c r="AV984">
        <v>0</v>
      </c>
      <c r="AW984">
        <v>0</v>
      </c>
      <c r="AX984">
        <v>0</v>
      </c>
      <c r="AY984">
        <v>7</v>
      </c>
      <c r="AZ984">
        <v>1</v>
      </c>
      <c r="BA984">
        <v>4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12</v>
      </c>
      <c r="BH984">
        <v>14</v>
      </c>
      <c r="BI984">
        <v>0</v>
      </c>
      <c r="BJ984">
        <v>0</v>
      </c>
      <c r="BK984">
        <v>8</v>
      </c>
      <c r="BL984">
        <v>0</v>
      </c>
      <c r="BM984">
        <v>0</v>
      </c>
      <c r="BN984">
        <v>6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K984">
        <v>0</v>
      </c>
      <c r="CL984">
        <v>0</v>
      </c>
      <c r="CM984">
        <v>2</v>
      </c>
      <c r="CN984">
        <v>0</v>
      </c>
      <c r="CO984">
        <v>1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</row>
    <row r="985" spans="1:120">
      <c r="A985">
        <v>90942765</v>
      </c>
      <c r="B985">
        <v>350217</v>
      </c>
      <c r="C985" s="2">
        <v>44110</v>
      </c>
      <c r="D985" s="2">
        <v>44113.70416666667</v>
      </c>
      <c r="E985">
        <v>1</v>
      </c>
      <c r="F985">
        <v>71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8846</v>
      </c>
      <c r="O985" t="s">
        <v>2126</v>
      </c>
      <c r="P985">
        <v>1</v>
      </c>
      <c r="Q985">
        <v>0</v>
      </c>
      <c r="R985">
        <v>3</v>
      </c>
      <c r="S985">
        <v>10</v>
      </c>
      <c r="T985">
        <v>2020</v>
      </c>
      <c r="U985">
        <v>0</v>
      </c>
      <c r="V985">
        <v>0</v>
      </c>
      <c r="W985">
        <v>2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7</v>
      </c>
      <c r="CC985">
        <v>16</v>
      </c>
      <c r="CD985">
        <v>0</v>
      </c>
      <c r="CE985">
        <v>16</v>
      </c>
      <c r="CF985">
        <v>12</v>
      </c>
      <c r="CG985">
        <v>0</v>
      </c>
      <c r="CH985">
        <v>0</v>
      </c>
      <c r="CI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</row>
    <row r="986" spans="1:120">
      <c r="A986">
        <v>90943928</v>
      </c>
      <c r="B986">
        <v>8123518</v>
      </c>
      <c r="C986" s="2">
        <v>44110</v>
      </c>
      <c r="D986" s="2">
        <v>44117.576388888891</v>
      </c>
      <c r="E986">
        <v>1</v>
      </c>
      <c r="F986">
        <v>88</v>
      </c>
      <c r="G986">
        <v>1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8807</v>
      </c>
      <c r="O986" t="s">
        <v>2124</v>
      </c>
      <c r="P986">
        <v>0</v>
      </c>
      <c r="Q986">
        <v>0</v>
      </c>
      <c r="R986">
        <v>7</v>
      </c>
      <c r="S986">
        <v>10</v>
      </c>
      <c r="T986">
        <v>2020</v>
      </c>
      <c r="U986">
        <v>0</v>
      </c>
      <c r="V986">
        <v>0</v>
      </c>
      <c r="W986">
        <v>2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10</v>
      </c>
      <c r="BH986">
        <v>1</v>
      </c>
      <c r="BI986">
        <v>0</v>
      </c>
      <c r="BJ986">
        <v>0</v>
      </c>
      <c r="BK986">
        <v>1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14</v>
      </c>
      <c r="CC986">
        <v>24</v>
      </c>
      <c r="CD986">
        <v>5</v>
      </c>
      <c r="CE986">
        <v>29</v>
      </c>
      <c r="CF986">
        <v>22</v>
      </c>
      <c r="CG986">
        <v>0</v>
      </c>
      <c r="CH986">
        <v>0</v>
      </c>
      <c r="CI986">
        <v>2</v>
      </c>
      <c r="CK986">
        <v>0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</row>
    <row r="987" spans="1:120">
      <c r="A987">
        <v>90944216</v>
      </c>
      <c r="B987">
        <v>8083892</v>
      </c>
      <c r="C987" s="2">
        <v>44110</v>
      </c>
      <c r="D987" s="2">
        <v>44115.768750000003</v>
      </c>
      <c r="E987">
        <v>1</v>
      </c>
      <c r="F987">
        <v>33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8812</v>
      </c>
      <c r="O987" t="s">
        <v>2126</v>
      </c>
      <c r="P987">
        <v>1</v>
      </c>
      <c r="Q987">
        <v>0</v>
      </c>
      <c r="R987">
        <v>5</v>
      </c>
      <c r="S987">
        <v>10</v>
      </c>
      <c r="T987">
        <v>2020</v>
      </c>
      <c r="U987">
        <v>0</v>
      </c>
      <c r="V987">
        <v>0</v>
      </c>
      <c r="W987">
        <v>2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4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4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3</v>
      </c>
      <c r="CC987">
        <v>2</v>
      </c>
      <c r="CD987">
        <v>1</v>
      </c>
      <c r="CE987">
        <v>3</v>
      </c>
      <c r="CF987">
        <v>0</v>
      </c>
      <c r="CG987">
        <v>0</v>
      </c>
      <c r="CH987">
        <v>0</v>
      </c>
      <c r="CI987">
        <v>3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1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</row>
    <row r="988" spans="1:120">
      <c r="A988">
        <v>90944217</v>
      </c>
      <c r="B988">
        <v>307793</v>
      </c>
      <c r="C988" s="2">
        <v>44110</v>
      </c>
      <c r="D988" s="2">
        <v>44116.615972222222</v>
      </c>
      <c r="E988">
        <v>1</v>
      </c>
      <c r="F988">
        <v>31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8873</v>
      </c>
      <c r="O988" t="s">
        <v>2126</v>
      </c>
      <c r="P988">
        <v>1</v>
      </c>
      <c r="Q988">
        <v>0</v>
      </c>
      <c r="R988">
        <v>6</v>
      </c>
      <c r="S988">
        <v>10</v>
      </c>
      <c r="T988">
        <v>2020</v>
      </c>
      <c r="U988">
        <v>0</v>
      </c>
      <c r="V988">
        <v>0</v>
      </c>
      <c r="W988">
        <v>2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2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2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2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7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1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</row>
    <row r="989" spans="1:120">
      <c r="A989">
        <v>90944317</v>
      </c>
      <c r="B989">
        <v>181489</v>
      </c>
      <c r="C989" s="2">
        <v>44111</v>
      </c>
      <c r="D989" s="2">
        <v>44121.827777777777</v>
      </c>
      <c r="E989">
        <v>1</v>
      </c>
      <c r="F989">
        <v>64</v>
      </c>
      <c r="G989">
        <v>1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8844</v>
      </c>
      <c r="O989" t="s">
        <v>2125</v>
      </c>
      <c r="P989">
        <v>1</v>
      </c>
      <c r="Q989">
        <v>0</v>
      </c>
      <c r="R989">
        <v>10</v>
      </c>
      <c r="S989">
        <v>10</v>
      </c>
      <c r="T989">
        <v>2020</v>
      </c>
      <c r="U989">
        <v>0</v>
      </c>
      <c r="V989">
        <v>0</v>
      </c>
      <c r="W989">
        <v>2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27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19</v>
      </c>
      <c r="CC989">
        <v>5</v>
      </c>
      <c r="CD989">
        <v>10</v>
      </c>
      <c r="CE989">
        <v>15</v>
      </c>
      <c r="CF989">
        <v>0</v>
      </c>
      <c r="CG989">
        <v>0</v>
      </c>
      <c r="CH989">
        <v>0</v>
      </c>
      <c r="CI989">
        <v>2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</row>
    <row r="990" spans="1:120">
      <c r="A990">
        <v>90944464</v>
      </c>
      <c r="B990">
        <v>8041009</v>
      </c>
      <c r="C990" s="2">
        <v>44111</v>
      </c>
      <c r="D990" s="2">
        <v>44111.586805555555</v>
      </c>
      <c r="E990">
        <v>2</v>
      </c>
      <c r="F990">
        <v>64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8844</v>
      </c>
      <c r="O990" t="s">
        <v>2126</v>
      </c>
      <c r="P990">
        <v>1</v>
      </c>
      <c r="Q990">
        <v>0</v>
      </c>
      <c r="S990">
        <v>10</v>
      </c>
      <c r="T990">
        <v>2020</v>
      </c>
      <c r="U990">
        <v>0</v>
      </c>
      <c r="V990">
        <v>0</v>
      </c>
      <c r="W990">
        <v>2</v>
      </c>
      <c r="AU990" t="e">
        <v>#N/A</v>
      </c>
      <c r="AV990" t="e">
        <v>#N/A</v>
      </c>
      <c r="AW990" t="e">
        <v>#N/A</v>
      </c>
      <c r="AX990" t="e">
        <v>#N/A</v>
      </c>
      <c r="AY990" t="e">
        <v>#N/A</v>
      </c>
      <c r="AZ990" t="e">
        <v>#N/A</v>
      </c>
      <c r="BA990" t="e">
        <v>#N/A</v>
      </c>
      <c r="BB990" t="e">
        <v>#N/A</v>
      </c>
      <c r="BC990" t="e">
        <v>#N/A</v>
      </c>
      <c r="BD990" t="e">
        <v>#N/A</v>
      </c>
      <c r="BE990" t="e">
        <v>#N/A</v>
      </c>
      <c r="BF990" t="e">
        <v>#N/A</v>
      </c>
      <c r="BG990" t="e">
        <v>#N/A</v>
      </c>
      <c r="BH990" t="e">
        <v>#N/A</v>
      </c>
      <c r="BI990" t="e">
        <v>#N/A</v>
      </c>
      <c r="BJ990" t="e">
        <v>#N/A</v>
      </c>
      <c r="BK990" t="e">
        <v>#N/A</v>
      </c>
      <c r="BL990" t="e">
        <v>#N/A</v>
      </c>
      <c r="BM990" t="e">
        <v>#N/A</v>
      </c>
      <c r="BN990" t="e">
        <v>#N/A</v>
      </c>
      <c r="BO990" t="e">
        <v>#N/A</v>
      </c>
      <c r="BP990" t="e">
        <v>#N/A</v>
      </c>
      <c r="BQ990" t="e">
        <v>#N/A</v>
      </c>
      <c r="BR990" t="e">
        <v>#N/A</v>
      </c>
      <c r="BS990" t="e">
        <v>#N/A</v>
      </c>
      <c r="BT990" t="e">
        <v>#N/A</v>
      </c>
      <c r="BU990" t="e">
        <v>#N/A</v>
      </c>
      <c r="BV990" t="e">
        <v>#N/A</v>
      </c>
      <c r="BW990" t="e">
        <v>#N/A</v>
      </c>
      <c r="BX990" t="e">
        <v>#N/A</v>
      </c>
      <c r="BY990" t="e">
        <v>#N/A</v>
      </c>
      <c r="BZ990" t="e">
        <v>#N/A</v>
      </c>
      <c r="CA990" t="e">
        <v>#N/A</v>
      </c>
      <c r="CB990" t="e">
        <v>#N/A</v>
      </c>
      <c r="CC990" t="e">
        <v>#N/A</v>
      </c>
      <c r="CD990" t="e">
        <v>#N/A</v>
      </c>
      <c r="CE990" t="e">
        <v>#N/A</v>
      </c>
      <c r="CF990" t="e">
        <v>#N/A</v>
      </c>
      <c r="CG990" t="e">
        <v>#N/A</v>
      </c>
      <c r="CH990" t="e">
        <v>#N/A</v>
      </c>
      <c r="CI990" t="e">
        <v>#N/A</v>
      </c>
      <c r="CK990" t="e">
        <v>#N/A</v>
      </c>
      <c r="CL990" t="e">
        <v>#N/A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</row>
    <row r="991" spans="1:120">
      <c r="A991">
        <v>90944613</v>
      </c>
      <c r="B991">
        <v>8123600</v>
      </c>
      <c r="C991" s="2">
        <v>44111</v>
      </c>
      <c r="D991" s="2">
        <v>44119.755555555559</v>
      </c>
      <c r="E991">
        <v>1</v>
      </c>
      <c r="F991">
        <v>64</v>
      </c>
      <c r="G991">
        <v>0</v>
      </c>
      <c r="H991">
        <v>3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7060</v>
      </c>
      <c r="O991" t="s">
        <v>2126</v>
      </c>
      <c r="P991">
        <v>1</v>
      </c>
      <c r="Q991">
        <v>0</v>
      </c>
      <c r="R991">
        <v>8</v>
      </c>
      <c r="S991">
        <v>10</v>
      </c>
      <c r="T991">
        <v>2020</v>
      </c>
      <c r="U991">
        <v>0</v>
      </c>
      <c r="V991">
        <v>0</v>
      </c>
      <c r="W991">
        <v>2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13</v>
      </c>
      <c r="CC991">
        <v>1</v>
      </c>
      <c r="CD991">
        <v>4</v>
      </c>
      <c r="CE991">
        <v>5</v>
      </c>
      <c r="CF991">
        <v>0</v>
      </c>
      <c r="CG991">
        <v>0</v>
      </c>
      <c r="CH991">
        <v>0</v>
      </c>
      <c r="CI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</row>
    <row r="992" spans="1:120">
      <c r="A992">
        <v>90945143</v>
      </c>
      <c r="B992">
        <v>8123684</v>
      </c>
      <c r="C992" s="2">
        <v>44112</v>
      </c>
      <c r="D992" s="2">
        <v>44117.615277777775</v>
      </c>
      <c r="E992">
        <v>1</v>
      </c>
      <c r="F992">
        <v>54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8889</v>
      </c>
      <c r="O992" t="s">
        <v>2126</v>
      </c>
      <c r="P992">
        <v>1</v>
      </c>
      <c r="Q992">
        <v>0</v>
      </c>
      <c r="R992">
        <v>5</v>
      </c>
      <c r="S992">
        <v>10</v>
      </c>
      <c r="T992">
        <v>2020</v>
      </c>
      <c r="U992">
        <v>0</v>
      </c>
      <c r="V992">
        <v>0</v>
      </c>
      <c r="W992">
        <v>2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6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6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9</v>
      </c>
      <c r="CC992">
        <v>2</v>
      </c>
      <c r="CD992">
        <v>7</v>
      </c>
      <c r="CE992">
        <v>9</v>
      </c>
      <c r="CF992">
        <v>0</v>
      </c>
      <c r="CG992">
        <v>0</v>
      </c>
      <c r="CH992">
        <v>0</v>
      </c>
      <c r="CI992">
        <v>2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1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</row>
    <row r="993" spans="1:120">
      <c r="A993">
        <v>90945276</v>
      </c>
      <c r="B993">
        <v>141351</v>
      </c>
      <c r="C993" s="2">
        <v>44112</v>
      </c>
      <c r="D993" s="2">
        <v>44117.798611111109</v>
      </c>
      <c r="E993">
        <v>1</v>
      </c>
      <c r="F993">
        <v>91</v>
      </c>
      <c r="G993">
        <v>1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8807</v>
      </c>
      <c r="O993" t="s">
        <v>2124</v>
      </c>
      <c r="P993">
        <v>0</v>
      </c>
      <c r="Q993">
        <v>0</v>
      </c>
      <c r="R993">
        <v>5</v>
      </c>
      <c r="S993">
        <v>10</v>
      </c>
      <c r="T993">
        <v>2020</v>
      </c>
      <c r="U993">
        <v>0</v>
      </c>
      <c r="V993">
        <v>0</v>
      </c>
      <c r="W993">
        <v>2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5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5</v>
      </c>
      <c r="BH993">
        <v>5</v>
      </c>
      <c r="BI993">
        <v>0</v>
      </c>
      <c r="BJ993">
        <v>0</v>
      </c>
      <c r="BK993">
        <v>5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0</v>
      </c>
      <c r="CA993">
        <v>0</v>
      </c>
      <c r="CB993">
        <v>11</v>
      </c>
      <c r="CC993">
        <v>6</v>
      </c>
      <c r="CD993">
        <v>5</v>
      </c>
      <c r="CE993">
        <v>11</v>
      </c>
      <c r="CF993">
        <v>0</v>
      </c>
      <c r="CG993">
        <v>0</v>
      </c>
      <c r="CH993">
        <v>0</v>
      </c>
      <c r="CI993">
        <v>2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</row>
    <row r="994" spans="1:120">
      <c r="A994">
        <v>90945529</v>
      </c>
      <c r="B994">
        <v>146778</v>
      </c>
      <c r="C994" s="2">
        <v>44113</v>
      </c>
      <c r="D994" s="2">
        <v>44123.777083333334</v>
      </c>
      <c r="E994">
        <v>1</v>
      </c>
      <c r="F994">
        <v>63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8880</v>
      </c>
      <c r="O994" t="s">
        <v>2126</v>
      </c>
      <c r="P994">
        <v>1</v>
      </c>
      <c r="Q994">
        <v>0</v>
      </c>
      <c r="R994">
        <v>10</v>
      </c>
      <c r="S994">
        <v>10</v>
      </c>
      <c r="T994">
        <v>2020</v>
      </c>
      <c r="U994">
        <v>0</v>
      </c>
      <c r="V994">
        <v>0</v>
      </c>
      <c r="W994">
        <v>2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26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26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3</v>
      </c>
      <c r="BV994">
        <v>1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11</v>
      </c>
      <c r="CC994">
        <v>1</v>
      </c>
      <c r="CD994">
        <v>7</v>
      </c>
      <c r="CE994">
        <v>8</v>
      </c>
      <c r="CF994">
        <v>0</v>
      </c>
      <c r="CG994">
        <v>0</v>
      </c>
      <c r="CH994">
        <v>0</v>
      </c>
      <c r="CI994">
        <v>20</v>
      </c>
      <c r="CK994">
        <v>0</v>
      </c>
      <c r="CL994">
        <v>0</v>
      </c>
      <c r="CM994">
        <v>6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1</v>
      </c>
      <c r="CX994">
        <v>1</v>
      </c>
      <c r="CY994">
        <v>1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1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</row>
    <row r="995" spans="1:120">
      <c r="A995">
        <v>90945667</v>
      </c>
      <c r="B995">
        <v>541440</v>
      </c>
      <c r="C995" s="2">
        <v>44113</v>
      </c>
      <c r="D995" s="2">
        <v>44113.993055555555</v>
      </c>
      <c r="E995">
        <v>3</v>
      </c>
      <c r="F995">
        <v>58</v>
      </c>
      <c r="G995">
        <v>1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8844</v>
      </c>
      <c r="O995" t="s">
        <v>2126</v>
      </c>
      <c r="P995">
        <v>1</v>
      </c>
      <c r="Q995">
        <v>0</v>
      </c>
      <c r="S995">
        <v>10</v>
      </c>
      <c r="T995">
        <v>2020</v>
      </c>
      <c r="U995">
        <v>0</v>
      </c>
      <c r="V995">
        <v>0</v>
      </c>
      <c r="W995">
        <v>2</v>
      </c>
      <c r="AU995" t="e">
        <v>#N/A</v>
      </c>
      <c r="AV995" t="e">
        <v>#N/A</v>
      </c>
      <c r="AW995" t="e">
        <v>#N/A</v>
      </c>
      <c r="AX995" t="e">
        <v>#N/A</v>
      </c>
      <c r="AY995" t="e">
        <v>#N/A</v>
      </c>
      <c r="AZ995" t="e">
        <v>#N/A</v>
      </c>
      <c r="BA995" t="e">
        <v>#N/A</v>
      </c>
      <c r="BB995" t="e">
        <v>#N/A</v>
      </c>
      <c r="BC995" t="e">
        <v>#N/A</v>
      </c>
      <c r="BD995" t="e">
        <v>#N/A</v>
      </c>
      <c r="BE995" t="e">
        <v>#N/A</v>
      </c>
      <c r="BF995" t="e">
        <v>#N/A</v>
      </c>
      <c r="BG995" t="e">
        <v>#N/A</v>
      </c>
      <c r="BH995" t="e">
        <v>#N/A</v>
      </c>
      <c r="BI995" t="e">
        <v>#N/A</v>
      </c>
      <c r="BJ995" t="e">
        <v>#N/A</v>
      </c>
      <c r="BK995" t="e">
        <v>#N/A</v>
      </c>
      <c r="BL995" t="e">
        <v>#N/A</v>
      </c>
      <c r="BM995" t="e">
        <v>#N/A</v>
      </c>
      <c r="BN995" t="e">
        <v>#N/A</v>
      </c>
      <c r="BO995" t="e">
        <v>#N/A</v>
      </c>
      <c r="BP995" t="e">
        <v>#N/A</v>
      </c>
      <c r="BQ995" t="e">
        <v>#N/A</v>
      </c>
      <c r="BR995" t="e">
        <v>#N/A</v>
      </c>
      <c r="BS995" t="e">
        <v>#N/A</v>
      </c>
      <c r="BT995" t="e">
        <v>#N/A</v>
      </c>
      <c r="BU995" t="e">
        <v>#N/A</v>
      </c>
      <c r="BV995" t="e">
        <v>#N/A</v>
      </c>
      <c r="BW995" t="e">
        <v>#N/A</v>
      </c>
      <c r="BX995" t="e">
        <v>#N/A</v>
      </c>
      <c r="BY995" t="e">
        <v>#N/A</v>
      </c>
      <c r="BZ995" t="e">
        <v>#N/A</v>
      </c>
      <c r="CA995" t="e">
        <v>#N/A</v>
      </c>
      <c r="CB995" t="e">
        <v>#N/A</v>
      </c>
      <c r="CC995" t="e">
        <v>#N/A</v>
      </c>
      <c r="CD995" t="e">
        <v>#N/A</v>
      </c>
      <c r="CE995" t="e">
        <v>#N/A</v>
      </c>
      <c r="CF995" t="e">
        <v>#N/A</v>
      </c>
      <c r="CG995" t="e">
        <v>#N/A</v>
      </c>
      <c r="CH995" t="e">
        <v>#N/A</v>
      </c>
      <c r="CI995" t="e">
        <v>#N/A</v>
      </c>
      <c r="CK995" t="e">
        <v>#N/A</v>
      </c>
      <c r="CL995" t="e">
        <v>#N/A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</row>
    <row r="996" spans="1:120">
      <c r="A996">
        <v>90945899</v>
      </c>
      <c r="B996">
        <v>8123770</v>
      </c>
      <c r="C996" s="2">
        <v>44113</v>
      </c>
      <c r="D996" s="2">
        <v>44117.57708333333</v>
      </c>
      <c r="E996">
        <v>1</v>
      </c>
      <c r="F996">
        <v>71</v>
      </c>
      <c r="G996">
        <v>1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7080</v>
      </c>
      <c r="O996" t="s">
        <v>2126</v>
      </c>
      <c r="P996">
        <v>1</v>
      </c>
      <c r="Q996">
        <v>0</v>
      </c>
      <c r="R996">
        <v>4</v>
      </c>
      <c r="S996">
        <v>10</v>
      </c>
      <c r="T996">
        <v>2020</v>
      </c>
      <c r="U996">
        <v>0</v>
      </c>
      <c r="V996">
        <v>0</v>
      </c>
      <c r="W996">
        <v>2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4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4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10</v>
      </c>
      <c r="CC996">
        <v>1</v>
      </c>
      <c r="CD996">
        <v>9</v>
      </c>
      <c r="CE996">
        <v>10</v>
      </c>
      <c r="CF996">
        <v>0</v>
      </c>
      <c r="CG996">
        <v>0</v>
      </c>
      <c r="CH996">
        <v>0</v>
      </c>
      <c r="CI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1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</row>
    <row r="997" spans="1:120">
      <c r="A997">
        <v>90945954</v>
      </c>
      <c r="B997">
        <v>8123778</v>
      </c>
      <c r="C997" s="2">
        <v>44113</v>
      </c>
      <c r="D997" s="2">
        <v>44113.901388888888</v>
      </c>
      <c r="E997">
        <v>2</v>
      </c>
      <c r="F997">
        <v>49</v>
      </c>
      <c r="G997">
        <v>1</v>
      </c>
      <c r="H997">
        <v>3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8889</v>
      </c>
      <c r="O997" t="s">
        <v>2126</v>
      </c>
      <c r="P997">
        <v>1</v>
      </c>
      <c r="Q997">
        <v>0</v>
      </c>
      <c r="S997">
        <v>10</v>
      </c>
      <c r="T997">
        <v>2020</v>
      </c>
      <c r="U997">
        <v>0</v>
      </c>
      <c r="V997">
        <v>0</v>
      </c>
      <c r="W997">
        <v>2</v>
      </c>
      <c r="AU997" t="e">
        <v>#N/A</v>
      </c>
      <c r="AV997" t="e">
        <v>#N/A</v>
      </c>
      <c r="AW997" t="e">
        <v>#N/A</v>
      </c>
      <c r="AX997" t="e">
        <v>#N/A</v>
      </c>
      <c r="AY997" t="e">
        <v>#N/A</v>
      </c>
      <c r="AZ997" t="e">
        <v>#N/A</v>
      </c>
      <c r="BA997" t="e">
        <v>#N/A</v>
      </c>
      <c r="BB997" t="e">
        <v>#N/A</v>
      </c>
      <c r="BC997" t="e">
        <v>#N/A</v>
      </c>
      <c r="BD997" t="e">
        <v>#N/A</v>
      </c>
      <c r="BE997" t="e">
        <v>#N/A</v>
      </c>
      <c r="BF997" t="e">
        <v>#N/A</v>
      </c>
      <c r="BG997" t="e">
        <v>#N/A</v>
      </c>
      <c r="BH997" t="e">
        <v>#N/A</v>
      </c>
      <c r="BI997" t="e">
        <v>#N/A</v>
      </c>
      <c r="BJ997" t="e">
        <v>#N/A</v>
      </c>
      <c r="BK997" t="e">
        <v>#N/A</v>
      </c>
      <c r="BL997" t="e">
        <v>#N/A</v>
      </c>
      <c r="BM997" t="e">
        <v>#N/A</v>
      </c>
      <c r="BN997" t="e">
        <v>#N/A</v>
      </c>
      <c r="BO997" t="e">
        <v>#N/A</v>
      </c>
      <c r="BP997" t="e">
        <v>#N/A</v>
      </c>
      <c r="BQ997" t="e">
        <v>#N/A</v>
      </c>
      <c r="BR997" t="e">
        <v>#N/A</v>
      </c>
      <c r="BS997" t="e">
        <v>#N/A</v>
      </c>
      <c r="BT997" t="e">
        <v>#N/A</v>
      </c>
      <c r="BU997" t="e">
        <v>#N/A</v>
      </c>
      <c r="BV997" t="e">
        <v>#N/A</v>
      </c>
      <c r="BW997" t="e">
        <v>#N/A</v>
      </c>
      <c r="BX997" t="e">
        <v>#N/A</v>
      </c>
      <c r="BY997" t="e">
        <v>#N/A</v>
      </c>
      <c r="BZ997" t="e">
        <v>#N/A</v>
      </c>
      <c r="CA997" t="e">
        <v>#N/A</v>
      </c>
      <c r="CB997" t="e">
        <v>#N/A</v>
      </c>
      <c r="CC997" t="e">
        <v>#N/A</v>
      </c>
      <c r="CD997" t="e">
        <v>#N/A</v>
      </c>
      <c r="CE997" t="e">
        <v>#N/A</v>
      </c>
      <c r="CF997" t="e">
        <v>#N/A</v>
      </c>
      <c r="CG997" t="e">
        <v>#N/A</v>
      </c>
      <c r="CH997" t="e">
        <v>#N/A</v>
      </c>
      <c r="CI997" t="e">
        <v>#N/A</v>
      </c>
      <c r="CK997" t="e">
        <v>#N/A</v>
      </c>
      <c r="CL997" t="e">
        <v>#N/A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</row>
    <row r="998" spans="1:120">
      <c r="A998">
        <v>90946085</v>
      </c>
      <c r="B998">
        <v>750365</v>
      </c>
      <c r="C998" s="2">
        <v>44114</v>
      </c>
      <c r="D998" s="2">
        <v>44124.638888888891</v>
      </c>
      <c r="E998">
        <v>1</v>
      </c>
      <c r="F998">
        <v>29</v>
      </c>
      <c r="G998">
        <v>0</v>
      </c>
      <c r="H998">
        <v>1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8844</v>
      </c>
      <c r="O998" t="s">
        <v>2136</v>
      </c>
      <c r="P998">
        <v>0</v>
      </c>
      <c r="Q998">
        <v>0</v>
      </c>
      <c r="R998">
        <v>10</v>
      </c>
      <c r="S998">
        <v>10</v>
      </c>
      <c r="T998">
        <v>2020</v>
      </c>
      <c r="U998">
        <v>0</v>
      </c>
      <c r="V998">
        <v>0</v>
      </c>
      <c r="W998">
        <v>2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16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16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1</v>
      </c>
      <c r="DH998">
        <v>0</v>
      </c>
      <c r="DI998">
        <v>0</v>
      </c>
      <c r="DJ998">
        <v>1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</row>
    <row r="999" spans="1:120">
      <c r="A999">
        <v>90946120</v>
      </c>
      <c r="B999">
        <v>212477</v>
      </c>
      <c r="C999" s="2">
        <v>44114</v>
      </c>
      <c r="D999" s="2">
        <v>44114.645138888889</v>
      </c>
      <c r="E999">
        <v>2</v>
      </c>
      <c r="F999">
        <v>63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7080</v>
      </c>
      <c r="O999" t="s">
        <v>2126</v>
      </c>
      <c r="P999">
        <v>1</v>
      </c>
      <c r="Q999">
        <v>0</v>
      </c>
      <c r="S999">
        <v>10</v>
      </c>
      <c r="T999">
        <v>2020</v>
      </c>
      <c r="U999">
        <v>0</v>
      </c>
      <c r="V999">
        <v>0</v>
      </c>
      <c r="W999">
        <v>2</v>
      </c>
      <c r="AU999" t="e">
        <v>#N/A</v>
      </c>
      <c r="AV999" t="e">
        <v>#N/A</v>
      </c>
      <c r="AW999" t="e">
        <v>#N/A</v>
      </c>
      <c r="AX999" t="e">
        <v>#N/A</v>
      </c>
      <c r="AY999" t="e">
        <v>#N/A</v>
      </c>
      <c r="AZ999" t="e">
        <v>#N/A</v>
      </c>
      <c r="BA999" t="e">
        <v>#N/A</v>
      </c>
      <c r="BB999" t="e">
        <v>#N/A</v>
      </c>
      <c r="BC999" t="e">
        <v>#N/A</v>
      </c>
      <c r="BD999" t="e">
        <v>#N/A</v>
      </c>
      <c r="BE999" t="e">
        <v>#N/A</v>
      </c>
      <c r="BF999" t="e">
        <v>#N/A</v>
      </c>
      <c r="BG999" t="e">
        <v>#N/A</v>
      </c>
      <c r="BH999" t="e">
        <v>#N/A</v>
      </c>
      <c r="BI999" t="e">
        <v>#N/A</v>
      </c>
      <c r="BJ999" t="e">
        <v>#N/A</v>
      </c>
      <c r="BK999" t="e">
        <v>#N/A</v>
      </c>
      <c r="BL999" t="e">
        <v>#N/A</v>
      </c>
      <c r="BM999" t="e">
        <v>#N/A</v>
      </c>
      <c r="BN999" t="e">
        <v>#N/A</v>
      </c>
      <c r="BO999" t="e">
        <v>#N/A</v>
      </c>
      <c r="BP999" t="e">
        <v>#N/A</v>
      </c>
      <c r="BQ999" t="e">
        <v>#N/A</v>
      </c>
      <c r="BR999" t="e">
        <v>#N/A</v>
      </c>
      <c r="BS999" t="e">
        <v>#N/A</v>
      </c>
      <c r="BT999" t="e">
        <v>#N/A</v>
      </c>
      <c r="BU999" t="e">
        <v>#N/A</v>
      </c>
      <c r="BV999" t="e">
        <v>#N/A</v>
      </c>
      <c r="BW999" t="e">
        <v>#N/A</v>
      </c>
      <c r="BX999" t="e">
        <v>#N/A</v>
      </c>
      <c r="BY999" t="e">
        <v>#N/A</v>
      </c>
      <c r="BZ999" t="e">
        <v>#N/A</v>
      </c>
      <c r="CA999" t="e">
        <v>#N/A</v>
      </c>
      <c r="CB999" t="e">
        <v>#N/A</v>
      </c>
      <c r="CC999" t="e">
        <v>#N/A</v>
      </c>
      <c r="CD999" t="e">
        <v>#N/A</v>
      </c>
      <c r="CE999" t="e">
        <v>#N/A</v>
      </c>
      <c r="CF999" t="e">
        <v>#N/A</v>
      </c>
      <c r="CG999" t="e">
        <v>#N/A</v>
      </c>
      <c r="CH999" t="e">
        <v>#N/A</v>
      </c>
      <c r="CI999" t="e">
        <v>#N/A</v>
      </c>
      <c r="CK999" t="e">
        <v>#N/A</v>
      </c>
      <c r="CL999" t="e">
        <v>#N/A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</row>
    <row r="1000" spans="1:120">
      <c r="A1000">
        <v>90948077</v>
      </c>
      <c r="B1000">
        <v>589416</v>
      </c>
      <c r="C1000" s="2">
        <v>44118</v>
      </c>
      <c r="D1000" s="2">
        <v>44118.762499999997</v>
      </c>
      <c r="E1000">
        <v>2</v>
      </c>
      <c r="F1000">
        <v>16</v>
      </c>
      <c r="G1000">
        <v>1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8835</v>
      </c>
      <c r="O1000" t="s">
        <v>2126</v>
      </c>
      <c r="P1000">
        <v>1</v>
      </c>
      <c r="Q1000">
        <v>0</v>
      </c>
      <c r="S1000">
        <v>10</v>
      </c>
      <c r="T1000">
        <v>2020</v>
      </c>
      <c r="U1000">
        <v>0</v>
      </c>
      <c r="V1000">
        <v>0</v>
      </c>
      <c r="W1000">
        <v>2</v>
      </c>
      <c r="AU1000" t="e">
        <v>#N/A</v>
      </c>
      <c r="AV1000" t="e">
        <v>#N/A</v>
      </c>
      <c r="AW1000" t="e">
        <v>#N/A</v>
      </c>
      <c r="AX1000" t="e">
        <v>#N/A</v>
      </c>
      <c r="AY1000" t="e">
        <v>#N/A</v>
      </c>
      <c r="AZ1000" t="e">
        <v>#N/A</v>
      </c>
      <c r="BA1000" t="e">
        <v>#N/A</v>
      </c>
      <c r="BB1000" t="e">
        <v>#N/A</v>
      </c>
      <c r="BC1000" t="e">
        <v>#N/A</v>
      </c>
      <c r="BD1000" t="e">
        <v>#N/A</v>
      </c>
      <c r="BE1000" t="e">
        <v>#N/A</v>
      </c>
      <c r="BF1000" t="e">
        <v>#N/A</v>
      </c>
      <c r="BG1000" t="e">
        <v>#N/A</v>
      </c>
      <c r="BH1000" t="e">
        <v>#N/A</v>
      </c>
      <c r="BI1000" t="e">
        <v>#N/A</v>
      </c>
      <c r="BJ1000" t="e">
        <v>#N/A</v>
      </c>
      <c r="BK1000" t="e">
        <v>#N/A</v>
      </c>
      <c r="BL1000" t="e">
        <v>#N/A</v>
      </c>
      <c r="BM1000" t="e">
        <v>#N/A</v>
      </c>
      <c r="BN1000" t="e">
        <v>#N/A</v>
      </c>
      <c r="BO1000" t="e">
        <v>#N/A</v>
      </c>
      <c r="BP1000" t="e">
        <v>#N/A</v>
      </c>
      <c r="BQ1000" t="e">
        <v>#N/A</v>
      </c>
      <c r="BR1000" t="e">
        <v>#N/A</v>
      </c>
      <c r="BS1000" t="e">
        <v>#N/A</v>
      </c>
      <c r="BT1000" t="e">
        <v>#N/A</v>
      </c>
      <c r="BU1000" t="e">
        <v>#N/A</v>
      </c>
      <c r="BV1000" t="e">
        <v>#N/A</v>
      </c>
      <c r="BW1000" t="e">
        <v>#N/A</v>
      </c>
      <c r="BX1000" t="e">
        <v>#N/A</v>
      </c>
      <c r="BY1000" t="e">
        <v>#N/A</v>
      </c>
      <c r="BZ1000" t="e">
        <v>#N/A</v>
      </c>
      <c r="CA1000" t="e">
        <v>#N/A</v>
      </c>
      <c r="CB1000" t="e">
        <v>#N/A</v>
      </c>
      <c r="CC1000" t="e">
        <v>#N/A</v>
      </c>
      <c r="CD1000" t="e">
        <v>#N/A</v>
      </c>
      <c r="CE1000" t="e">
        <v>#N/A</v>
      </c>
      <c r="CF1000" t="e">
        <v>#N/A</v>
      </c>
      <c r="CG1000" t="e">
        <v>#N/A</v>
      </c>
      <c r="CH1000" t="e">
        <v>#N/A</v>
      </c>
      <c r="CI1000" t="e">
        <v>#N/A</v>
      </c>
      <c r="CK1000" t="e">
        <v>#N/A</v>
      </c>
      <c r="CL1000" t="e">
        <v>#N/A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</row>
    <row r="1001" spans="1:120">
      <c r="A1001">
        <v>90948273</v>
      </c>
      <c r="B1001">
        <v>8119193</v>
      </c>
      <c r="C1001" s="2">
        <v>44118</v>
      </c>
      <c r="D1001" s="2">
        <v>44118.993055555555</v>
      </c>
      <c r="E1001">
        <v>3</v>
      </c>
      <c r="F1001">
        <v>31</v>
      </c>
      <c r="G1001">
        <v>1</v>
      </c>
      <c r="H1001">
        <v>3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8869</v>
      </c>
      <c r="O1001" t="s">
        <v>2126</v>
      </c>
      <c r="P1001">
        <v>1</v>
      </c>
      <c r="Q1001">
        <v>0</v>
      </c>
      <c r="S1001">
        <v>10</v>
      </c>
      <c r="T1001">
        <v>2020</v>
      </c>
      <c r="U1001">
        <v>0</v>
      </c>
      <c r="V1001">
        <v>0</v>
      </c>
      <c r="W1001">
        <v>2</v>
      </c>
      <c r="AU1001" t="e">
        <v>#N/A</v>
      </c>
      <c r="AV1001" t="e">
        <v>#N/A</v>
      </c>
      <c r="AW1001" t="e">
        <v>#N/A</v>
      </c>
      <c r="AX1001" t="e">
        <v>#N/A</v>
      </c>
      <c r="AY1001" t="e">
        <v>#N/A</v>
      </c>
      <c r="AZ1001" t="e">
        <v>#N/A</v>
      </c>
      <c r="BA1001" t="e">
        <v>#N/A</v>
      </c>
      <c r="BB1001" t="e">
        <v>#N/A</v>
      </c>
      <c r="BC1001" t="e">
        <v>#N/A</v>
      </c>
      <c r="BD1001" t="e">
        <v>#N/A</v>
      </c>
      <c r="BE1001" t="e">
        <v>#N/A</v>
      </c>
      <c r="BF1001" t="e">
        <v>#N/A</v>
      </c>
      <c r="BG1001" t="e">
        <v>#N/A</v>
      </c>
      <c r="BH1001" t="e">
        <v>#N/A</v>
      </c>
      <c r="BI1001" t="e">
        <v>#N/A</v>
      </c>
      <c r="BJ1001" t="e">
        <v>#N/A</v>
      </c>
      <c r="BK1001" t="e">
        <v>#N/A</v>
      </c>
      <c r="BL1001" t="e">
        <v>#N/A</v>
      </c>
      <c r="BM1001" t="e">
        <v>#N/A</v>
      </c>
      <c r="BN1001" t="e">
        <v>#N/A</v>
      </c>
      <c r="BO1001" t="e">
        <v>#N/A</v>
      </c>
      <c r="BP1001" t="e">
        <v>#N/A</v>
      </c>
      <c r="BQ1001" t="e">
        <v>#N/A</v>
      </c>
      <c r="BR1001" t="e">
        <v>#N/A</v>
      </c>
      <c r="BS1001" t="e">
        <v>#N/A</v>
      </c>
      <c r="BT1001" t="e">
        <v>#N/A</v>
      </c>
      <c r="BU1001" t="e">
        <v>#N/A</v>
      </c>
      <c r="BV1001" t="e">
        <v>#N/A</v>
      </c>
      <c r="BW1001" t="e">
        <v>#N/A</v>
      </c>
      <c r="BX1001" t="e">
        <v>#N/A</v>
      </c>
      <c r="BY1001" t="e">
        <v>#N/A</v>
      </c>
      <c r="BZ1001" t="e">
        <v>#N/A</v>
      </c>
      <c r="CA1001" t="e">
        <v>#N/A</v>
      </c>
      <c r="CB1001" t="e">
        <v>#N/A</v>
      </c>
      <c r="CC1001" t="e">
        <v>#N/A</v>
      </c>
      <c r="CD1001" t="e">
        <v>#N/A</v>
      </c>
      <c r="CE1001" t="e">
        <v>#N/A</v>
      </c>
      <c r="CF1001" t="e">
        <v>#N/A</v>
      </c>
      <c r="CG1001" t="e">
        <v>#N/A</v>
      </c>
      <c r="CH1001" t="e">
        <v>#N/A</v>
      </c>
      <c r="CI1001" t="e">
        <v>#N/A</v>
      </c>
      <c r="CK1001" t="e">
        <v>#N/A</v>
      </c>
      <c r="CL1001" t="e">
        <v>#N/A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</row>
    <row r="1002" spans="1:120">
      <c r="A1002">
        <v>90948325</v>
      </c>
      <c r="B1002">
        <v>8121503</v>
      </c>
      <c r="C1002" s="2">
        <v>44119</v>
      </c>
      <c r="D1002" s="2">
        <v>44119.347916666666</v>
      </c>
      <c r="E1002">
        <v>2</v>
      </c>
      <c r="F1002">
        <v>55</v>
      </c>
      <c r="G1002">
        <v>1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74502332</v>
      </c>
      <c r="O1002" t="s">
        <v>2126</v>
      </c>
      <c r="P1002">
        <v>1</v>
      </c>
      <c r="Q1002">
        <v>0</v>
      </c>
      <c r="S1002">
        <v>10</v>
      </c>
      <c r="T1002">
        <v>2020</v>
      </c>
      <c r="U1002">
        <v>0</v>
      </c>
      <c r="V1002">
        <v>0</v>
      </c>
      <c r="W1002">
        <v>2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1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</row>
    <row r="1003" spans="1:120">
      <c r="A1003">
        <v>90948556</v>
      </c>
      <c r="B1003">
        <v>8124062</v>
      </c>
      <c r="C1003" s="2">
        <v>44119</v>
      </c>
      <c r="D1003" s="2">
        <v>44119.696527777778</v>
      </c>
      <c r="E1003">
        <v>2</v>
      </c>
      <c r="F1003">
        <v>49</v>
      </c>
      <c r="G1003">
        <v>1</v>
      </c>
      <c r="H1003">
        <v>2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8844</v>
      </c>
      <c r="O1003" t="s">
        <v>2126</v>
      </c>
      <c r="P1003">
        <v>1</v>
      </c>
      <c r="Q1003">
        <v>0</v>
      </c>
      <c r="S1003">
        <v>10</v>
      </c>
      <c r="T1003">
        <v>2020</v>
      </c>
      <c r="U1003">
        <v>0</v>
      </c>
      <c r="V1003">
        <v>0</v>
      </c>
      <c r="W1003">
        <v>2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</row>
    <row r="1004" spans="1:120">
      <c r="A1004">
        <v>90948570</v>
      </c>
      <c r="B1004">
        <v>70809</v>
      </c>
      <c r="C1004" s="2">
        <v>44119</v>
      </c>
      <c r="D1004" s="2">
        <v>44123.838888888888</v>
      </c>
      <c r="E1004">
        <v>1</v>
      </c>
      <c r="F1004">
        <v>60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8844</v>
      </c>
      <c r="O1004" t="s">
        <v>2126</v>
      </c>
      <c r="P1004">
        <v>1</v>
      </c>
      <c r="Q1004">
        <v>0</v>
      </c>
      <c r="R1004">
        <v>4</v>
      </c>
      <c r="S1004">
        <v>10</v>
      </c>
      <c r="T1004">
        <v>2020</v>
      </c>
      <c r="U1004">
        <v>1</v>
      </c>
      <c r="V1004">
        <v>2</v>
      </c>
      <c r="W1004">
        <v>2</v>
      </c>
      <c r="AU1004">
        <v>0</v>
      </c>
      <c r="AV1004">
        <v>0</v>
      </c>
      <c r="AW1004">
        <v>19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19</v>
      </c>
      <c r="BF1004">
        <v>19</v>
      </c>
      <c r="BG1004">
        <v>19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K1004">
        <v>0</v>
      </c>
      <c r="CL1004">
        <v>0</v>
      </c>
      <c r="CM1004">
        <v>3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1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1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</row>
    <row r="1005" spans="1:120">
      <c r="A1005">
        <v>90948607</v>
      </c>
      <c r="B1005">
        <v>337792</v>
      </c>
      <c r="C1005" s="2">
        <v>44119</v>
      </c>
      <c r="D1005" s="2">
        <v>44123.761805555558</v>
      </c>
      <c r="E1005">
        <v>1</v>
      </c>
      <c r="F1005">
        <v>83</v>
      </c>
      <c r="G1005">
        <v>1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8807</v>
      </c>
      <c r="O1005" t="s">
        <v>2126</v>
      </c>
      <c r="P1005">
        <v>1</v>
      </c>
      <c r="Q1005">
        <v>0</v>
      </c>
      <c r="R1005">
        <v>4</v>
      </c>
      <c r="S1005">
        <v>10</v>
      </c>
      <c r="T1005">
        <v>2020</v>
      </c>
      <c r="U1005">
        <v>0</v>
      </c>
      <c r="V1005">
        <v>0</v>
      </c>
      <c r="W1005">
        <v>2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5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5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3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1</v>
      </c>
      <c r="CC1005">
        <v>0</v>
      </c>
      <c r="CD1005">
        <v>1</v>
      </c>
      <c r="CE1005">
        <v>1</v>
      </c>
      <c r="CF1005">
        <v>0</v>
      </c>
      <c r="CG1005">
        <v>0</v>
      </c>
      <c r="CH1005">
        <v>0</v>
      </c>
      <c r="CI1005">
        <v>5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</row>
    <row r="1006" spans="1:120">
      <c r="A1006">
        <v>90949435</v>
      </c>
      <c r="B1006">
        <v>8109051</v>
      </c>
      <c r="C1006" s="2">
        <v>44120</v>
      </c>
      <c r="D1006" s="2">
        <v>44121.018750000003</v>
      </c>
      <c r="E1006">
        <v>2</v>
      </c>
      <c r="F1006">
        <v>54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8807</v>
      </c>
      <c r="O1006" t="s">
        <v>2126</v>
      </c>
      <c r="P1006">
        <v>1</v>
      </c>
      <c r="Q1006">
        <v>0</v>
      </c>
      <c r="S1006">
        <v>10</v>
      </c>
      <c r="T1006">
        <v>2020</v>
      </c>
      <c r="U1006">
        <v>0</v>
      </c>
      <c r="V1006">
        <v>0</v>
      </c>
      <c r="W1006">
        <v>2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</row>
    <row r="1007" spans="1:120">
      <c r="A1007">
        <v>90949591</v>
      </c>
      <c r="B1007">
        <v>8124184</v>
      </c>
      <c r="C1007" s="2">
        <v>44121</v>
      </c>
      <c r="D1007" s="2">
        <v>44126.566666666666</v>
      </c>
      <c r="E1007">
        <v>1</v>
      </c>
      <c r="F1007">
        <v>60</v>
      </c>
      <c r="G1007">
        <v>0</v>
      </c>
      <c r="H1007">
        <v>1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8873</v>
      </c>
      <c r="O1007" t="s">
        <v>2126</v>
      </c>
      <c r="P1007">
        <v>1</v>
      </c>
      <c r="Q1007">
        <v>0</v>
      </c>
      <c r="R1007">
        <v>5</v>
      </c>
      <c r="S1007">
        <v>10</v>
      </c>
      <c r="T1007">
        <v>2020</v>
      </c>
      <c r="U1007">
        <v>0</v>
      </c>
      <c r="V1007">
        <v>0</v>
      </c>
      <c r="W1007">
        <v>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1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1</v>
      </c>
      <c r="CE1007">
        <v>1</v>
      </c>
      <c r="CF1007">
        <v>0</v>
      </c>
      <c r="CG1007">
        <v>0</v>
      </c>
      <c r="CH1007">
        <v>0</v>
      </c>
      <c r="CI1007">
        <v>7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</row>
    <row r="1008" spans="1:120">
      <c r="A1008">
        <v>90949644</v>
      </c>
      <c r="B1008">
        <v>480144</v>
      </c>
      <c r="C1008" s="2">
        <v>44121</v>
      </c>
      <c r="D1008" s="2">
        <v>44121.809027777781</v>
      </c>
      <c r="E1008">
        <v>2</v>
      </c>
      <c r="F1008">
        <v>53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88443835</v>
      </c>
      <c r="O1008" t="s">
        <v>2126</v>
      </c>
      <c r="P1008">
        <v>1</v>
      </c>
      <c r="Q1008">
        <v>0</v>
      </c>
      <c r="S1008">
        <v>10</v>
      </c>
      <c r="T1008">
        <v>2020</v>
      </c>
      <c r="U1008">
        <v>0</v>
      </c>
      <c r="V1008">
        <v>0</v>
      </c>
      <c r="W1008">
        <v>2</v>
      </c>
      <c r="AU1008" t="e">
        <v>#N/A</v>
      </c>
      <c r="AV1008" t="e">
        <v>#N/A</v>
      </c>
      <c r="AW1008" t="e">
        <v>#N/A</v>
      </c>
      <c r="AX1008" t="e">
        <v>#N/A</v>
      </c>
      <c r="AY1008" t="e">
        <v>#N/A</v>
      </c>
      <c r="AZ1008" t="e">
        <v>#N/A</v>
      </c>
      <c r="BA1008" t="e">
        <v>#N/A</v>
      </c>
      <c r="BB1008" t="e">
        <v>#N/A</v>
      </c>
      <c r="BC1008" t="e">
        <v>#N/A</v>
      </c>
      <c r="BD1008" t="e">
        <v>#N/A</v>
      </c>
      <c r="BE1008" t="e">
        <v>#N/A</v>
      </c>
      <c r="BF1008" t="e">
        <v>#N/A</v>
      </c>
      <c r="BG1008" t="e">
        <v>#N/A</v>
      </c>
      <c r="BH1008" t="e">
        <v>#N/A</v>
      </c>
      <c r="BI1008" t="e">
        <v>#N/A</v>
      </c>
      <c r="BJ1008" t="e">
        <v>#N/A</v>
      </c>
      <c r="BK1008" t="e">
        <v>#N/A</v>
      </c>
      <c r="BL1008" t="e">
        <v>#N/A</v>
      </c>
      <c r="BM1008" t="e">
        <v>#N/A</v>
      </c>
      <c r="BN1008" t="e">
        <v>#N/A</v>
      </c>
      <c r="BO1008" t="e">
        <v>#N/A</v>
      </c>
      <c r="BP1008" t="e">
        <v>#N/A</v>
      </c>
      <c r="BQ1008" t="e">
        <v>#N/A</v>
      </c>
      <c r="BR1008" t="e">
        <v>#N/A</v>
      </c>
      <c r="BS1008" t="e">
        <v>#N/A</v>
      </c>
      <c r="BT1008" t="e">
        <v>#N/A</v>
      </c>
      <c r="BU1008" t="e">
        <v>#N/A</v>
      </c>
      <c r="BV1008" t="e">
        <v>#N/A</v>
      </c>
      <c r="BW1008" t="e">
        <v>#N/A</v>
      </c>
      <c r="BX1008" t="e">
        <v>#N/A</v>
      </c>
      <c r="BY1008" t="e">
        <v>#N/A</v>
      </c>
      <c r="BZ1008" t="e">
        <v>#N/A</v>
      </c>
      <c r="CA1008" t="e">
        <v>#N/A</v>
      </c>
      <c r="CB1008" t="e">
        <v>#N/A</v>
      </c>
      <c r="CC1008" t="e">
        <v>#N/A</v>
      </c>
      <c r="CD1008" t="e">
        <v>#N/A</v>
      </c>
      <c r="CE1008" t="e">
        <v>#N/A</v>
      </c>
      <c r="CF1008" t="e">
        <v>#N/A</v>
      </c>
      <c r="CG1008" t="e">
        <v>#N/A</v>
      </c>
      <c r="CH1008" t="e">
        <v>#N/A</v>
      </c>
      <c r="CI1008" t="e">
        <v>#N/A</v>
      </c>
      <c r="CK1008" t="e">
        <v>#N/A</v>
      </c>
      <c r="CL1008" t="e">
        <v>#N/A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</row>
    <row r="1009" spans="1:120">
      <c r="A1009">
        <v>90949744</v>
      </c>
      <c r="B1009">
        <v>8070861</v>
      </c>
      <c r="C1009" s="2">
        <v>44122</v>
      </c>
      <c r="D1009" s="2">
        <v>44127.799305555556</v>
      </c>
      <c r="E1009">
        <v>1</v>
      </c>
      <c r="F1009">
        <v>64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7060</v>
      </c>
      <c r="O1009" t="s">
        <v>2126</v>
      </c>
      <c r="P1009">
        <v>1</v>
      </c>
      <c r="Q1009">
        <v>0</v>
      </c>
      <c r="R1009">
        <v>5</v>
      </c>
      <c r="S1009">
        <v>10</v>
      </c>
      <c r="T1009">
        <v>2020</v>
      </c>
      <c r="U1009">
        <v>0</v>
      </c>
      <c r="V1009">
        <v>0</v>
      </c>
      <c r="W1009">
        <v>2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4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4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1</v>
      </c>
      <c r="BZ1009">
        <v>0</v>
      </c>
      <c r="CA1009">
        <v>0</v>
      </c>
      <c r="CB1009">
        <v>1</v>
      </c>
      <c r="CC1009">
        <v>0</v>
      </c>
      <c r="CD1009">
        <v>1</v>
      </c>
      <c r="CE1009">
        <v>1</v>
      </c>
      <c r="CF1009">
        <v>0</v>
      </c>
      <c r="CG1009">
        <v>0</v>
      </c>
      <c r="CH1009">
        <v>0</v>
      </c>
      <c r="CI1009">
        <v>2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</row>
    <row r="1010" spans="1:120">
      <c r="A1010">
        <v>90950179</v>
      </c>
      <c r="B1010">
        <v>670313</v>
      </c>
      <c r="C1010" s="2">
        <v>44123</v>
      </c>
      <c r="D1010" s="2">
        <v>44123.760416666664</v>
      </c>
      <c r="E1010">
        <v>2</v>
      </c>
      <c r="F1010">
        <v>27</v>
      </c>
      <c r="G1010">
        <v>1</v>
      </c>
      <c r="H1010">
        <v>3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8854</v>
      </c>
      <c r="O1010" t="s">
        <v>2126</v>
      </c>
      <c r="P1010">
        <v>1</v>
      </c>
      <c r="Q1010">
        <v>0</v>
      </c>
      <c r="S1010">
        <v>10</v>
      </c>
      <c r="T1010">
        <v>2020</v>
      </c>
      <c r="U1010">
        <v>0</v>
      </c>
      <c r="V1010">
        <v>0</v>
      </c>
      <c r="W1010">
        <v>2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K1010">
        <v>0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</row>
    <row r="1011" spans="1:120">
      <c r="A1011">
        <v>90950183</v>
      </c>
      <c r="B1011">
        <v>555280</v>
      </c>
      <c r="C1011" s="2">
        <v>44123</v>
      </c>
      <c r="D1011" s="2">
        <v>44123.740277777775</v>
      </c>
      <c r="E1011">
        <v>2</v>
      </c>
      <c r="F1011">
        <v>55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8854</v>
      </c>
      <c r="O1011" t="s">
        <v>2126</v>
      </c>
      <c r="P1011">
        <v>1</v>
      </c>
      <c r="Q1011">
        <v>0</v>
      </c>
      <c r="S1011">
        <v>10</v>
      </c>
      <c r="T1011">
        <v>2020</v>
      </c>
      <c r="U1011">
        <v>0</v>
      </c>
      <c r="V1011">
        <v>0</v>
      </c>
      <c r="W1011">
        <v>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1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</row>
    <row r="1012" spans="1:120">
      <c r="A1012">
        <v>90950960</v>
      </c>
      <c r="B1012">
        <v>562285</v>
      </c>
      <c r="C1012" s="2">
        <v>44124</v>
      </c>
      <c r="D1012" s="2">
        <v>44127.5625</v>
      </c>
      <c r="E1012">
        <v>1</v>
      </c>
      <c r="F1012">
        <v>39</v>
      </c>
      <c r="G1012">
        <v>1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7060</v>
      </c>
      <c r="O1012" t="s">
        <v>2126</v>
      </c>
      <c r="P1012">
        <v>1</v>
      </c>
      <c r="Q1012">
        <v>0</v>
      </c>
      <c r="R1012">
        <v>3</v>
      </c>
      <c r="S1012">
        <v>10</v>
      </c>
      <c r="T1012">
        <v>2020</v>
      </c>
      <c r="U1012">
        <v>0</v>
      </c>
      <c r="V1012">
        <v>0</v>
      </c>
      <c r="W1012">
        <v>2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6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6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4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3</v>
      </c>
      <c r="CC1012">
        <v>0</v>
      </c>
      <c r="CD1012">
        <v>3</v>
      </c>
      <c r="CE1012">
        <v>3</v>
      </c>
      <c r="CF1012">
        <v>0</v>
      </c>
      <c r="CG1012">
        <v>0</v>
      </c>
      <c r="CH1012">
        <v>0</v>
      </c>
      <c r="CI1012">
        <v>0</v>
      </c>
      <c r="CK1012">
        <v>6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1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</row>
    <row r="1013" spans="1:120">
      <c r="A1013">
        <v>90951187</v>
      </c>
      <c r="B1013">
        <v>8124359</v>
      </c>
      <c r="C1013" s="2">
        <v>44124</v>
      </c>
      <c r="D1013" s="2">
        <v>44125.18472222222</v>
      </c>
      <c r="E1013">
        <v>2</v>
      </c>
      <c r="F1013">
        <v>45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8869</v>
      </c>
      <c r="O1013" t="s">
        <v>2126</v>
      </c>
      <c r="P1013">
        <v>1</v>
      </c>
      <c r="Q1013">
        <v>0</v>
      </c>
      <c r="S1013">
        <v>10</v>
      </c>
      <c r="T1013">
        <v>2020</v>
      </c>
      <c r="U1013">
        <v>0</v>
      </c>
      <c r="V1013">
        <v>0</v>
      </c>
      <c r="W1013">
        <v>2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</row>
    <row r="1014" spans="1:120">
      <c r="A1014">
        <v>90951417</v>
      </c>
      <c r="B1014">
        <v>494282</v>
      </c>
      <c r="C1014" s="2">
        <v>44125</v>
      </c>
      <c r="D1014" s="2">
        <v>44131.716666666667</v>
      </c>
      <c r="E1014">
        <v>1</v>
      </c>
      <c r="F1014">
        <v>72</v>
      </c>
      <c r="G1014">
        <v>0</v>
      </c>
      <c r="H1014">
        <v>3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7060</v>
      </c>
      <c r="O1014" t="s">
        <v>2126</v>
      </c>
      <c r="P1014">
        <v>1</v>
      </c>
      <c r="Q1014">
        <v>0</v>
      </c>
      <c r="R1014">
        <v>6</v>
      </c>
      <c r="S1014">
        <v>10</v>
      </c>
      <c r="T1014">
        <v>2020</v>
      </c>
      <c r="U1014">
        <v>0</v>
      </c>
      <c r="V1014">
        <v>0</v>
      </c>
      <c r="W1014">
        <v>2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2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2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5</v>
      </c>
      <c r="BY1014">
        <v>0</v>
      </c>
      <c r="BZ1014">
        <v>0</v>
      </c>
      <c r="CA1014">
        <v>0</v>
      </c>
      <c r="CB1014">
        <v>10</v>
      </c>
      <c r="CC1014">
        <v>4</v>
      </c>
      <c r="CD1014">
        <v>6</v>
      </c>
      <c r="CE1014">
        <v>10</v>
      </c>
      <c r="CF1014">
        <v>0</v>
      </c>
      <c r="CG1014">
        <v>0</v>
      </c>
      <c r="CH1014">
        <v>0</v>
      </c>
      <c r="CI1014">
        <v>0</v>
      </c>
      <c r="CK1014">
        <v>1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1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</row>
    <row r="1015" spans="1:120">
      <c r="A1015">
        <v>90951457</v>
      </c>
      <c r="B1015">
        <v>183564</v>
      </c>
      <c r="C1015" s="2">
        <v>44125</v>
      </c>
      <c r="D1015" s="2">
        <v>44127.50277777778</v>
      </c>
      <c r="E1015">
        <v>1</v>
      </c>
      <c r="F1015">
        <v>57</v>
      </c>
      <c r="G1015">
        <v>1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8876</v>
      </c>
      <c r="O1015" t="s">
        <v>2126</v>
      </c>
      <c r="P1015">
        <v>1</v>
      </c>
      <c r="Q1015">
        <v>0</v>
      </c>
      <c r="R1015">
        <v>2</v>
      </c>
      <c r="S1015">
        <v>10</v>
      </c>
      <c r="T1015">
        <v>2020</v>
      </c>
      <c r="U1015">
        <v>0</v>
      </c>
      <c r="V1015">
        <v>0</v>
      </c>
      <c r="W1015">
        <v>2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5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5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1</v>
      </c>
      <c r="CC1015">
        <v>0</v>
      </c>
      <c r="CD1015">
        <v>1</v>
      </c>
      <c r="CE1015">
        <v>1</v>
      </c>
      <c r="CF1015">
        <v>0</v>
      </c>
      <c r="CG1015">
        <v>0</v>
      </c>
      <c r="CH1015">
        <v>0</v>
      </c>
      <c r="CI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1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</row>
    <row r="1016" spans="1:120">
      <c r="A1016">
        <v>90951528</v>
      </c>
      <c r="B1016">
        <v>555280</v>
      </c>
      <c r="C1016" s="2">
        <v>44125</v>
      </c>
      <c r="D1016" s="2">
        <v>44129.75277777778</v>
      </c>
      <c r="E1016">
        <v>1</v>
      </c>
      <c r="F1016">
        <v>55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8835</v>
      </c>
      <c r="O1016" t="s">
        <v>2126</v>
      </c>
      <c r="P1016">
        <v>1</v>
      </c>
      <c r="Q1016">
        <v>0</v>
      </c>
      <c r="R1016">
        <v>4</v>
      </c>
      <c r="S1016">
        <v>10</v>
      </c>
      <c r="T1016">
        <v>2020</v>
      </c>
      <c r="U1016">
        <v>0</v>
      </c>
      <c r="V1016">
        <v>0</v>
      </c>
      <c r="W1016">
        <v>2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4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4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2</v>
      </c>
      <c r="BW1016">
        <v>5</v>
      </c>
      <c r="BX1016">
        <v>0</v>
      </c>
      <c r="BY1016">
        <v>16</v>
      </c>
      <c r="BZ1016">
        <v>0</v>
      </c>
      <c r="CA1016">
        <v>0</v>
      </c>
      <c r="CB1016">
        <v>4</v>
      </c>
      <c r="CC1016">
        <v>0</v>
      </c>
      <c r="CD1016">
        <v>4</v>
      </c>
      <c r="CE1016">
        <v>4</v>
      </c>
      <c r="CF1016">
        <v>0</v>
      </c>
      <c r="CG1016">
        <v>0</v>
      </c>
      <c r="CH1016">
        <v>0</v>
      </c>
      <c r="CI1016">
        <v>4</v>
      </c>
      <c r="CK1016">
        <v>0</v>
      </c>
      <c r="CL1016">
        <v>0</v>
      </c>
      <c r="CM1016">
        <v>3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1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1</v>
      </c>
      <c r="DH1016">
        <v>0</v>
      </c>
      <c r="DI1016">
        <v>0</v>
      </c>
      <c r="DJ1016">
        <v>1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</row>
    <row r="1017" spans="1:120">
      <c r="A1017">
        <v>90951801</v>
      </c>
      <c r="B1017">
        <v>87687</v>
      </c>
      <c r="C1017" s="2">
        <v>44126</v>
      </c>
      <c r="D1017" s="2">
        <v>44126.307638888888</v>
      </c>
      <c r="E1017">
        <v>2</v>
      </c>
      <c r="F1017">
        <v>65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8869</v>
      </c>
      <c r="O1017" t="s">
        <v>2126</v>
      </c>
      <c r="P1017">
        <v>1</v>
      </c>
      <c r="Q1017">
        <v>0</v>
      </c>
      <c r="S1017">
        <v>10</v>
      </c>
      <c r="T1017">
        <v>2020</v>
      </c>
      <c r="U1017">
        <v>0</v>
      </c>
      <c r="V1017">
        <v>0</v>
      </c>
      <c r="W1017">
        <v>2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</row>
    <row r="1018" spans="1:120">
      <c r="A1018">
        <v>90951903</v>
      </c>
      <c r="B1018">
        <v>8010331</v>
      </c>
      <c r="C1018" s="2">
        <v>44126</v>
      </c>
      <c r="D1018" s="2">
        <v>44130.630555555559</v>
      </c>
      <c r="E1018">
        <v>1</v>
      </c>
      <c r="F1018">
        <v>36</v>
      </c>
      <c r="G1018">
        <v>1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7060</v>
      </c>
      <c r="O1018" t="s">
        <v>2126</v>
      </c>
      <c r="P1018">
        <v>1</v>
      </c>
      <c r="Q1018">
        <v>0</v>
      </c>
      <c r="R1018">
        <v>4</v>
      </c>
      <c r="S1018">
        <v>10</v>
      </c>
      <c r="T1018">
        <v>2020</v>
      </c>
      <c r="U1018">
        <v>0</v>
      </c>
      <c r="V1018">
        <v>0</v>
      </c>
      <c r="W1018">
        <v>2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2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2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</row>
    <row r="1019" spans="1:120">
      <c r="A1019">
        <v>90952040</v>
      </c>
      <c r="B1019">
        <v>765700</v>
      </c>
      <c r="C1019" s="2">
        <v>44126</v>
      </c>
      <c r="D1019" s="2">
        <v>44131.753472222219</v>
      </c>
      <c r="E1019">
        <v>1</v>
      </c>
      <c r="F1019">
        <v>69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7080</v>
      </c>
      <c r="O1019" t="s">
        <v>2126</v>
      </c>
      <c r="P1019">
        <v>1</v>
      </c>
      <c r="Q1019">
        <v>0</v>
      </c>
      <c r="R1019">
        <v>5</v>
      </c>
      <c r="S1019">
        <v>10</v>
      </c>
      <c r="T1019">
        <v>2020</v>
      </c>
      <c r="U1019">
        <v>1</v>
      </c>
      <c r="V1019">
        <v>1</v>
      </c>
      <c r="W1019">
        <v>2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12</v>
      </c>
      <c r="BB1019">
        <v>0</v>
      </c>
      <c r="BC1019">
        <v>0</v>
      </c>
      <c r="BD1019">
        <v>0</v>
      </c>
      <c r="BE1019">
        <v>1</v>
      </c>
      <c r="BF1019">
        <v>1</v>
      </c>
      <c r="BG1019">
        <v>13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6</v>
      </c>
      <c r="CC1019">
        <v>1</v>
      </c>
      <c r="CD1019">
        <v>5</v>
      </c>
      <c r="CE1019">
        <v>6</v>
      </c>
      <c r="CF1019">
        <v>0</v>
      </c>
      <c r="CG1019">
        <v>0</v>
      </c>
      <c r="CH1019">
        <v>0</v>
      </c>
      <c r="CI1019">
        <v>2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1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</row>
    <row r="1020" spans="1:120">
      <c r="A1020">
        <v>90952162</v>
      </c>
      <c r="B1020">
        <v>8124457</v>
      </c>
      <c r="C1020" s="2">
        <v>44126</v>
      </c>
      <c r="D1020" s="2">
        <v>44126.804166666669</v>
      </c>
      <c r="E1020">
        <v>2</v>
      </c>
      <c r="F1020">
        <v>37</v>
      </c>
      <c r="G1020">
        <v>0</v>
      </c>
      <c r="H1020">
        <v>3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7036</v>
      </c>
      <c r="O1020" t="s">
        <v>2126</v>
      </c>
      <c r="P1020">
        <v>1</v>
      </c>
      <c r="Q1020">
        <v>0</v>
      </c>
      <c r="S1020">
        <v>10</v>
      </c>
      <c r="T1020">
        <v>2020</v>
      </c>
      <c r="U1020">
        <v>0</v>
      </c>
      <c r="V1020">
        <v>0</v>
      </c>
      <c r="W1020">
        <v>2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</row>
    <row r="1021" spans="1:120">
      <c r="A1021">
        <v>90952228</v>
      </c>
      <c r="B1021">
        <v>511489</v>
      </c>
      <c r="C1021" s="2">
        <v>44126</v>
      </c>
      <c r="D1021" s="2">
        <v>44130.602777777778</v>
      </c>
      <c r="E1021">
        <v>1</v>
      </c>
      <c r="F1021">
        <v>54</v>
      </c>
      <c r="G1021">
        <v>1</v>
      </c>
      <c r="H1021">
        <v>2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8844</v>
      </c>
      <c r="O1021" t="s">
        <v>2126</v>
      </c>
      <c r="P1021">
        <v>1</v>
      </c>
      <c r="Q1021">
        <v>0</v>
      </c>
      <c r="R1021">
        <v>4</v>
      </c>
      <c r="S1021">
        <v>10</v>
      </c>
      <c r="T1021">
        <v>2020</v>
      </c>
      <c r="U1021">
        <v>0</v>
      </c>
      <c r="V1021">
        <v>0</v>
      </c>
      <c r="W1021">
        <v>2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1</v>
      </c>
      <c r="BG1021">
        <v>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5</v>
      </c>
      <c r="CC1021">
        <v>10</v>
      </c>
      <c r="CD1021">
        <v>3</v>
      </c>
      <c r="CE1021">
        <v>13</v>
      </c>
      <c r="CF1021">
        <v>8</v>
      </c>
      <c r="CG1021">
        <v>0</v>
      </c>
      <c r="CH1021">
        <v>0</v>
      </c>
      <c r="CI1021">
        <v>2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</row>
    <row r="1022" spans="1:120">
      <c r="A1022">
        <v>90952590</v>
      </c>
      <c r="B1022">
        <v>631428</v>
      </c>
      <c r="C1022" s="2">
        <v>44128</v>
      </c>
      <c r="D1022" s="2">
        <v>44128.785416666666</v>
      </c>
      <c r="E1022">
        <v>1</v>
      </c>
      <c r="F1022">
        <v>50</v>
      </c>
      <c r="G1022">
        <v>0</v>
      </c>
      <c r="H1022">
        <v>1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8854</v>
      </c>
      <c r="O1022" t="s">
        <v>2126</v>
      </c>
      <c r="P1022">
        <v>1</v>
      </c>
      <c r="Q1022">
        <v>0</v>
      </c>
      <c r="R1022">
        <v>1</v>
      </c>
      <c r="S1022">
        <v>10</v>
      </c>
      <c r="T1022">
        <v>2020</v>
      </c>
      <c r="U1022">
        <v>0</v>
      </c>
      <c r="V1022">
        <v>0</v>
      </c>
      <c r="W1022">
        <v>2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0</v>
      </c>
      <c r="BK1022">
        <v>1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1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</row>
    <row r="1023" spans="1:120">
      <c r="A1023">
        <v>90952738</v>
      </c>
      <c r="B1023">
        <v>671963</v>
      </c>
      <c r="C1023" s="2">
        <v>44127</v>
      </c>
      <c r="D1023" s="2">
        <v>44127.847222222219</v>
      </c>
      <c r="E1023">
        <v>2</v>
      </c>
      <c r="F1023">
        <v>51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8807</v>
      </c>
      <c r="O1023" t="s">
        <v>2126</v>
      </c>
      <c r="P1023">
        <v>1</v>
      </c>
      <c r="Q1023">
        <v>0</v>
      </c>
      <c r="S1023">
        <v>10</v>
      </c>
      <c r="T1023">
        <v>2020</v>
      </c>
      <c r="U1023">
        <v>0</v>
      </c>
      <c r="V1023">
        <v>0</v>
      </c>
      <c r="W1023">
        <v>2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</row>
    <row r="1024" spans="1:120">
      <c r="A1024">
        <v>90952783</v>
      </c>
      <c r="B1024">
        <v>502176</v>
      </c>
      <c r="C1024" s="2">
        <v>44127</v>
      </c>
      <c r="D1024" s="2">
        <v>44131.627083333333</v>
      </c>
      <c r="E1024">
        <v>1</v>
      </c>
      <c r="F1024">
        <v>61</v>
      </c>
      <c r="G1024">
        <v>0</v>
      </c>
      <c r="H1024">
        <v>3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8844</v>
      </c>
      <c r="O1024" t="s">
        <v>2126</v>
      </c>
      <c r="P1024">
        <v>1</v>
      </c>
      <c r="Q1024">
        <v>0</v>
      </c>
      <c r="R1024">
        <v>4</v>
      </c>
      <c r="S1024">
        <v>10</v>
      </c>
      <c r="T1024">
        <v>2020</v>
      </c>
      <c r="U1024">
        <v>0</v>
      </c>
      <c r="V1024">
        <v>0</v>
      </c>
      <c r="W1024">
        <v>2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1</v>
      </c>
      <c r="BG1024">
        <v>1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9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</row>
    <row r="1025" spans="1:120">
      <c r="A1025">
        <v>90953063</v>
      </c>
      <c r="B1025">
        <v>663147</v>
      </c>
      <c r="C1025" s="2">
        <v>44128</v>
      </c>
      <c r="D1025" s="2">
        <v>44128.602083333331</v>
      </c>
      <c r="E1025">
        <v>2</v>
      </c>
      <c r="F1025">
        <v>43</v>
      </c>
      <c r="G1025">
        <v>1</v>
      </c>
      <c r="H1025">
        <v>3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8869</v>
      </c>
      <c r="O1025" t="s">
        <v>2126</v>
      </c>
      <c r="P1025">
        <v>1</v>
      </c>
      <c r="Q1025">
        <v>0</v>
      </c>
      <c r="S1025">
        <v>10</v>
      </c>
      <c r="T1025">
        <v>2020</v>
      </c>
      <c r="U1025">
        <v>0</v>
      </c>
      <c r="V1025">
        <v>0</v>
      </c>
      <c r="W1025">
        <v>2</v>
      </c>
      <c r="AU1025" t="e">
        <v>#N/A</v>
      </c>
      <c r="AV1025" t="e">
        <v>#N/A</v>
      </c>
      <c r="AW1025" t="e">
        <v>#N/A</v>
      </c>
      <c r="AX1025" t="e">
        <v>#N/A</v>
      </c>
      <c r="AY1025" t="e">
        <v>#N/A</v>
      </c>
      <c r="AZ1025" t="e">
        <v>#N/A</v>
      </c>
      <c r="BA1025" t="e">
        <v>#N/A</v>
      </c>
      <c r="BB1025" t="e">
        <v>#N/A</v>
      </c>
      <c r="BC1025" t="e">
        <v>#N/A</v>
      </c>
      <c r="BD1025" t="e">
        <v>#N/A</v>
      </c>
      <c r="BE1025" t="e">
        <v>#N/A</v>
      </c>
      <c r="BF1025" t="e">
        <v>#N/A</v>
      </c>
      <c r="BG1025" t="e">
        <v>#N/A</v>
      </c>
      <c r="BH1025" t="e">
        <v>#N/A</v>
      </c>
      <c r="BI1025" t="e">
        <v>#N/A</v>
      </c>
      <c r="BJ1025" t="e">
        <v>#N/A</v>
      </c>
      <c r="BK1025" t="e">
        <v>#N/A</v>
      </c>
      <c r="BL1025" t="e">
        <v>#N/A</v>
      </c>
      <c r="BM1025" t="e">
        <v>#N/A</v>
      </c>
      <c r="BN1025" t="e">
        <v>#N/A</v>
      </c>
      <c r="BO1025" t="e">
        <v>#N/A</v>
      </c>
      <c r="BP1025" t="e">
        <v>#N/A</v>
      </c>
      <c r="BQ1025" t="e">
        <v>#N/A</v>
      </c>
      <c r="BR1025" t="e">
        <v>#N/A</v>
      </c>
      <c r="BS1025" t="e">
        <v>#N/A</v>
      </c>
      <c r="BT1025" t="e">
        <v>#N/A</v>
      </c>
      <c r="BU1025" t="e">
        <v>#N/A</v>
      </c>
      <c r="BV1025" t="e">
        <v>#N/A</v>
      </c>
      <c r="BW1025" t="e">
        <v>#N/A</v>
      </c>
      <c r="BX1025" t="e">
        <v>#N/A</v>
      </c>
      <c r="BY1025" t="e">
        <v>#N/A</v>
      </c>
      <c r="BZ1025" t="e">
        <v>#N/A</v>
      </c>
      <c r="CA1025" t="e">
        <v>#N/A</v>
      </c>
      <c r="CB1025" t="e">
        <v>#N/A</v>
      </c>
      <c r="CC1025" t="e">
        <v>#N/A</v>
      </c>
      <c r="CD1025" t="e">
        <v>#N/A</v>
      </c>
      <c r="CE1025" t="e">
        <v>#N/A</v>
      </c>
      <c r="CF1025" t="e">
        <v>#N/A</v>
      </c>
      <c r="CG1025" t="e">
        <v>#N/A</v>
      </c>
      <c r="CH1025" t="e">
        <v>#N/A</v>
      </c>
      <c r="CI1025" t="e">
        <v>#N/A</v>
      </c>
      <c r="CK1025" t="e">
        <v>#N/A</v>
      </c>
      <c r="CL1025" t="e">
        <v>#N/A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</row>
    <row r="1026" spans="1:120">
      <c r="A1026">
        <v>90953118</v>
      </c>
      <c r="B1026">
        <v>662042</v>
      </c>
      <c r="C1026" s="2">
        <v>44128</v>
      </c>
      <c r="D1026" s="2">
        <v>44128.668055555558</v>
      </c>
      <c r="E1026">
        <v>2</v>
      </c>
      <c r="F1026">
        <v>22</v>
      </c>
      <c r="G1026">
        <v>1</v>
      </c>
      <c r="H1026">
        <v>3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7080</v>
      </c>
      <c r="O1026" t="s">
        <v>2126</v>
      </c>
      <c r="P1026">
        <v>1</v>
      </c>
      <c r="Q1026">
        <v>0</v>
      </c>
      <c r="S1026">
        <v>10</v>
      </c>
      <c r="T1026">
        <v>2020</v>
      </c>
      <c r="U1026">
        <v>0</v>
      </c>
      <c r="V1026">
        <v>0</v>
      </c>
      <c r="W1026">
        <v>2</v>
      </c>
      <c r="AU1026" t="e">
        <v>#N/A</v>
      </c>
      <c r="AV1026" t="e">
        <v>#N/A</v>
      </c>
      <c r="AW1026" t="e">
        <v>#N/A</v>
      </c>
      <c r="AX1026" t="e">
        <v>#N/A</v>
      </c>
      <c r="AY1026" t="e">
        <v>#N/A</v>
      </c>
      <c r="AZ1026" t="e">
        <v>#N/A</v>
      </c>
      <c r="BA1026" t="e">
        <v>#N/A</v>
      </c>
      <c r="BB1026" t="e">
        <v>#N/A</v>
      </c>
      <c r="BC1026" t="e">
        <v>#N/A</v>
      </c>
      <c r="BD1026" t="e">
        <v>#N/A</v>
      </c>
      <c r="BE1026" t="e">
        <v>#N/A</v>
      </c>
      <c r="BF1026" t="e">
        <v>#N/A</v>
      </c>
      <c r="BG1026" t="e">
        <v>#N/A</v>
      </c>
      <c r="BH1026" t="e">
        <v>#N/A</v>
      </c>
      <c r="BI1026" t="e">
        <v>#N/A</v>
      </c>
      <c r="BJ1026" t="e">
        <v>#N/A</v>
      </c>
      <c r="BK1026" t="e">
        <v>#N/A</v>
      </c>
      <c r="BL1026" t="e">
        <v>#N/A</v>
      </c>
      <c r="BM1026" t="e">
        <v>#N/A</v>
      </c>
      <c r="BN1026" t="e">
        <v>#N/A</v>
      </c>
      <c r="BO1026" t="e">
        <v>#N/A</v>
      </c>
      <c r="BP1026" t="e">
        <v>#N/A</v>
      </c>
      <c r="BQ1026" t="e">
        <v>#N/A</v>
      </c>
      <c r="BR1026" t="e">
        <v>#N/A</v>
      </c>
      <c r="BS1026" t="e">
        <v>#N/A</v>
      </c>
      <c r="BT1026" t="e">
        <v>#N/A</v>
      </c>
      <c r="BU1026" t="e">
        <v>#N/A</v>
      </c>
      <c r="BV1026" t="e">
        <v>#N/A</v>
      </c>
      <c r="BW1026" t="e">
        <v>#N/A</v>
      </c>
      <c r="BX1026" t="e">
        <v>#N/A</v>
      </c>
      <c r="BY1026" t="e">
        <v>#N/A</v>
      </c>
      <c r="BZ1026" t="e">
        <v>#N/A</v>
      </c>
      <c r="CA1026" t="e">
        <v>#N/A</v>
      </c>
      <c r="CB1026" t="e">
        <v>#N/A</v>
      </c>
      <c r="CC1026" t="e">
        <v>#N/A</v>
      </c>
      <c r="CD1026" t="e">
        <v>#N/A</v>
      </c>
      <c r="CE1026" t="e">
        <v>#N/A</v>
      </c>
      <c r="CF1026" t="e">
        <v>#N/A</v>
      </c>
      <c r="CG1026" t="e">
        <v>#N/A</v>
      </c>
      <c r="CH1026" t="e">
        <v>#N/A</v>
      </c>
      <c r="CI1026" t="e">
        <v>#N/A</v>
      </c>
      <c r="CK1026" t="e">
        <v>#N/A</v>
      </c>
      <c r="CL1026" t="e">
        <v>#N/A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</row>
    <row r="1027" spans="1:120">
      <c r="A1027">
        <v>90953119</v>
      </c>
      <c r="B1027">
        <v>602752</v>
      </c>
      <c r="C1027" s="2">
        <v>44128</v>
      </c>
      <c r="D1027" s="2">
        <v>44128.71597222222</v>
      </c>
      <c r="E1027">
        <v>2</v>
      </c>
      <c r="F1027">
        <v>16</v>
      </c>
      <c r="G1027">
        <v>1</v>
      </c>
      <c r="H1027">
        <v>3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7080</v>
      </c>
      <c r="O1027" t="s">
        <v>2126</v>
      </c>
      <c r="P1027">
        <v>1</v>
      </c>
      <c r="Q1027">
        <v>0</v>
      </c>
      <c r="S1027">
        <v>10</v>
      </c>
      <c r="T1027">
        <v>2020</v>
      </c>
      <c r="U1027">
        <v>0</v>
      </c>
      <c r="V1027">
        <v>0</v>
      </c>
      <c r="W1027">
        <v>2</v>
      </c>
      <c r="AU1027" t="e">
        <v>#N/A</v>
      </c>
      <c r="AV1027" t="e">
        <v>#N/A</v>
      </c>
      <c r="AW1027" t="e">
        <v>#N/A</v>
      </c>
      <c r="AX1027" t="e">
        <v>#N/A</v>
      </c>
      <c r="AY1027" t="e">
        <v>#N/A</v>
      </c>
      <c r="AZ1027" t="e">
        <v>#N/A</v>
      </c>
      <c r="BA1027" t="e">
        <v>#N/A</v>
      </c>
      <c r="BB1027" t="e">
        <v>#N/A</v>
      </c>
      <c r="BC1027" t="e">
        <v>#N/A</v>
      </c>
      <c r="BD1027" t="e">
        <v>#N/A</v>
      </c>
      <c r="BE1027" t="e">
        <v>#N/A</v>
      </c>
      <c r="BF1027" t="e">
        <v>#N/A</v>
      </c>
      <c r="BG1027" t="e">
        <v>#N/A</v>
      </c>
      <c r="BH1027" t="e">
        <v>#N/A</v>
      </c>
      <c r="BI1027" t="e">
        <v>#N/A</v>
      </c>
      <c r="BJ1027" t="e">
        <v>#N/A</v>
      </c>
      <c r="BK1027" t="e">
        <v>#N/A</v>
      </c>
      <c r="BL1027" t="e">
        <v>#N/A</v>
      </c>
      <c r="BM1027" t="e">
        <v>#N/A</v>
      </c>
      <c r="BN1027" t="e">
        <v>#N/A</v>
      </c>
      <c r="BO1027" t="e">
        <v>#N/A</v>
      </c>
      <c r="BP1027" t="e">
        <v>#N/A</v>
      </c>
      <c r="BQ1027" t="e">
        <v>#N/A</v>
      </c>
      <c r="BR1027" t="e">
        <v>#N/A</v>
      </c>
      <c r="BS1027" t="e">
        <v>#N/A</v>
      </c>
      <c r="BT1027" t="e">
        <v>#N/A</v>
      </c>
      <c r="BU1027" t="e">
        <v>#N/A</v>
      </c>
      <c r="BV1027" t="e">
        <v>#N/A</v>
      </c>
      <c r="BW1027" t="e">
        <v>#N/A</v>
      </c>
      <c r="BX1027" t="e">
        <v>#N/A</v>
      </c>
      <c r="BY1027" t="e">
        <v>#N/A</v>
      </c>
      <c r="BZ1027" t="e">
        <v>#N/A</v>
      </c>
      <c r="CA1027" t="e">
        <v>#N/A</v>
      </c>
      <c r="CB1027" t="e">
        <v>#N/A</v>
      </c>
      <c r="CC1027" t="e">
        <v>#N/A</v>
      </c>
      <c r="CD1027" t="e">
        <v>#N/A</v>
      </c>
      <c r="CE1027" t="e">
        <v>#N/A</v>
      </c>
      <c r="CF1027" t="e">
        <v>#N/A</v>
      </c>
      <c r="CG1027" t="e">
        <v>#N/A</v>
      </c>
      <c r="CH1027" t="e">
        <v>#N/A</v>
      </c>
      <c r="CI1027" t="e">
        <v>#N/A</v>
      </c>
      <c r="CK1027" t="e">
        <v>#N/A</v>
      </c>
      <c r="CL1027" t="e">
        <v>#N/A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</row>
    <row r="1028" spans="1:120">
      <c r="A1028">
        <v>90953162</v>
      </c>
      <c r="B1028">
        <v>8059311</v>
      </c>
      <c r="C1028" s="2">
        <v>44128</v>
      </c>
      <c r="D1028" s="2">
        <v>44130.708333333336</v>
      </c>
      <c r="E1028">
        <v>1</v>
      </c>
      <c r="F1028">
        <v>36</v>
      </c>
      <c r="G1028">
        <v>1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7204</v>
      </c>
      <c r="O1028" t="s">
        <v>2126</v>
      </c>
      <c r="P1028">
        <v>1</v>
      </c>
      <c r="Q1028">
        <v>0</v>
      </c>
      <c r="R1028">
        <v>2</v>
      </c>
      <c r="S1028">
        <v>10</v>
      </c>
      <c r="T1028">
        <v>2020</v>
      </c>
      <c r="U1028">
        <v>0</v>
      </c>
      <c r="V1028">
        <v>0</v>
      </c>
      <c r="W1028">
        <v>2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</row>
    <row r="1029" spans="1:120">
      <c r="A1029">
        <v>90953242</v>
      </c>
      <c r="B1029">
        <v>597102</v>
      </c>
      <c r="C1029" s="2">
        <v>44129</v>
      </c>
      <c r="D1029" s="2">
        <v>44133.71875</v>
      </c>
      <c r="E1029">
        <v>1</v>
      </c>
      <c r="F1029">
        <v>84</v>
      </c>
      <c r="G1029">
        <v>1</v>
      </c>
      <c r="H1029">
        <v>2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8502</v>
      </c>
      <c r="O1029" t="s">
        <v>2126</v>
      </c>
      <c r="P1029">
        <v>1</v>
      </c>
      <c r="Q1029">
        <v>0</v>
      </c>
      <c r="R1029">
        <v>4</v>
      </c>
      <c r="S1029">
        <v>10</v>
      </c>
      <c r="T1029">
        <v>2020</v>
      </c>
      <c r="U1029">
        <v>0</v>
      </c>
      <c r="V1029">
        <v>0</v>
      </c>
      <c r="W1029">
        <v>2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8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8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7</v>
      </c>
      <c r="BW1029">
        <v>0</v>
      </c>
      <c r="BX1029">
        <v>2</v>
      </c>
      <c r="BY1029">
        <v>4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4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1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</row>
    <row r="1030" spans="1:120">
      <c r="A1030">
        <v>90953413</v>
      </c>
      <c r="B1030">
        <v>608055</v>
      </c>
      <c r="C1030" s="2">
        <v>44130</v>
      </c>
      <c r="D1030" s="2">
        <v>44130.723611111112</v>
      </c>
      <c r="E1030">
        <v>2</v>
      </c>
      <c r="F1030">
        <v>50</v>
      </c>
      <c r="G1030">
        <v>1</v>
      </c>
      <c r="H1030">
        <v>1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7063</v>
      </c>
      <c r="O1030" t="s">
        <v>2126</v>
      </c>
      <c r="P1030">
        <v>1</v>
      </c>
      <c r="Q1030">
        <v>0</v>
      </c>
      <c r="S1030">
        <v>10</v>
      </c>
      <c r="T1030">
        <v>2020</v>
      </c>
      <c r="U1030">
        <v>0</v>
      </c>
      <c r="V1030">
        <v>0</v>
      </c>
      <c r="W1030">
        <v>2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</row>
    <row r="1031" spans="1:120">
      <c r="A1031">
        <v>90953548</v>
      </c>
      <c r="B1031">
        <v>8124613</v>
      </c>
      <c r="C1031" s="2">
        <v>44130</v>
      </c>
      <c r="D1031" s="2">
        <v>44130.688194444447</v>
      </c>
      <c r="E1031">
        <v>2</v>
      </c>
      <c r="F1031">
        <v>48</v>
      </c>
      <c r="G1031">
        <v>0</v>
      </c>
      <c r="H1031">
        <v>2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8844</v>
      </c>
      <c r="O1031" t="s">
        <v>2126</v>
      </c>
      <c r="P1031">
        <v>1</v>
      </c>
      <c r="Q1031">
        <v>0</v>
      </c>
      <c r="S1031">
        <v>10</v>
      </c>
      <c r="T1031">
        <v>2020</v>
      </c>
      <c r="U1031">
        <v>0</v>
      </c>
      <c r="V1031">
        <v>0</v>
      </c>
      <c r="W1031">
        <v>2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</row>
    <row r="1032" spans="1:120">
      <c r="A1032">
        <v>90953951</v>
      </c>
      <c r="B1032">
        <v>583729</v>
      </c>
      <c r="C1032" s="2">
        <v>44130</v>
      </c>
      <c r="D1032" s="2">
        <v>44131.021527777775</v>
      </c>
      <c r="E1032">
        <v>3</v>
      </c>
      <c r="F1032">
        <v>16</v>
      </c>
      <c r="G1032">
        <v>1</v>
      </c>
      <c r="H1032">
        <v>3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8805</v>
      </c>
      <c r="O1032" t="s">
        <v>2126</v>
      </c>
      <c r="P1032">
        <v>1</v>
      </c>
      <c r="Q1032">
        <v>0</v>
      </c>
      <c r="S1032">
        <v>10</v>
      </c>
      <c r="T1032">
        <v>2020</v>
      </c>
      <c r="U1032">
        <v>0</v>
      </c>
      <c r="V1032">
        <v>0</v>
      </c>
      <c r="W1032">
        <v>2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1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</row>
    <row r="1033" spans="1:120">
      <c r="A1033">
        <v>90953997</v>
      </c>
      <c r="B1033">
        <v>8079991</v>
      </c>
      <c r="C1033" s="2">
        <v>44130</v>
      </c>
      <c r="D1033" s="2">
        <v>44131.088888888888</v>
      </c>
      <c r="E1033">
        <v>2</v>
      </c>
      <c r="F1033">
        <v>46</v>
      </c>
      <c r="G1033">
        <v>1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8873</v>
      </c>
      <c r="O1033" t="s">
        <v>2126</v>
      </c>
      <c r="P1033">
        <v>1</v>
      </c>
      <c r="Q1033">
        <v>0</v>
      </c>
      <c r="S1033">
        <v>10</v>
      </c>
      <c r="T1033">
        <v>2020</v>
      </c>
      <c r="U1033">
        <v>0</v>
      </c>
      <c r="V1033">
        <v>0</v>
      </c>
      <c r="W1033">
        <v>2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K1033">
        <v>0</v>
      </c>
      <c r="CL1033">
        <v>0</v>
      </c>
      <c r="CM1033">
        <v>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</row>
    <row r="1034" spans="1:120">
      <c r="A1034">
        <v>90954690</v>
      </c>
      <c r="B1034">
        <v>611564</v>
      </c>
      <c r="C1034" s="2">
        <v>44131</v>
      </c>
      <c r="D1034" s="2">
        <v>44136.552083333336</v>
      </c>
      <c r="E1034">
        <v>1</v>
      </c>
      <c r="F1034">
        <v>52</v>
      </c>
      <c r="G1034">
        <v>1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8844</v>
      </c>
      <c r="O1034" t="s">
        <v>2126</v>
      </c>
      <c r="P1034">
        <v>1</v>
      </c>
      <c r="Q1034">
        <v>0</v>
      </c>
      <c r="R1034">
        <v>5</v>
      </c>
      <c r="S1034">
        <v>11</v>
      </c>
      <c r="T1034">
        <v>2020</v>
      </c>
      <c r="U1034">
        <v>0</v>
      </c>
      <c r="V1034">
        <v>0</v>
      </c>
      <c r="W1034">
        <v>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5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5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4</v>
      </c>
      <c r="BW1034">
        <v>0</v>
      </c>
      <c r="BX1034">
        <v>3</v>
      </c>
      <c r="BY1034">
        <v>0</v>
      </c>
      <c r="BZ1034">
        <v>0</v>
      </c>
      <c r="CA1034">
        <v>0</v>
      </c>
      <c r="CB1034">
        <v>4</v>
      </c>
      <c r="CC1034">
        <v>1</v>
      </c>
      <c r="CD1034">
        <v>3</v>
      </c>
      <c r="CE1034">
        <v>4</v>
      </c>
      <c r="CF1034">
        <v>0</v>
      </c>
      <c r="CG1034">
        <v>0</v>
      </c>
      <c r="CH1034">
        <v>0</v>
      </c>
      <c r="CI1034">
        <v>2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1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</row>
    <row r="1035" spans="1:120">
      <c r="A1035">
        <v>90955246</v>
      </c>
      <c r="B1035">
        <v>8024703</v>
      </c>
      <c r="C1035" s="2">
        <v>44132</v>
      </c>
      <c r="D1035" s="2">
        <v>44132.912499999999</v>
      </c>
      <c r="E1035">
        <v>2</v>
      </c>
      <c r="F1035">
        <v>65</v>
      </c>
      <c r="G1035">
        <v>0</v>
      </c>
      <c r="H1035">
        <v>3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8805</v>
      </c>
      <c r="O1035" t="s">
        <v>2126</v>
      </c>
      <c r="P1035">
        <v>1</v>
      </c>
      <c r="Q1035">
        <v>0</v>
      </c>
      <c r="S1035">
        <v>10</v>
      </c>
      <c r="T1035">
        <v>2020</v>
      </c>
      <c r="U1035">
        <v>0</v>
      </c>
      <c r="V1035">
        <v>0</v>
      </c>
      <c r="W1035">
        <v>2</v>
      </c>
      <c r="AU1035" t="e">
        <v>#N/A</v>
      </c>
      <c r="AV1035" t="e">
        <v>#N/A</v>
      </c>
      <c r="AW1035" t="e">
        <v>#N/A</v>
      </c>
      <c r="AX1035" t="e">
        <v>#N/A</v>
      </c>
      <c r="AY1035" t="e">
        <v>#N/A</v>
      </c>
      <c r="AZ1035" t="e">
        <v>#N/A</v>
      </c>
      <c r="BA1035" t="e">
        <v>#N/A</v>
      </c>
      <c r="BB1035" t="e">
        <v>#N/A</v>
      </c>
      <c r="BC1035" t="e">
        <v>#N/A</v>
      </c>
      <c r="BD1035" t="e">
        <v>#N/A</v>
      </c>
      <c r="BE1035" t="e">
        <v>#N/A</v>
      </c>
      <c r="BF1035" t="e">
        <v>#N/A</v>
      </c>
      <c r="BG1035" t="e">
        <v>#N/A</v>
      </c>
      <c r="BH1035" t="e">
        <v>#N/A</v>
      </c>
      <c r="BI1035" t="e">
        <v>#N/A</v>
      </c>
      <c r="BJ1035" t="e">
        <v>#N/A</v>
      </c>
      <c r="BK1035" t="e">
        <v>#N/A</v>
      </c>
      <c r="BL1035" t="e">
        <v>#N/A</v>
      </c>
      <c r="BM1035" t="e">
        <v>#N/A</v>
      </c>
      <c r="BN1035" t="e">
        <v>#N/A</v>
      </c>
      <c r="BO1035" t="e">
        <v>#N/A</v>
      </c>
      <c r="BP1035" t="e">
        <v>#N/A</v>
      </c>
      <c r="BQ1035" t="e">
        <v>#N/A</v>
      </c>
      <c r="BR1035" t="e">
        <v>#N/A</v>
      </c>
      <c r="BS1035" t="e">
        <v>#N/A</v>
      </c>
      <c r="BT1035" t="e">
        <v>#N/A</v>
      </c>
      <c r="BU1035" t="e">
        <v>#N/A</v>
      </c>
      <c r="BV1035" t="e">
        <v>#N/A</v>
      </c>
      <c r="BW1035" t="e">
        <v>#N/A</v>
      </c>
      <c r="BX1035" t="e">
        <v>#N/A</v>
      </c>
      <c r="BY1035" t="e">
        <v>#N/A</v>
      </c>
      <c r="BZ1035" t="e">
        <v>#N/A</v>
      </c>
      <c r="CA1035" t="e">
        <v>#N/A</v>
      </c>
      <c r="CB1035" t="e">
        <v>#N/A</v>
      </c>
      <c r="CC1035" t="e">
        <v>#N/A</v>
      </c>
      <c r="CD1035" t="e">
        <v>#N/A</v>
      </c>
      <c r="CE1035" t="e">
        <v>#N/A</v>
      </c>
      <c r="CF1035" t="e">
        <v>#N/A</v>
      </c>
      <c r="CG1035" t="e">
        <v>#N/A</v>
      </c>
      <c r="CH1035" t="e">
        <v>#N/A</v>
      </c>
      <c r="CI1035" t="e">
        <v>#N/A</v>
      </c>
      <c r="CK1035" t="e">
        <v>#N/A</v>
      </c>
      <c r="CL1035" t="e">
        <v>#N/A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</row>
    <row r="1036" spans="1:120">
      <c r="A1036">
        <v>90955254</v>
      </c>
      <c r="B1036">
        <v>510470</v>
      </c>
      <c r="C1036" s="2">
        <v>44132</v>
      </c>
      <c r="D1036" s="2">
        <v>44132.660416666666</v>
      </c>
      <c r="E1036">
        <v>2</v>
      </c>
      <c r="F1036">
        <v>58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70803521</v>
      </c>
      <c r="O1036" t="s">
        <v>2126</v>
      </c>
      <c r="P1036">
        <v>1</v>
      </c>
      <c r="Q1036">
        <v>0</v>
      </c>
      <c r="S1036">
        <v>10</v>
      </c>
      <c r="T1036">
        <v>2020</v>
      </c>
      <c r="U1036">
        <v>0</v>
      </c>
      <c r="V1036">
        <v>0</v>
      </c>
      <c r="W1036">
        <v>2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</row>
    <row r="1037" spans="1:120">
      <c r="A1037">
        <v>90955395</v>
      </c>
      <c r="B1037">
        <v>761100</v>
      </c>
      <c r="C1037" s="2">
        <v>44132</v>
      </c>
      <c r="D1037" s="2">
        <v>44173.637499999997</v>
      </c>
      <c r="E1037">
        <v>1</v>
      </c>
      <c r="F1037">
        <v>81</v>
      </c>
      <c r="G1037">
        <v>1</v>
      </c>
      <c r="H1037">
        <v>2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8873</v>
      </c>
      <c r="O1037" t="s">
        <v>2127</v>
      </c>
      <c r="P1037">
        <v>0</v>
      </c>
      <c r="Q1037">
        <v>0</v>
      </c>
      <c r="R1037">
        <v>41</v>
      </c>
      <c r="S1037">
        <v>12</v>
      </c>
      <c r="T1037">
        <v>2020</v>
      </c>
      <c r="U1037">
        <v>1</v>
      </c>
      <c r="V1037">
        <v>8</v>
      </c>
      <c r="W1037">
        <v>2</v>
      </c>
      <c r="AU1037">
        <v>0</v>
      </c>
      <c r="AV1037">
        <v>0</v>
      </c>
      <c r="AW1037">
        <v>2</v>
      </c>
      <c r="AX1037">
        <v>0</v>
      </c>
      <c r="AY1037">
        <v>0</v>
      </c>
      <c r="AZ1037">
        <v>0</v>
      </c>
      <c r="BA1037">
        <v>11</v>
      </c>
      <c r="BB1037">
        <v>0</v>
      </c>
      <c r="BC1037">
        <v>0</v>
      </c>
      <c r="BD1037">
        <v>0</v>
      </c>
      <c r="BE1037">
        <v>2</v>
      </c>
      <c r="BF1037">
        <v>2</v>
      </c>
      <c r="BG1037">
        <v>13</v>
      </c>
      <c r="BH1037">
        <v>46</v>
      </c>
      <c r="BI1037">
        <v>0</v>
      </c>
      <c r="BJ1037">
        <v>0</v>
      </c>
      <c r="BK1037">
        <v>46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4</v>
      </c>
      <c r="BW1037">
        <v>25</v>
      </c>
      <c r="BX1037">
        <v>5</v>
      </c>
      <c r="BY1037">
        <v>2</v>
      </c>
      <c r="BZ1037">
        <v>0</v>
      </c>
      <c r="CA1037">
        <v>0</v>
      </c>
      <c r="CB1037">
        <v>89</v>
      </c>
      <c r="CC1037">
        <v>43</v>
      </c>
      <c r="CD1037">
        <v>40</v>
      </c>
      <c r="CE1037">
        <v>83</v>
      </c>
      <c r="CF1037">
        <v>0</v>
      </c>
      <c r="CG1037">
        <v>0</v>
      </c>
      <c r="CH1037">
        <v>0</v>
      </c>
      <c r="CI1037">
        <v>11</v>
      </c>
      <c r="CK1037">
        <v>5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</row>
    <row r="1038" spans="1:120">
      <c r="A1038">
        <v>90955691</v>
      </c>
      <c r="B1038">
        <v>8069683</v>
      </c>
      <c r="C1038" s="2">
        <v>44133</v>
      </c>
      <c r="D1038" s="2">
        <v>44138.674305555556</v>
      </c>
      <c r="E1038">
        <v>1</v>
      </c>
      <c r="F1038">
        <v>63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88075571</v>
      </c>
      <c r="O1038" t="s">
        <v>2126</v>
      </c>
      <c r="P1038">
        <v>1</v>
      </c>
      <c r="Q1038">
        <v>0</v>
      </c>
      <c r="R1038">
        <v>5</v>
      </c>
      <c r="S1038">
        <v>11</v>
      </c>
      <c r="T1038">
        <v>2020</v>
      </c>
      <c r="U1038">
        <v>0</v>
      </c>
      <c r="V1038">
        <v>0</v>
      </c>
      <c r="W1038">
        <v>2</v>
      </c>
      <c r="AU1038">
        <v>0</v>
      </c>
      <c r="AV1038">
        <v>0</v>
      </c>
      <c r="AW1038">
        <v>4</v>
      </c>
      <c r="AX1038">
        <v>0</v>
      </c>
      <c r="AY1038">
        <v>1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4</v>
      </c>
      <c r="BF1038">
        <v>4</v>
      </c>
      <c r="BG1038">
        <v>6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1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5</v>
      </c>
      <c r="CC1038">
        <v>2</v>
      </c>
      <c r="CD1038">
        <v>3</v>
      </c>
      <c r="CE1038">
        <v>5</v>
      </c>
      <c r="CF1038">
        <v>0</v>
      </c>
      <c r="CG1038">
        <v>0</v>
      </c>
      <c r="CH1038">
        <v>0</v>
      </c>
      <c r="CI1038">
        <v>8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</row>
    <row r="1039" spans="1:120">
      <c r="A1039">
        <v>90955695</v>
      </c>
      <c r="B1039">
        <v>8094165</v>
      </c>
      <c r="C1039" s="2">
        <v>44133</v>
      </c>
      <c r="D1039" s="2">
        <v>44133.993055555555</v>
      </c>
      <c r="E1039">
        <v>3</v>
      </c>
      <c r="F1039">
        <v>40</v>
      </c>
      <c r="G1039">
        <v>1</v>
      </c>
      <c r="H1039">
        <v>3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88443500</v>
      </c>
      <c r="O1039" t="s">
        <v>2126</v>
      </c>
      <c r="P1039">
        <v>1</v>
      </c>
      <c r="Q1039">
        <v>0</v>
      </c>
      <c r="S1039">
        <v>10</v>
      </c>
      <c r="T1039">
        <v>2020</v>
      </c>
      <c r="U1039">
        <v>0</v>
      </c>
      <c r="V1039">
        <v>0</v>
      </c>
      <c r="W1039">
        <v>2</v>
      </c>
      <c r="AU1039" t="e">
        <v>#N/A</v>
      </c>
      <c r="AV1039" t="e">
        <v>#N/A</v>
      </c>
      <c r="AW1039" t="e">
        <v>#N/A</v>
      </c>
      <c r="AX1039" t="e">
        <v>#N/A</v>
      </c>
      <c r="AY1039" t="e">
        <v>#N/A</v>
      </c>
      <c r="AZ1039" t="e">
        <v>#N/A</v>
      </c>
      <c r="BA1039" t="e">
        <v>#N/A</v>
      </c>
      <c r="BB1039" t="e">
        <v>#N/A</v>
      </c>
      <c r="BC1039" t="e">
        <v>#N/A</v>
      </c>
      <c r="BD1039" t="e">
        <v>#N/A</v>
      </c>
      <c r="BE1039" t="e">
        <v>#N/A</v>
      </c>
      <c r="BF1039" t="e">
        <v>#N/A</v>
      </c>
      <c r="BG1039" t="e">
        <v>#N/A</v>
      </c>
      <c r="BH1039" t="e">
        <v>#N/A</v>
      </c>
      <c r="BI1039" t="e">
        <v>#N/A</v>
      </c>
      <c r="BJ1039" t="e">
        <v>#N/A</v>
      </c>
      <c r="BK1039" t="e">
        <v>#N/A</v>
      </c>
      <c r="BL1039" t="e">
        <v>#N/A</v>
      </c>
      <c r="BM1039" t="e">
        <v>#N/A</v>
      </c>
      <c r="BN1039" t="e">
        <v>#N/A</v>
      </c>
      <c r="BO1039" t="e">
        <v>#N/A</v>
      </c>
      <c r="BP1039" t="e">
        <v>#N/A</v>
      </c>
      <c r="BQ1039" t="e">
        <v>#N/A</v>
      </c>
      <c r="BR1039" t="e">
        <v>#N/A</v>
      </c>
      <c r="BS1039" t="e">
        <v>#N/A</v>
      </c>
      <c r="BT1039" t="e">
        <v>#N/A</v>
      </c>
      <c r="BU1039" t="e">
        <v>#N/A</v>
      </c>
      <c r="BV1039" t="e">
        <v>#N/A</v>
      </c>
      <c r="BW1039" t="e">
        <v>#N/A</v>
      </c>
      <c r="BX1039" t="e">
        <v>#N/A</v>
      </c>
      <c r="BY1039" t="e">
        <v>#N/A</v>
      </c>
      <c r="BZ1039" t="e">
        <v>#N/A</v>
      </c>
      <c r="CA1039" t="e">
        <v>#N/A</v>
      </c>
      <c r="CB1039" t="e">
        <v>#N/A</v>
      </c>
      <c r="CC1039" t="e">
        <v>#N/A</v>
      </c>
      <c r="CD1039" t="e">
        <v>#N/A</v>
      </c>
      <c r="CE1039" t="e">
        <v>#N/A</v>
      </c>
      <c r="CF1039" t="e">
        <v>#N/A</v>
      </c>
      <c r="CG1039" t="e">
        <v>#N/A</v>
      </c>
      <c r="CH1039" t="e">
        <v>#N/A</v>
      </c>
      <c r="CI1039" t="e">
        <v>#N/A</v>
      </c>
      <c r="CK1039" t="e">
        <v>#N/A</v>
      </c>
      <c r="CL1039" t="e">
        <v>#N/A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</row>
    <row r="1040" spans="1:120">
      <c r="A1040">
        <v>90955948</v>
      </c>
      <c r="B1040">
        <v>781551</v>
      </c>
      <c r="C1040" s="2">
        <v>44133</v>
      </c>
      <c r="D1040" s="2">
        <v>44133.756249999999</v>
      </c>
      <c r="E1040">
        <v>2</v>
      </c>
      <c r="F1040">
        <v>28</v>
      </c>
      <c r="G1040">
        <v>1</v>
      </c>
      <c r="H1040">
        <v>3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70631352</v>
      </c>
      <c r="O1040" t="s">
        <v>2126</v>
      </c>
      <c r="P1040">
        <v>1</v>
      </c>
      <c r="Q1040">
        <v>0</v>
      </c>
      <c r="S1040">
        <v>10</v>
      </c>
      <c r="T1040">
        <v>2020</v>
      </c>
      <c r="U1040">
        <v>0</v>
      </c>
      <c r="V1040">
        <v>0</v>
      </c>
      <c r="W1040">
        <v>2</v>
      </c>
      <c r="AU1040" t="e">
        <v>#N/A</v>
      </c>
      <c r="AV1040" t="e">
        <v>#N/A</v>
      </c>
      <c r="AW1040" t="e">
        <v>#N/A</v>
      </c>
      <c r="AX1040" t="e">
        <v>#N/A</v>
      </c>
      <c r="AY1040" t="e">
        <v>#N/A</v>
      </c>
      <c r="AZ1040" t="e">
        <v>#N/A</v>
      </c>
      <c r="BA1040" t="e">
        <v>#N/A</v>
      </c>
      <c r="BB1040" t="e">
        <v>#N/A</v>
      </c>
      <c r="BC1040" t="e">
        <v>#N/A</v>
      </c>
      <c r="BD1040" t="e">
        <v>#N/A</v>
      </c>
      <c r="BE1040" t="e">
        <v>#N/A</v>
      </c>
      <c r="BF1040" t="e">
        <v>#N/A</v>
      </c>
      <c r="BG1040" t="e">
        <v>#N/A</v>
      </c>
      <c r="BH1040" t="e">
        <v>#N/A</v>
      </c>
      <c r="BI1040" t="e">
        <v>#N/A</v>
      </c>
      <c r="BJ1040" t="e">
        <v>#N/A</v>
      </c>
      <c r="BK1040" t="e">
        <v>#N/A</v>
      </c>
      <c r="BL1040" t="e">
        <v>#N/A</v>
      </c>
      <c r="BM1040" t="e">
        <v>#N/A</v>
      </c>
      <c r="BN1040" t="e">
        <v>#N/A</v>
      </c>
      <c r="BO1040" t="e">
        <v>#N/A</v>
      </c>
      <c r="BP1040" t="e">
        <v>#N/A</v>
      </c>
      <c r="BQ1040" t="e">
        <v>#N/A</v>
      </c>
      <c r="BR1040" t="e">
        <v>#N/A</v>
      </c>
      <c r="BS1040" t="e">
        <v>#N/A</v>
      </c>
      <c r="BT1040" t="e">
        <v>#N/A</v>
      </c>
      <c r="BU1040" t="e">
        <v>#N/A</v>
      </c>
      <c r="BV1040" t="e">
        <v>#N/A</v>
      </c>
      <c r="BW1040" t="e">
        <v>#N/A</v>
      </c>
      <c r="BX1040" t="e">
        <v>#N/A</v>
      </c>
      <c r="BY1040" t="e">
        <v>#N/A</v>
      </c>
      <c r="BZ1040" t="e">
        <v>#N/A</v>
      </c>
      <c r="CA1040" t="e">
        <v>#N/A</v>
      </c>
      <c r="CB1040" t="e">
        <v>#N/A</v>
      </c>
      <c r="CC1040" t="e">
        <v>#N/A</v>
      </c>
      <c r="CD1040" t="e">
        <v>#N/A</v>
      </c>
      <c r="CE1040" t="e">
        <v>#N/A</v>
      </c>
      <c r="CF1040" t="e">
        <v>#N/A</v>
      </c>
      <c r="CG1040" t="e">
        <v>#N/A</v>
      </c>
      <c r="CH1040" t="e">
        <v>#N/A</v>
      </c>
      <c r="CI1040" t="e">
        <v>#N/A</v>
      </c>
      <c r="CK1040" t="e">
        <v>#N/A</v>
      </c>
      <c r="CL1040" t="e">
        <v>#N/A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</row>
    <row r="1041" spans="1:120">
      <c r="A1041">
        <v>90956261</v>
      </c>
      <c r="B1041">
        <v>467387</v>
      </c>
      <c r="C1041" s="2">
        <v>44133</v>
      </c>
      <c r="D1041" s="2">
        <v>44134.277777777781</v>
      </c>
      <c r="E1041">
        <v>2</v>
      </c>
      <c r="F1041">
        <v>40</v>
      </c>
      <c r="G1041">
        <v>1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88072752</v>
      </c>
      <c r="O1041" t="s">
        <v>2126</v>
      </c>
      <c r="P1041">
        <v>1</v>
      </c>
      <c r="Q1041">
        <v>0</v>
      </c>
      <c r="S1041">
        <v>10</v>
      </c>
      <c r="T1041">
        <v>2020</v>
      </c>
      <c r="U1041">
        <v>0</v>
      </c>
      <c r="V1041">
        <v>0</v>
      </c>
      <c r="W1041">
        <v>2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</row>
    <row r="1042" spans="1:120">
      <c r="A1042">
        <v>90956399</v>
      </c>
      <c r="B1042">
        <v>652957</v>
      </c>
      <c r="C1042" s="2">
        <v>44134</v>
      </c>
      <c r="D1042" s="2">
        <v>44139.694444444445</v>
      </c>
      <c r="E1042">
        <v>1</v>
      </c>
      <c r="F1042">
        <v>50</v>
      </c>
      <c r="G1042">
        <v>0</v>
      </c>
      <c r="H1042">
        <v>3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8854</v>
      </c>
      <c r="O1042" t="s">
        <v>2126</v>
      </c>
      <c r="P1042">
        <v>1</v>
      </c>
      <c r="Q1042">
        <v>0</v>
      </c>
      <c r="R1042">
        <v>5</v>
      </c>
      <c r="S1042">
        <v>11</v>
      </c>
      <c r="T1042">
        <v>2020</v>
      </c>
      <c r="U1042">
        <v>0</v>
      </c>
      <c r="V1042">
        <v>0</v>
      </c>
      <c r="W1042">
        <v>2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3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3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6</v>
      </c>
      <c r="BW1042">
        <v>1</v>
      </c>
      <c r="BX1042">
        <v>2</v>
      </c>
      <c r="BY1042">
        <v>0</v>
      </c>
      <c r="BZ1042">
        <v>0</v>
      </c>
      <c r="CA1042">
        <v>0</v>
      </c>
      <c r="CB1042">
        <v>5</v>
      </c>
      <c r="CC1042">
        <v>3</v>
      </c>
      <c r="CD1042">
        <v>2</v>
      </c>
      <c r="CE1042">
        <v>5</v>
      </c>
      <c r="CF1042">
        <v>0</v>
      </c>
      <c r="CG1042">
        <v>0</v>
      </c>
      <c r="CH1042">
        <v>0</v>
      </c>
      <c r="CI1042">
        <v>2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</row>
    <row r="1043" spans="1:120">
      <c r="A1043">
        <v>90956809</v>
      </c>
      <c r="B1043">
        <v>428133</v>
      </c>
      <c r="C1043" s="2">
        <v>44134</v>
      </c>
      <c r="D1043" s="2">
        <v>44134.904861111114</v>
      </c>
      <c r="E1043">
        <v>2</v>
      </c>
      <c r="F1043">
        <v>28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8805</v>
      </c>
      <c r="O1043" t="s">
        <v>2126</v>
      </c>
      <c r="P1043">
        <v>1</v>
      </c>
      <c r="Q1043">
        <v>0</v>
      </c>
      <c r="S1043">
        <v>10</v>
      </c>
      <c r="T1043">
        <v>2020</v>
      </c>
      <c r="U1043">
        <v>0</v>
      </c>
      <c r="V1043">
        <v>0</v>
      </c>
      <c r="W1043">
        <v>2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</row>
    <row r="1044" spans="1:120">
      <c r="A1044">
        <v>90956815</v>
      </c>
      <c r="B1044">
        <v>516415</v>
      </c>
      <c r="C1044" s="2">
        <v>44134</v>
      </c>
      <c r="D1044" s="2">
        <v>44135.012499999997</v>
      </c>
      <c r="E1044">
        <v>2</v>
      </c>
      <c r="F1044">
        <v>37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88351717</v>
      </c>
      <c r="O1044" t="s">
        <v>2126</v>
      </c>
      <c r="P1044">
        <v>1</v>
      </c>
      <c r="Q1044">
        <v>0</v>
      </c>
      <c r="S1044">
        <v>10</v>
      </c>
      <c r="T1044">
        <v>2020</v>
      </c>
      <c r="U1044">
        <v>0</v>
      </c>
      <c r="V1044">
        <v>0</v>
      </c>
      <c r="W1044">
        <v>2</v>
      </c>
      <c r="AU1044" t="e">
        <v>#N/A</v>
      </c>
      <c r="AV1044" t="e">
        <v>#N/A</v>
      </c>
      <c r="AW1044" t="e">
        <v>#N/A</v>
      </c>
      <c r="AX1044" t="e">
        <v>#N/A</v>
      </c>
      <c r="AY1044" t="e">
        <v>#N/A</v>
      </c>
      <c r="AZ1044" t="e">
        <v>#N/A</v>
      </c>
      <c r="BA1044" t="e">
        <v>#N/A</v>
      </c>
      <c r="BB1044" t="e">
        <v>#N/A</v>
      </c>
      <c r="BC1044" t="e">
        <v>#N/A</v>
      </c>
      <c r="BD1044" t="e">
        <v>#N/A</v>
      </c>
      <c r="BE1044" t="e">
        <v>#N/A</v>
      </c>
      <c r="BF1044" t="e">
        <v>#N/A</v>
      </c>
      <c r="BG1044" t="e">
        <v>#N/A</v>
      </c>
      <c r="BH1044" t="e">
        <v>#N/A</v>
      </c>
      <c r="BI1044" t="e">
        <v>#N/A</v>
      </c>
      <c r="BJ1044" t="e">
        <v>#N/A</v>
      </c>
      <c r="BK1044" t="e">
        <v>#N/A</v>
      </c>
      <c r="BL1044" t="e">
        <v>#N/A</v>
      </c>
      <c r="BM1044" t="e">
        <v>#N/A</v>
      </c>
      <c r="BN1044" t="e">
        <v>#N/A</v>
      </c>
      <c r="BO1044" t="e">
        <v>#N/A</v>
      </c>
      <c r="BP1044" t="e">
        <v>#N/A</v>
      </c>
      <c r="BQ1044" t="e">
        <v>#N/A</v>
      </c>
      <c r="BR1044" t="e">
        <v>#N/A</v>
      </c>
      <c r="BS1044" t="e">
        <v>#N/A</v>
      </c>
      <c r="BT1044" t="e">
        <v>#N/A</v>
      </c>
      <c r="BU1044" t="e">
        <v>#N/A</v>
      </c>
      <c r="BV1044" t="e">
        <v>#N/A</v>
      </c>
      <c r="BW1044" t="e">
        <v>#N/A</v>
      </c>
      <c r="BX1044" t="e">
        <v>#N/A</v>
      </c>
      <c r="BY1044" t="e">
        <v>#N/A</v>
      </c>
      <c r="BZ1044" t="e">
        <v>#N/A</v>
      </c>
      <c r="CA1044" t="e">
        <v>#N/A</v>
      </c>
      <c r="CB1044" t="e">
        <v>#N/A</v>
      </c>
      <c r="CC1044" t="e">
        <v>#N/A</v>
      </c>
      <c r="CD1044" t="e">
        <v>#N/A</v>
      </c>
      <c r="CE1044" t="e">
        <v>#N/A</v>
      </c>
      <c r="CF1044" t="e">
        <v>#N/A</v>
      </c>
      <c r="CG1044" t="e">
        <v>#N/A</v>
      </c>
      <c r="CH1044" t="e">
        <v>#N/A</v>
      </c>
      <c r="CI1044" t="e">
        <v>#N/A</v>
      </c>
      <c r="CK1044" t="e">
        <v>#N/A</v>
      </c>
      <c r="CL1044" t="e">
        <v>#N/A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</row>
    <row r="1045" spans="1:120">
      <c r="A1045">
        <v>90956816</v>
      </c>
      <c r="B1045">
        <v>430486</v>
      </c>
      <c r="C1045" s="2">
        <v>44135</v>
      </c>
      <c r="D1045" s="2">
        <v>44143.727777777778</v>
      </c>
      <c r="E1045">
        <v>1</v>
      </c>
      <c r="F1045">
        <v>53</v>
      </c>
      <c r="G1045">
        <v>0</v>
      </c>
      <c r="H1045">
        <v>3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7060</v>
      </c>
      <c r="O1045" t="s">
        <v>2126</v>
      </c>
      <c r="P1045">
        <v>1</v>
      </c>
      <c r="Q1045">
        <v>0</v>
      </c>
      <c r="R1045">
        <v>8</v>
      </c>
      <c r="S1045">
        <v>11</v>
      </c>
      <c r="T1045">
        <v>2020</v>
      </c>
      <c r="U1045">
        <v>0</v>
      </c>
      <c r="V1045">
        <v>0</v>
      </c>
      <c r="W1045">
        <v>2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21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21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10</v>
      </c>
      <c r="BW1045">
        <v>0</v>
      </c>
      <c r="BX1045">
        <v>1</v>
      </c>
      <c r="BY1045">
        <v>0</v>
      </c>
      <c r="BZ1045">
        <v>0</v>
      </c>
      <c r="CA1045">
        <v>0</v>
      </c>
      <c r="CB1045">
        <v>11</v>
      </c>
      <c r="CC1045">
        <v>2</v>
      </c>
      <c r="CD1045">
        <v>9</v>
      </c>
      <c r="CE1045">
        <v>11</v>
      </c>
      <c r="CF1045">
        <v>0</v>
      </c>
      <c r="CG1045">
        <v>0</v>
      </c>
      <c r="CH1045">
        <v>0</v>
      </c>
      <c r="CI1045">
        <v>2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1</v>
      </c>
      <c r="DH1045">
        <v>0</v>
      </c>
      <c r="DI1045">
        <v>0</v>
      </c>
      <c r="DJ1045">
        <v>1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</row>
    <row r="1046" spans="1:120">
      <c r="A1046">
        <v>90956817</v>
      </c>
      <c r="B1046">
        <v>624981</v>
      </c>
      <c r="C1046" s="2">
        <v>44135</v>
      </c>
      <c r="D1046" s="2">
        <v>44138.65625</v>
      </c>
      <c r="E1046">
        <v>1</v>
      </c>
      <c r="F1046">
        <v>63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8805</v>
      </c>
      <c r="O1046" t="s">
        <v>2126</v>
      </c>
      <c r="P1046">
        <v>1</v>
      </c>
      <c r="Q1046">
        <v>0</v>
      </c>
      <c r="R1046">
        <v>3</v>
      </c>
      <c r="S1046">
        <v>11</v>
      </c>
      <c r="T1046">
        <v>2020</v>
      </c>
      <c r="U1046">
        <v>0</v>
      </c>
      <c r="V1046">
        <v>0</v>
      </c>
      <c r="W1046">
        <v>2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5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5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3</v>
      </c>
      <c r="BW1046">
        <v>1</v>
      </c>
      <c r="BX1046">
        <v>1</v>
      </c>
      <c r="BY1046">
        <v>0</v>
      </c>
      <c r="BZ1046">
        <v>0</v>
      </c>
      <c r="CA1046">
        <v>0</v>
      </c>
      <c r="CB1046">
        <v>11</v>
      </c>
      <c r="CC1046">
        <v>7</v>
      </c>
      <c r="CD1046">
        <v>4</v>
      </c>
      <c r="CE1046">
        <v>11</v>
      </c>
      <c r="CF1046">
        <v>0</v>
      </c>
      <c r="CG1046">
        <v>0</v>
      </c>
      <c r="CH1046">
        <v>0</v>
      </c>
      <c r="CI1046">
        <v>3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</row>
    <row r="1047" spans="1:120">
      <c r="A1047">
        <v>90956914</v>
      </c>
      <c r="B1047">
        <v>8103099</v>
      </c>
      <c r="C1047" s="2">
        <v>44135</v>
      </c>
      <c r="D1047" s="2">
        <v>44145.793749999997</v>
      </c>
      <c r="E1047">
        <v>1</v>
      </c>
      <c r="F1047">
        <v>63</v>
      </c>
      <c r="G1047">
        <v>0</v>
      </c>
      <c r="H1047">
        <v>3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8880</v>
      </c>
      <c r="O1047" t="s">
        <v>2126</v>
      </c>
      <c r="P1047">
        <v>1</v>
      </c>
      <c r="Q1047">
        <v>0</v>
      </c>
      <c r="R1047">
        <v>10</v>
      </c>
      <c r="S1047">
        <v>11</v>
      </c>
      <c r="T1047">
        <v>2020</v>
      </c>
      <c r="U1047">
        <v>0</v>
      </c>
      <c r="V1047">
        <v>0</v>
      </c>
      <c r="W1047">
        <v>2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5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5</v>
      </c>
      <c r="BH1047">
        <v>20</v>
      </c>
      <c r="BI1047">
        <v>0</v>
      </c>
      <c r="BJ1047">
        <v>0</v>
      </c>
      <c r="BK1047">
        <v>20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1</v>
      </c>
      <c r="BW1047">
        <v>1</v>
      </c>
      <c r="BX1047">
        <v>1</v>
      </c>
      <c r="BY1047">
        <v>0</v>
      </c>
      <c r="BZ1047">
        <v>0</v>
      </c>
      <c r="CA1047">
        <v>0</v>
      </c>
      <c r="CB1047">
        <v>35</v>
      </c>
      <c r="CC1047">
        <v>10</v>
      </c>
      <c r="CD1047">
        <v>20</v>
      </c>
      <c r="CE1047">
        <v>30</v>
      </c>
      <c r="CF1047">
        <v>0</v>
      </c>
      <c r="CG1047">
        <v>0</v>
      </c>
      <c r="CH1047">
        <v>0</v>
      </c>
      <c r="CI1047">
        <v>2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1</v>
      </c>
      <c r="DP1047">
        <v>0</v>
      </c>
    </row>
    <row r="1048" spans="1:120">
      <c r="A1048">
        <v>90956941</v>
      </c>
      <c r="B1048">
        <v>8123973</v>
      </c>
      <c r="C1048" s="2">
        <v>44135</v>
      </c>
      <c r="D1048" s="2">
        <v>44159.886805555558</v>
      </c>
      <c r="E1048">
        <v>1</v>
      </c>
      <c r="F1048">
        <v>67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8502</v>
      </c>
      <c r="O1048" t="s">
        <v>2136</v>
      </c>
      <c r="P1048">
        <v>0</v>
      </c>
      <c r="Q1048">
        <v>0</v>
      </c>
      <c r="R1048">
        <v>24</v>
      </c>
      <c r="S1048">
        <v>11</v>
      </c>
      <c r="T1048">
        <v>2020</v>
      </c>
      <c r="U1048">
        <v>0</v>
      </c>
      <c r="V1048">
        <v>0</v>
      </c>
      <c r="W1048">
        <v>2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15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</row>
    <row r="1049" spans="1:120">
      <c r="A1049">
        <v>90956974</v>
      </c>
      <c r="B1049">
        <v>8124951</v>
      </c>
      <c r="C1049" s="2">
        <v>44135</v>
      </c>
      <c r="D1049" s="2">
        <v>44135.9375</v>
      </c>
      <c r="E1049">
        <v>2</v>
      </c>
      <c r="F1049">
        <v>52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8812</v>
      </c>
      <c r="O1049" t="s">
        <v>2126</v>
      </c>
      <c r="P1049">
        <v>1</v>
      </c>
      <c r="Q1049">
        <v>0</v>
      </c>
      <c r="S1049">
        <v>10</v>
      </c>
      <c r="T1049">
        <v>2020</v>
      </c>
      <c r="U1049">
        <v>0</v>
      </c>
      <c r="V1049">
        <v>0</v>
      </c>
      <c r="W1049">
        <v>2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</row>
    <row r="1050" spans="1:120">
      <c r="A1050">
        <v>90956985</v>
      </c>
      <c r="B1050">
        <v>8086899</v>
      </c>
      <c r="C1050" s="2">
        <v>44135</v>
      </c>
      <c r="D1050" s="2">
        <v>44135.908333333333</v>
      </c>
      <c r="E1050">
        <v>2</v>
      </c>
      <c r="F1050">
        <v>26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8835</v>
      </c>
      <c r="O1050" t="s">
        <v>2126</v>
      </c>
      <c r="P1050">
        <v>1</v>
      </c>
      <c r="Q1050">
        <v>0</v>
      </c>
      <c r="S1050">
        <v>10</v>
      </c>
      <c r="T1050">
        <v>2020</v>
      </c>
      <c r="U1050">
        <v>0</v>
      </c>
      <c r="V1050">
        <v>0</v>
      </c>
      <c r="W1050">
        <v>2</v>
      </c>
      <c r="AU1050" t="e">
        <v>#N/A</v>
      </c>
      <c r="AV1050" t="e">
        <v>#N/A</v>
      </c>
      <c r="AW1050" t="e">
        <v>#N/A</v>
      </c>
      <c r="AX1050" t="e">
        <v>#N/A</v>
      </c>
      <c r="AY1050" t="e">
        <v>#N/A</v>
      </c>
      <c r="AZ1050" t="e">
        <v>#N/A</v>
      </c>
      <c r="BA1050" t="e">
        <v>#N/A</v>
      </c>
      <c r="BB1050" t="e">
        <v>#N/A</v>
      </c>
      <c r="BC1050" t="e">
        <v>#N/A</v>
      </c>
      <c r="BD1050" t="e">
        <v>#N/A</v>
      </c>
      <c r="BE1050" t="e">
        <v>#N/A</v>
      </c>
      <c r="BF1050" t="e">
        <v>#N/A</v>
      </c>
      <c r="BG1050" t="e">
        <v>#N/A</v>
      </c>
      <c r="BH1050" t="e">
        <v>#N/A</v>
      </c>
      <c r="BI1050" t="e">
        <v>#N/A</v>
      </c>
      <c r="BJ1050" t="e">
        <v>#N/A</v>
      </c>
      <c r="BK1050" t="e">
        <v>#N/A</v>
      </c>
      <c r="BL1050" t="e">
        <v>#N/A</v>
      </c>
      <c r="BM1050" t="e">
        <v>#N/A</v>
      </c>
      <c r="BN1050" t="e">
        <v>#N/A</v>
      </c>
      <c r="BO1050" t="e">
        <v>#N/A</v>
      </c>
      <c r="BP1050" t="e">
        <v>#N/A</v>
      </c>
      <c r="BQ1050" t="e">
        <v>#N/A</v>
      </c>
      <c r="BR1050" t="e">
        <v>#N/A</v>
      </c>
      <c r="BS1050" t="e">
        <v>#N/A</v>
      </c>
      <c r="BT1050" t="e">
        <v>#N/A</v>
      </c>
      <c r="BU1050" t="e">
        <v>#N/A</v>
      </c>
      <c r="BV1050" t="e">
        <v>#N/A</v>
      </c>
      <c r="BW1050" t="e">
        <v>#N/A</v>
      </c>
      <c r="BX1050" t="e">
        <v>#N/A</v>
      </c>
      <c r="BY1050" t="e">
        <v>#N/A</v>
      </c>
      <c r="BZ1050" t="e">
        <v>#N/A</v>
      </c>
      <c r="CA1050" t="e">
        <v>#N/A</v>
      </c>
      <c r="CB1050" t="e">
        <v>#N/A</v>
      </c>
      <c r="CC1050" t="e">
        <v>#N/A</v>
      </c>
      <c r="CD1050" t="e">
        <v>#N/A</v>
      </c>
      <c r="CE1050" t="e">
        <v>#N/A</v>
      </c>
      <c r="CF1050" t="e">
        <v>#N/A</v>
      </c>
      <c r="CG1050" t="e">
        <v>#N/A</v>
      </c>
      <c r="CH1050" t="e">
        <v>#N/A</v>
      </c>
      <c r="CI1050" t="e">
        <v>#N/A</v>
      </c>
      <c r="CK1050" t="e">
        <v>#N/A</v>
      </c>
      <c r="CL1050" t="e">
        <v>#N/A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</row>
    <row r="1051" spans="1:120">
      <c r="A1051">
        <v>90956994</v>
      </c>
      <c r="B1051">
        <v>501008</v>
      </c>
      <c r="C1051" s="2">
        <v>44135</v>
      </c>
      <c r="D1051" s="2">
        <v>44136.00277777778</v>
      </c>
      <c r="E1051">
        <v>2</v>
      </c>
      <c r="F1051">
        <v>30</v>
      </c>
      <c r="G1051">
        <v>1</v>
      </c>
      <c r="H1051">
        <v>3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8805</v>
      </c>
      <c r="O1051" t="s">
        <v>2126</v>
      </c>
      <c r="P1051">
        <v>1</v>
      </c>
      <c r="Q1051">
        <v>0</v>
      </c>
      <c r="S1051">
        <v>11</v>
      </c>
      <c r="T1051">
        <v>2020</v>
      </c>
      <c r="U1051">
        <v>0</v>
      </c>
      <c r="V1051">
        <v>0</v>
      </c>
      <c r="W1051">
        <v>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</row>
    <row r="1052" spans="1:120">
      <c r="A1052">
        <v>90957030</v>
      </c>
      <c r="B1052">
        <v>778692</v>
      </c>
      <c r="C1052" s="2">
        <v>44136</v>
      </c>
      <c r="D1052" s="2">
        <v>44140.561111111114</v>
      </c>
      <c r="E1052">
        <v>1</v>
      </c>
      <c r="F1052">
        <v>57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8844</v>
      </c>
      <c r="O1052" t="s">
        <v>2126</v>
      </c>
      <c r="P1052">
        <v>1</v>
      </c>
      <c r="Q1052">
        <v>0</v>
      </c>
      <c r="R1052">
        <v>4</v>
      </c>
      <c r="S1052">
        <v>11</v>
      </c>
      <c r="T1052">
        <v>2020</v>
      </c>
      <c r="U1052">
        <v>0</v>
      </c>
      <c r="V1052">
        <v>0</v>
      </c>
      <c r="W1052">
        <v>2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4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4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8</v>
      </c>
      <c r="BW1052">
        <v>2</v>
      </c>
      <c r="BX1052">
        <v>1</v>
      </c>
      <c r="BY1052">
        <v>0</v>
      </c>
      <c r="BZ1052">
        <v>0</v>
      </c>
      <c r="CA1052">
        <v>0</v>
      </c>
      <c r="CB1052">
        <v>12</v>
      </c>
      <c r="CC1052">
        <v>8</v>
      </c>
      <c r="CD1052">
        <v>4</v>
      </c>
      <c r="CE1052">
        <v>12</v>
      </c>
      <c r="CF1052">
        <v>0</v>
      </c>
      <c r="CG1052">
        <v>0</v>
      </c>
      <c r="CH1052">
        <v>0</v>
      </c>
      <c r="CI1052">
        <v>2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</row>
    <row r="1053" spans="1:120">
      <c r="A1053">
        <v>90957051</v>
      </c>
      <c r="B1053">
        <v>763071</v>
      </c>
      <c r="C1053" s="2">
        <v>44136</v>
      </c>
      <c r="D1053" s="2">
        <v>44137.72152777778</v>
      </c>
      <c r="E1053">
        <v>3</v>
      </c>
      <c r="F1053">
        <v>58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7202</v>
      </c>
      <c r="O1053" t="s">
        <v>2126</v>
      </c>
      <c r="P1053">
        <v>1</v>
      </c>
      <c r="Q1053">
        <v>0</v>
      </c>
      <c r="S1053">
        <v>11</v>
      </c>
      <c r="T1053">
        <v>2020</v>
      </c>
      <c r="U1053">
        <v>0</v>
      </c>
      <c r="V1053">
        <v>0</v>
      </c>
      <c r="W1053">
        <v>2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K1053">
        <v>1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</row>
    <row r="1054" spans="1:120">
      <c r="A1054">
        <v>90957076</v>
      </c>
      <c r="B1054">
        <v>8032118</v>
      </c>
      <c r="C1054" s="2">
        <v>44136</v>
      </c>
      <c r="D1054" s="2">
        <v>44160.9375</v>
      </c>
      <c r="E1054">
        <v>1</v>
      </c>
      <c r="F1054">
        <v>77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8502</v>
      </c>
      <c r="O1054" t="s">
        <v>2124</v>
      </c>
      <c r="P1054">
        <v>0</v>
      </c>
      <c r="Q1054">
        <v>0</v>
      </c>
      <c r="R1054">
        <v>24</v>
      </c>
      <c r="S1054">
        <v>11</v>
      </c>
      <c r="T1054">
        <v>2020</v>
      </c>
      <c r="U1054">
        <v>1</v>
      </c>
      <c r="V1054">
        <v>2</v>
      </c>
      <c r="W1054">
        <v>2</v>
      </c>
      <c r="AU1054">
        <v>0</v>
      </c>
      <c r="AV1054">
        <v>0</v>
      </c>
      <c r="AW1054">
        <v>18</v>
      </c>
      <c r="AX1054">
        <v>0</v>
      </c>
      <c r="AY1054">
        <v>0</v>
      </c>
      <c r="AZ1054">
        <v>0</v>
      </c>
      <c r="BA1054">
        <v>10</v>
      </c>
      <c r="BB1054">
        <v>0</v>
      </c>
      <c r="BC1054">
        <v>0</v>
      </c>
      <c r="BD1054">
        <v>0</v>
      </c>
      <c r="BE1054">
        <v>18</v>
      </c>
      <c r="BF1054">
        <v>18</v>
      </c>
      <c r="BG1054">
        <v>28</v>
      </c>
      <c r="BH1054">
        <v>7</v>
      </c>
      <c r="BI1054">
        <v>0</v>
      </c>
      <c r="BJ1054">
        <v>0</v>
      </c>
      <c r="BK1054">
        <v>7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12</v>
      </c>
      <c r="CC1054">
        <v>27</v>
      </c>
      <c r="CD1054">
        <v>1</v>
      </c>
      <c r="CE1054">
        <v>28</v>
      </c>
      <c r="CF1054">
        <v>10</v>
      </c>
      <c r="CG1054">
        <v>0</v>
      </c>
      <c r="CH1054">
        <v>0</v>
      </c>
      <c r="CI1054">
        <v>5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0</v>
      </c>
      <c r="DI1054">
        <v>0</v>
      </c>
      <c r="DJ1054">
        <v>1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</row>
    <row r="1055" spans="1:120">
      <c r="A1055">
        <v>90957080</v>
      </c>
      <c r="B1055">
        <v>8028776</v>
      </c>
      <c r="C1055" s="2">
        <v>44136</v>
      </c>
      <c r="D1055" s="2">
        <v>44136.685416666667</v>
      </c>
      <c r="E1055">
        <v>2</v>
      </c>
      <c r="F1055">
        <v>43</v>
      </c>
      <c r="G1055">
        <v>0</v>
      </c>
      <c r="H1055">
        <v>3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8846</v>
      </c>
      <c r="O1055" t="s">
        <v>2126</v>
      </c>
      <c r="P1055">
        <v>1</v>
      </c>
      <c r="Q1055">
        <v>0</v>
      </c>
      <c r="S1055">
        <v>11</v>
      </c>
      <c r="T1055">
        <v>2020</v>
      </c>
      <c r="U1055">
        <v>0</v>
      </c>
      <c r="V1055">
        <v>0</v>
      </c>
      <c r="W1055">
        <v>2</v>
      </c>
      <c r="AU1055" t="e">
        <v>#N/A</v>
      </c>
      <c r="AV1055" t="e">
        <v>#N/A</v>
      </c>
      <c r="AW1055" t="e">
        <v>#N/A</v>
      </c>
      <c r="AX1055" t="e">
        <v>#N/A</v>
      </c>
      <c r="AY1055" t="e">
        <v>#N/A</v>
      </c>
      <c r="AZ1055" t="e">
        <v>#N/A</v>
      </c>
      <c r="BA1055" t="e">
        <v>#N/A</v>
      </c>
      <c r="BB1055" t="e">
        <v>#N/A</v>
      </c>
      <c r="BC1055" t="e">
        <v>#N/A</v>
      </c>
      <c r="BD1055" t="e">
        <v>#N/A</v>
      </c>
      <c r="BE1055" t="e">
        <v>#N/A</v>
      </c>
      <c r="BF1055" t="e">
        <v>#N/A</v>
      </c>
      <c r="BG1055" t="e">
        <v>#N/A</v>
      </c>
      <c r="BH1055" t="e">
        <v>#N/A</v>
      </c>
      <c r="BI1055" t="e">
        <v>#N/A</v>
      </c>
      <c r="BJ1055" t="e">
        <v>#N/A</v>
      </c>
      <c r="BK1055" t="e">
        <v>#N/A</v>
      </c>
      <c r="BL1055" t="e">
        <v>#N/A</v>
      </c>
      <c r="BM1055" t="e">
        <v>#N/A</v>
      </c>
      <c r="BN1055" t="e">
        <v>#N/A</v>
      </c>
      <c r="BO1055" t="e">
        <v>#N/A</v>
      </c>
      <c r="BP1055" t="e">
        <v>#N/A</v>
      </c>
      <c r="BQ1055" t="e">
        <v>#N/A</v>
      </c>
      <c r="BR1055" t="e">
        <v>#N/A</v>
      </c>
      <c r="BS1055" t="e">
        <v>#N/A</v>
      </c>
      <c r="BT1055" t="e">
        <v>#N/A</v>
      </c>
      <c r="BU1055" t="e">
        <v>#N/A</v>
      </c>
      <c r="BV1055" t="e">
        <v>#N/A</v>
      </c>
      <c r="BW1055" t="e">
        <v>#N/A</v>
      </c>
      <c r="BX1055" t="e">
        <v>#N/A</v>
      </c>
      <c r="BY1055" t="e">
        <v>#N/A</v>
      </c>
      <c r="BZ1055" t="e">
        <v>#N/A</v>
      </c>
      <c r="CA1055" t="e">
        <v>#N/A</v>
      </c>
      <c r="CB1055" t="e">
        <v>#N/A</v>
      </c>
      <c r="CC1055" t="e">
        <v>#N/A</v>
      </c>
      <c r="CD1055" t="e">
        <v>#N/A</v>
      </c>
      <c r="CE1055" t="e">
        <v>#N/A</v>
      </c>
      <c r="CF1055" t="e">
        <v>#N/A</v>
      </c>
      <c r="CG1055" t="e">
        <v>#N/A</v>
      </c>
      <c r="CH1055" t="e">
        <v>#N/A</v>
      </c>
      <c r="CI1055" t="e">
        <v>#N/A</v>
      </c>
      <c r="CK1055" t="e">
        <v>#N/A</v>
      </c>
      <c r="CL1055" t="e">
        <v>#N/A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</row>
    <row r="1056" spans="1:120">
      <c r="A1056">
        <v>90957109</v>
      </c>
      <c r="B1056">
        <v>639560</v>
      </c>
      <c r="C1056" s="2">
        <v>44136</v>
      </c>
      <c r="D1056" s="2">
        <v>44145.884027777778</v>
      </c>
      <c r="E1056">
        <v>1</v>
      </c>
      <c r="F1056">
        <v>71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8812</v>
      </c>
      <c r="O1056" t="s">
        <v>2124</v>
      </c>
      <c r="P1056">
        <v>0</v>
      </c>
      <c r="Q1056">
        <v>0</v>
      </c>
      <c r="R1056">
        <v>9</v>
      </c>
      <c r="S1056">
        <v>11</v>
      </c>
      <c r="T1056">
        <v>2020</v>
      </c>
      <c r="U1056">
        <v>0</v>
      </c>
      <c r="V1056">
        <v>0</v>
      </c>
      <c r="W1056">
        <v>2</v>
      </c>
      <c r="AU1056">
        <v>5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6</v>
      </c>
      <c r="BB1056">
        <v>0</v>
      </c>
      <c r="BC1056">
        <v>0</v>
      </c>
      <c r="BD1056">
        <v>0</v>
      </c>
      <c r="BE1056">
        <v>5</v>
      </c>
      <c r="BF1056">
        <v>0</v>
      </c>
      <c r="BG1056">
        <v>12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1</v>
      </c>
      <c r="DH1056">
        <v>0</v>
      </c>
      <c r="DI1056">
        <v>0</v>
      </c>
      <c r="DJ1056">
        <v>1</v>
      </c>
      <c r="DK1056">
        <v>0</v>
      </c>
      <c r="DL1056">
        <v>1</v>
      </c>
      <c r="DM1056">
        <v>0</v>
      </c>
      <c r="DN1056">
        <v>0</v>
      </c>
      <c r="DO1056">
        <v>1</v>
      </c>
      <c r="DP1056">
        <v>1</v>
      </c>
    </row>
    <row r="1057" spans="1:120">
      <c r="A1057">
        <v>90957134</v>
      </c>
      <c r="B1057">
        <v>152604</v>
      </c>
      <c r="C1057" s="2">
        <v>44137</v>
      </c>
      <c r="D1057" s="2">
        <v>44143.737500000003</v>
      </c>
      <c r="E1057">
        <v>1</v>
      </c>
      <c r="F1057">
        <v>79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8846</v>
      </c>
      <c r="O1057" t="s">
        <v>2126</v>
      </c>
      <c r="P1057">
        <v>1</v>
      </c>
      <c r="Q1057">
        <v>0</v>
      </c>
      <c r="R1057">
        <v>6</v>
      </c>
      <c r="S1057">
        <v>11</v>
      </c>
      <c r="T1057">
        <v>2020</v>
      </c>
      <c r="U1057">
        <v>0</v>
      </c>
      <c r="V1057">
        <v>0</v>
      </c>
      <c r="W1057">
        <v>2</v>
      </c>
      <c r="AU1057">
        <v>4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4</v>
      </c>
      <c r="BF1057">
        <v>0</v>
      </c>
      <c r="BG1057">
        <v>4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3</v>
      </c>
      <c r="CC1057">
        <v>1</v>
      </c>
      <c r="CD1057">
        <v>2</v>
      </c>
      <c r="CE1057">
        <v>3</v>
      </c>
      <c r="CF1057">
        <v>6</v>
      </c>
      <c r="CG1057">
        <v>0</v>
      </c>
      <c r="CH1057">
        <v>0</v>
      </c>
      <c r="CI1057">
        <v>2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</row>
    <row r="1058" spans="1:120">
      <c r="A1058">
        <v>90957142</v>
      </c>
      <c r="B1058">
        <v>8124975</v>
      </c>
      <c r="C1058" s="2">
        <v>44137</v>
      </c>
      <c r="D1058" s="2">
        <v>44155.397222222222</v>
      </c>
      <c r="E1058">
        <v>1</v>
      </c>
      <c r="F1058">
        <v>82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8876</v>
      </c>
      <c r="O1058" t="s">
        <v>26</v>
      </c>
      <c r="P1058">
        <v>0</v>
      </c>
      <c r="Q1058">
        <v>1</v>
      </c>
      <c r="R1058">
        <v>18</v>
      </c>
      <c r="S1058">
        <v>11</v>
      </c>
      <c r="T1058">
        <v>2020</v>
      </c>
      <c r="U1058">
        <v>1</v>
      </c>
      <c r="V1058">
        <v>3</v>
      </c>
      <c r="W1058">
        <v>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9</v>
      </c>
      <c r="BV1058">
        <v>0</v>
      </c>
      <c r="BW1058">
        <v>3</v>
      </c>
      <c r="BX1058">
        <v>2</v>
      </c>
      <c r="BY1058">
        <v>0</v>
      </c>
      <c r="BZ1058">
        <v>0</v>
      </c>
      <c r="CA1058">
        <v>0</v>
      </c>
      <c r="CB1058">
        <v>3</v>
      </c>
      <c r="CC1058">
        <v>2</v>
      </c>
      <c r="CD1058">
        <v>1</v>
      </c>
      <c r="CE1058">
        <v>3</v>
      </c>
      <c r="CF1058">
        <v>0</v>
      </c>
      <c r="CG1058">
        <v>0</v>
      </c>
      <c r="CH1058">
        <v>0</v>
      </c>
      <c r="CI1058">
        <v>2</v>
      </c>
      <c r="CK1058">
        <v>0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1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</row>
    <row r="1059" spans="1:120">
      <c r="A1059">
        <v>90957143</v>
      </c>
      <c r="B1059">
        <v>8124976</v>
      </c>
      <c r="C1059" s="2">
        <v>44137</v>
      </c>
      <c r="D1059" s="2">
        <v>44137.341666666667</v>
      </c>
      <c r="E1059">
        <v>2</v>
      </c>
      <c r="F1059">
        <v>73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7069</v>
      </c>
      <c r="O1059" t="s">
        <v>2126</v>
      </c>
      <c r="P1059">
        <v>1</v>
      </c>
      <c r="Q1059">
        <v>0</v>
      </c>
      <c r="S1059">
        <v>11</v>
      </c>
      <c r="T1059">
        <v>2020</v>
      </c>
      <c r="U1059">
        <v>0</v>
      </c>
      <c r="V1059">
        <v>0</v>
      </c>
      <c r="W1059">
        <v>2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</row>
    <row r="1060" spans="1:120">
      <c r="A1060">
        <v>90957225</v>
      </c>
      <c r="B1060">
        <v>717121</v>
      </c>
      <c r="C1060" s="2">
        <v>44137</v>
      </c>
      <c r="D1060" s="2">
        <v>44137.739583333336</v>
      </c>
      <c r="E1060">
        <v>2</v>
      </c>
      <c r="F1060">
        <v>22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88443472</v>
      </c>
      <c r="O1060" t="s">
        <v>2126</v>
      </c>
      <c r="P1060">
        <v>1</v>
      </c>
      <c r="Q1060">
        <v>0</v>
      </c>
      <c r="S1060">
        <v>11</v>
      </c>
      <c r="T1060">
        <v>2020</v>
      </c>
      <c r="U1060">
        <v>0</v>
      </c>
      <c r="V1060">
        <v>0</v>
      </c>
      <c r="W1060">
        <v>2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</row>
    <row r="1061" spans="1:120">
      <c r="A1061">
        <v>90957263</v>
      </c>
      <c r="B1061">
        <v>516415</v>
      </c>
      <c r="C1061" s="2">
        <v>44137</v>
      </c>
      <c r="D1061" s="2">
        <v>44137.703472222223</v>
      </c>
      <c r="E1061">
        <v>2</v>
      </c>
      <c r="F1061">
        <v>37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8869</v>
      </c>
      <c r="O1061" t="s">
        <v>2126</v>
      </c>
      <c r="P1061">
        <v>1</v>
      </c>
      <c r="Q1061">
        <v>0</v>
      </c>
      <c r="S1061">
        <v>11</v>
      </c>
      <c r="T1061">
        <v>2020</v>
      </c>
      <c r="U1061">
        <v>0</v>
      </c>
      <c r="V1061">
        <v>0</v>
      </c>
      <c r="W1061">
        <v>2</v>
      </c>
      <c r="AU1061" t="e">
        <v>#N/A</v>
      </c>
      <c r="AV1061" t="e">
        <v>#N/A</v>
      </c>
      <c r="AW1061" t="e">
        <v>#N/A</v>
      </c>
      <c r="AX1061" t="e">
        <v>#N/A</v>
      </c>
      <c r="AY1061" t="e">
        <v>#N/A</v>
      </c>
      <c r="AZ1061" t="e">
        <v>#N/A</v>
      </c>
      <c r="BA1061" t="e">
        <v>#N/A</v>
      </c>
      <c r="BB1061" t="e">
        <v>#N/A</v>
      </c>
      <c r="BC1061" t="e">
        <v>#N/A</v>
      </c>
      <c r="BD1061" t="e">
        <v>#N/A</v>
      </c>
      <c r="BE1061" t="e">
        <v>#N/A</v>
      </c>
      <c r="BF1061" t="e">
        <v>#N/A</v>
      </c>
      <c r="BG1061" t="e">
        <v>#N/A</v>
      </c>
      <c r="BH1061" t="e">
        <v>#N/A</v>
      </c>
      <c r="BI1061" t="e">
        <v>#N/A</v>
      </c>
      <c r="BJ1061" t="e">
        <v>#N/A</v>
      </c>
      <c r="BK1061" t="e">
        <v>#N/A</v>
      </c>
      <c r="BL1061" t="e">
        <v>#N/A</v>
      </c>
      <c r="BM1061" t="e">
        <v>#N/A</v>
      </c>
      <c r="BN1061" t="e">
        <v>#N/A</v>
      </c>
      <c r="BO1061" t="e">
        <v>#N/A</v>
      </c>
      <c r="BP1061" t="e">
        <v>#N/A</v>
      </c>
      <c r="BQ1061" t="e">
        <v>#N/A</v>
      </c>
      <c r="BR1061" t="e">
        <v>#N/A</v>
      </c>
      <c r="BS1061" t="e">
        <v>#N/A</v>
      </c>
      <c r="BT1061" t="e">
        <v>#N/A</v>
      </c>
      <c r="BU1061" t="e">
        <v>#N/A</v>
      </c>
      <c r="BV1061" t="e">
        <v>#N/A</v>
      </c>
      <c r="BW1061" t="e">
        <v>#N/A</v>
      </c>
      <c r="BX1061" t="e">
        <v>#N/A</v>
      </c>
      <c r="BY1061" t="e">
        <v>#N/A</v>
      </c>
      <c r="BZ1061" t="e">
        <v>#N/A</v>
      </c>
      <c r="CA1061" t="e">
        <v>#N/A</v>
      </c>
      <c r="CB1061" t="e">
        <v>#N/A</v>
      </c>
      <c r="CC1061" t="e">
        <v>#N/A</v>
      </c>
      <c r="CD1061" t="e">
        <v>#N/A</v>
      </c>
      <c r="CE1061" t="e">
        <v>#N/A</v>
      </c>
      <c r="CF1061" t="e">
        <v>#N/A</v>
      </c>
      <c r="CG1061" t="e">
        <v>#N/A</v>
      </c>
      <c r="CH1061" t="e">
        <v>#N/A</v>
      </c>
      <c r="CI1061" t="e">
        <v>#N/A</v>
      </c>
      <c r="CK1061" t="e">
        <v>#N/A</v>
      </c>
      <c r="CL1061" t="e">
        <v>#N/A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</row>
    <row r="1062" spans="1:120">
      <c r="A1062">
        <v>90957451</v>
      </c>
      <c r="B1062">
        <v>466503</v>
      </c>
      <c r="C1062" s="2">
        <v>44137</v>
      </c>
      <c r="D1062" s="2">
        <v>44141.611111111109</v>
      </c>
      <c r="E1062">
        <v>1</v>
      </c>
      <c r="F1062">
        <v>61</v>
      </c>
      <c r="G1062">
        <v>1</v>
      </c>
      <c r="H1062">
        <v>3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88462438</v>
      </c>
      <c r="O1062" t="s">
        <v>2126</v>
      </c>
      <c r="P1062">
        <v>1</v>
      </c>
      <c r="Q1062">
        <v>0</v>
      </c>
      <c r="R1062">
        <v>4</v>
      </c>
      <c r="S1062">
        <v>11</v>
      </c>
      <c r="T1062">
        <v>2020</v>
      </c>
      <c r="U1062">
        <v>0</v>
      </c>
      <c r="V1062">
        <v>0</v>
      </c>
      <c r="W1062">
        <v>2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4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4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5</v>
      </c>
      <c r="BW1062">
        <v>1</v>
      </c>
      <c r="BX1062">
        <v>4</v>
      </c>
      <c r="BY1062">
        <v>6</v>
      </c>
      <c r="BZ1062">
        <v>0</v>
      </c>
      <c r="CA1062">
        <v>0</v>
      </c>
      <c r="CB1062">
        <v>8</v>
      </c>
      <c r="CC1062">
        <v>8</v>
      </c>
      <c r="CD1062">
        <v>0</v>
      </c>
      <c r="CE1062">
        <v>8</v>
      </c>
      <c r="CF1062">
        <v>0</v>
      </c>
      <c r="CG1062">
        <v>0</v>
      </c>
      <c r="CH1062">
        <v>0</v>
      </c>
      <c r="CI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</row>
    <row r="1063" spans="1:120">
      <c r="A1063">
        <v>90957467</v>
      </c>
      <c r="B1063">
        <v>8123950</v>
      </c>
      <c r="C1063" s="2">
        <v>44137</v>
      </c>
      <c r="D1063" s="2">
        <v>44137.993055555555</v>
      </c>
      <c r="E1063">
        <v>3</v>
      </c>
      <c r="F1063">
        <v>37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7077</v>
      </c>
      <c r="O1063" t="s">
        <v>2126</v>
      </c>
      <c r="P1063">
        <v>1</v>
      </c>
      <c r="Q1063">
        <v>0</v>
      </c>
      <c r="S1063">
        <v>11</v>
      </c>
      <c r="T1063">
        <v>2020</v>
      </c>
      <c r="U1063">
        <v>0</v>
      </c>
      <c r="V1063">
        <v>0</v>
      </c>
      <c r="W1063">
        <v>2</v>
      </c>
      <c r="AU1063" t="e">
        <v>#N/A</v>
      </c>
      <c r="AV1063" t="e">
        <v>#N/A</v>
      </c>
      <c r="AW1063" t="e">
        <v>#N/A</v>
      </c>
      <c r="AX1063" t="e">
        <v>#N/A</v>
      </c>
      <c r="AY1063" t="e">
        <v>#N/A</v>
      </c>
      <c r="AZ1063" t="e">
        <v>#N/A</v>
      </c>
      <c r="BA1063" t="e">
        <v>#N/A</v>
      </c>
      <c r="BB1063" t="e">
        <v>#N/A</v>
      </c>
      <c r="BC1063" t="e">
        <v>#N/A</v>
      </c>
      <c r="BD1063" t="e">
        <v>#N/A</v>
      </c>
      <c r="BE1063" t="e">
        <v>#N/A</v>
      </c>
      <c r="BF1063" t="e">
        <v>#N/A</v>
      </c>
      <c r="BG1063" t="e">
        <v>#N/A</v>
      </c>
      <c r="BH1063" t="e">
        <v>#N/A</v>
      </c>
      <c r="BI1063" t="e">
        <v>#N/A</v>
      </c>
      <c r="BJ1063" t="e">
        <v>#N/A</v>
      </c>
      <c r="BK1063" t="e">
        <v>#N/A</v>
      </c>
      <c r="BL1063" t="e">
        <v>#N/A</v>
      </c>
      <c r="BM1063" t="e">
        <v>#N/A</v>
      </c>
      <c r="BN1063" t="e">
        <v>#N/A</v>
      </c>
      <c r="BO1063" t="e">
        <v>#N/A</v>
      </c>
      <c r="BP1063" t="e">
        <v>#N/A</v>
      </c>
      <c r="BQ1063" t="e">
        <v>#N/A</v>
      </c>
      <c r="BR1063" t="e">
        <v>#N/A</v>
      </c>
      <c r="BS1063" t="e">
        <v>#N/A</v>
      </c>
      <c r="BT1063" t="e">
        <v>#N/A</v>
      </c>
      <c r="BU1063" t="e">
        <v>#N/A</v>
      </c>
      <c r="BV1063" t="e">
        <v>#N/A</v>
      </c>
      <c r="BW1063" t="e">
        <v>#N/A</v>
      </c>
      <c r="BX1063" t="e">
        <v>#N/A</v>
      </c>
      <c r="BY1063" t="e">
        <v>#N/A</v>
      </c>
      <c r="BZ1063" t="e">
        <v>#N/A</v>
      </c>
      <c r="CA1063" t="e">
        <v>#N/A</v>
      </c>
      <c r="CB1063" t="e">
        <v>#N/A</v>
      </c>
      <c r="CC1063" t="e">
        <v>#N/A</v>
      </c>
      <c r="CD1063" t="e">
        <v>#N/A</v>
      </c>
      <c r="CE1063" t="e">
        <v>#N/A</v>
      </c>
      <c r="CF1063" t="e">
        <v>#N/A</v>
      </c>
      <c r="CG1063" t="e">
        <v>#N/A</v>
      </c>
      <c r="CH1063" t="e">
        <v>#N/A</v>
      </c>
      <c r="CI1063" t="e">
        <v>#N/A</v>
      </c>
      <c r="CK1063" t="e">
        <v>#N/A</v>
      </c>
      <c r="CL1063" t="e">
        <v>#N/A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</row>
    <row r="1064" spans="1:120">
      <c r="A1064">
        <v>90957567</v>
      </c>
      <c r="B1064">
        <v>8107133</v>
      </c>
      <c r="C1064" s="2">
        <v>44137</v>
      </c>
      <c r="D1064" s="2">
        <v>44139.802777777775</v>
      </c>
      <c r="E1064">
        <v>3</v>
      </c>
      <c r="F1064">
        <v>26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8812</v>
      </c>
      <c r="O1064" t="s">
        <v>2126</v>
      </c>
      <c r="P1064">
        <v>1</v>
      </c>
      <c r="Q1064">
        <v>0</v>
      </c>
      <c r="R1064">
        <v>1</v>
      </c>
      <c r="S1064">
        <v>11</v>
      </c>
      <c r="T1064">
        <v>2020</v>
      </c>
      <c r="U1064">
        <v>0</v>
      </c>
      <c r="V1064">
        <v>0</v>
      </c>
      <c r="W1064">
        <v>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3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</row>
    <row r="1065" spans="1:120">
      <c r="A1065">
        <v>90957651</v>
      </c>
      <c r="B1065">
        <v>8108872</v>
      </c>
      <c r="C1065" s="2">
        <v>44137</v>
      </c>
      <c r="D1065" s="2">
        <v>44137.899305555555</v>
      </c>
      <c r="E1065">
        <v>3</v>
      </c>
      <c r="F1065">
        <v>40</v>
      </c>
      <c r="G1065">
        <v>1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8869</v>
      </c>
      <c r="O1065" t="s">
        <v>2126</v>
      </c>
      <c r="P1065">
        <v>1</v>
      </c>
      <c r="Q1065">
        <v>0</v>
      </c>
      <c r="S1065">
        <v>11</v>
      </c>
      <c r="T1065">
        <v>2020</v>
      </c>
      <c r="U1065">
        <v>0</v>
      </c>
      <c r="V1065">
        <v>0</v>
      </c>
      <c r="W1065">
        <v>2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</row>
    <row r="1066" spans="1:120">
      <c r="A1066">
        <v>90957758</v>
      </c>
      <c r="B1066">
        <v>520721</v>
      </c>
      <c r="C1066" s="2">
        <v>44137</v>
      </c>
      <c r="D1066" s="2">
        <v>44137.885416666664</v>
      </c>
      <c r="E1066">
        <v>2</v>
      </c>
      <c r="F1066">
        <v>22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88445511</v>
      </c>
      <c r="O1066" t="s">
        <v>2126</v>
      </c>
      <c r="P1066">
        <v>1</v>
      </c>
      <c r="Q1066">
        <v>0</v>
      </c>
      <c r="S1066">
        <v>11</v>
      </c>
      <c r="T1066">
        <v>2020</v>
      </c>
      <c r="U1066">
        <v>0</v>
      </c>
      <c r="V1066">
        <v>0</v>
      </c>
      <c r="W1066">
        <v>2</v>
      </c>
      <c r="AU1066" t="e">
        <v>#N/A</v>
      </c>
      <c r="AV1066" t="e">
        <v>#N/A</v>
      </c>
      <c r="AW1066" t="e">
        <v>#N/A</v>
      </c>
      <c r="AX1066" t="e">
        <v>#N/A</v>
      </c>
      <c r="AY1066" t="e">
        <v>#N/A</v>
      </c>
      <c r="AZ1066" t="e">
        <v>#N/A</v>
      </c>
      <c r="BA1066" t="e">
        <v>#N/A</v>
      </c>
      <c r="BB1066" t="e">
        <v>#N/A</v>
      </c>
      <c r="BC1066" t="e">
        <v>#N/A</v>
      </c>
      <c r="BD1066" t="e">
        <v>#N/A</v>
      </c>
      <c r="BE1066" t="e">
        <v>#N/A</v>
      </c>
      <c r="BF1066" t="e">
        <v>#N/A</v>
      </c>
      <c r="BG1066" t="e">
        <v>#N/A</v>
      </c>
      <c r="BH1066" t="e">
        <v>#N/A</v>
      </c>
      <c r="BI1066" t="e">
        <v>#N/A</v>
      </c>
      <c r="BJ1066" t="e">
        <v>#N/A</v>
      </c>
      <c r="BK1066" t="e">
        <v>#N/A</v>
      </c>
      <c r="BL1066" t="e">
        <v>#N/A</v>
      </c>
      <c r="BM1066" t="e">
        <v>#N/A</v>
      </c>
      <c r="BN1066" t="e">
        <v>#N/A</v>
      </c>
      <c r="BO1066" t="e">
        <v>#N/A</v>
      </c>
      <c r="BP1066" t="e">
        <v>#N/A</v>
      </c>
      <c r="BQ1066" t="e">
        <v>#N/A</v>
      </c>
      <c r="BR1066" t="e">
        <v>#N/A</v>
      </c>
      <c r="BS1066" t="e">
        <v>#N/A</v>
      </c>
      <c r="BT1066" t="e">
        <v>#N/A</v>
      </c>
      <c r="BU1066" t="e">
        <v>#N/A</v>
      </c>
      <c r="BV1066" t="e">
        <v>#N/A</v>
      </c>
      <c r="BW1066" t="e">
        <v>#N/A</v>
      </c>
      <c r="BX1066" t="e">
        <v>#N/A</v>
      </c>
      <c r="BY1066" t="e">
        <v>#N/A</v>
      </c>
      <c r="BZ1066" t="e">
        <v>#N/A</v>
      </c>
      <c r="CA1066" t="e">
        <v>#N/A</v>
      </c>
      <c r="CB1066" t="e">
        <v>#N/A</v>
      </c>
      <c r="CC1066" t="e">
        <v>#N/A</v>
      </c>
      <c r="CD1066" t="e">
        <v>#N/A</v>
      </c>
      <c r="CE1066" t="e">
        <v>#N/A</v>
      </c>
      <c r="CF1066" t="e">
        <v>#N/A</v>
      </c>
      <c r="CG1066" t="e">
        <v>#N/A</v>
      </c>
      <c r="CH1066" t="e">
        <v>#N/A</v>
      </c>
      <c r="CI1066" t="e">
        <v>#N/A</v>
      </c>
      <c r="CK1066" t="e">
        <v>#N/A</v>
      </c>
      <c r="CL1066" t="e">
        <v>#N/A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</row>
    <row r="1067" spans="1:120">
      <c r="A1067">
        <v>90958131</v>
      </c>
      <c r="B1067">
        <v>691376</v>
      </c>
      <c r="C1067" s="2">
        <v>44138</v>
      </c>
      <c r="D1067" s="2">
        <v>44138.637499999997</v>
      </c>
      <c r="E1067">
        <v>2</v>
      </c>
      <c r="F1067">
        <v>36</v>
      </c>
      <c r="G1067">
        <v>0</v>
      </c>
      <c r="H1067">
        <v>3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8807</v>
      </c>
      <c r="O1067" t="s">
        <v>2126</v>
      </c>
      <c r="P1067">
        <v>1</v>
      </c>
      <c r="Q1067">
        <v>0</v>
      </c>
      <c r="S1067">
        <v>11</v>
      </c>
      <c r="T1067">
        <v>2020</v>
      </c>
      <c r="U1067">
        <v>0</v>
      </c>
      <c r="V1067">
        <v>0</v>
      </c>
      <c r="W1067">
        <v>2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</row>
    <row r="1068" spans="1:120">
      <c r="A1068">
        <v>90958134</v>
      </c>
      <c r="B1068">
        <v>467387</v>
      </c>
      <c r="C1068" s="2">
        <v>44138</v>
      </c>
      <c r="D1068" s="2">
        <v>44138.650694444441</v>
      </c>
      <c r="E1068">
        <v>2</v>
      </c>
      <c r="F1068">
        <v>40</v>
      </c>
      <c r="G1068">
        <v>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7069</v>
      </c>
      <c r="O1068" t="s">
        <v>2126</v>
      </c>
      <c r="P1068">
        <v>1</v>
      </c>
      <c r="Q1068">
        <v>0</v>
      </c>
      <c r="S1068">
        <v>11</v>
      </c>
      <c r="T1068">
        <v>2020</v>
      </c>
      <c r="U1068">
        <v>0</v>
      </c>
      <c r="V1068">
        <v>0</v>
      </c>
      <c r="W1068">
        <v>2</v>
      </c>
      <c r="AU1068" t="e">
        <v>#N/A</v>
      </c>
      <c r="AV1068" t="e">
        <v>#N/A</v>
      </c>
      <c r="AW1068" t="e">
        <v>#N/A</v>
      </c>
      <c r="AX1068" t="e">
        <v>#N/A</v>
      </c>
      <c r="AY1068" t="e">
        <v>#N/A</v>
      </c>
      <c r="AZ1068" t="e">
        <v>#N/A</v>
      </c>
      <c r="BA1068" t="e">
        <v>#N/A</v>
      </c>
      <c r="BB1068" t="e">
        <v>#N/A</v>
      </c>
      <c r="BC1068" t="e">
        <v>#N/A</v>
      </c>
      <c r="BD1068" t="e">
        <v>#N/A</v>
      </c>
      <c r="BE1068" t="e">
        <v>#N/A</v>
      </c>
      <c r="BF1068" t="e">
        <v>#N/A</v>
      </c>
      <c r="BG1068" t="e">
        <v>#N/A</v>
      </c>
      <c r="BH1068" t="e">
        <v>#N/A</v>
      </c>
      <c r="BI1068" t="e">
        <v>#N/A</v>
      </c>
      <c r="BJ1068" t="e">
        <v>#N/A</v>
      </c>
      <c r="BK1068" t="e">
        <v>#N/A</v>
      </c>
      <c r="BL1068" t="e">
        <v>#N/A</v>
      </c>
      <c r="BM1068" t="e">
        <v>#N/A</v>
      </c>
      <c r="BN1068" t="e">
        <v>#N/A</v>
      </c>
      <c r="BO1068" t="e">
        <v>#N/A</v>
      </c>
      <c r="BP1068" t="e">
        <v>#N/A</v>
      </c>
      <c r="BQ1068" t="e">
        <v>#N/A</v>
      </c>
      <c r="BR1068" t="e">
        <v>#N/A</v>
      </c>
      <c r="BS1068" t="e">
        <v>#N/A</v>
      </c>
      <c r="BT1068" t="e">
        <v>#N/A</v>
      </c>
      <c r="BU1068" t="e">
        <v>#N/A</v>
      </c>
      <c r="BV1068" t="e">
        <v>#N/A</v>
      </c>
      <c r="BW1068" t="e">
        <v>#N/A</v>
      </c>
      <c r="BX1068" t="e">
        <v>#N/A</v>
      </c>
      <c r="BY1068" t="e">
        <v>#N/A</v>
      </c>
      <c r="BZ1068" t="e">
        <v>#N/A</v>
      </c>
      <c r="CA1068" t="e">
        <v>#N/A</v>
      </c>
      <c r="CB1068" t="e">
        <v>#N/A</v>
      </c>
      <c r="CC1068" t="e">
        <v>#N/A</v>
      </c>
      <c r="CD1068" t="e">
        <v>#N/A</v>
      </c>
      <c r="CE1068" t="e">
        <v>#N/A</v>
      </c>
      <c r="CF1068" t="e">
        <v>#N/A</v>
      </c>
      <c r="CG1068" t="e">
        <v>#N/A</v>
      </c>
      <c r="CH1068" t="e">
        <v>#N/A</v>
      </c>
      <c r="CI1068" t="e">
        <v>#N/A</v>
      </c>
      <c r="CK1068" t="e">
        <v>#N/A</v>
      </c>
      <c r="CL1068" t="e">
        <v>#N/A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</row>
    <row r="1069" spans="1:120">
      <c r="A1069">
        <v>90958285</v>
      </c>
      <c r="B1069">
        <v>365188</v>
      </c>
      <c r="C1069" s="2">
        <v>44138</v>
      </c>
      <c r="D1069" s="2">
        <v>44138.711111111108</v>
      </c>
      <c r="E1069">
        <v>2</v>
      </c>
      <c r="F1069">
        <v>57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8876</v>
      </c>
      <c r="O1069" t="s">
        <v>2126</v>
      </c>
      <c r="P1069">
        <v>1</v>
      </c>
      <c r="Q1069">
        <v>0</v>
      </c>
      <c r="S1069">
        <v>11</v>
      </c>
      <c r="T1069">
        <v>2020</v>
      </c>
      <c r="U1069">
        <v>0</v>
      </c>
      <c r="V1069">
        <v>0</v>
      </c>
      <c r="W1069">
        <v>2</v>
      </c>
      <c r="AU1069" t="e">
        <v>#N/A</v>
      </c>
      <c r="AV1069" t="e">
        <v>#N/A</v>
      </c>
      <c r="AW1069" t="e">
        <v>#N/A</v>
      </c>
      <c r="AX1069" t="e">
        <v>#N/A</v>
      </c>
      <c r="AY1069" t="e">
        <v>#N/A</v>
      </c>
      <c r="AZ1069" t="e">
        <v>#N/A</v>
      </c>
      <c r="BA1069" t="e">
        <v>#N/A</v>
      </c>
      <c r="BB1069" t="e">
        <v>#N/A</v>
      </c>
      <c r="BC1069" t="e">
        <v>#N/A</v>
      </c>
      <c r="BD1069" t="e">
        <v>#N/A</v>
      </c>
      <c r="BE1069" t="e">
        <v>#N/A</v>
      </c>
      <c r="BF1069" t="e">
        <v>#N/A</v>
      </c>
      <c r="BG1069" t="e">
        <v>#N/A</v>
      </c>
      <c r="BH1069" t="e">
        <v>#N/A</v>
      </c>
      <c r="BI1069" t="e">
        <v>#N/A</v>
      </c>
      <c r="BJ1069" t="e">
        <v>#N/A</v>
      </c>
      <c r="BK1069" t="e">
        <v>#N/A</v>
      </c>
      <c r="BL1069" t="e">
        <v>#N/A</v>
      </c>
      <c r="BM1069" t="e">
        <v>#N/A</v>
      </c>
      <c r="BN1069" t="e">
        <v>#N/A</v>
      </c>
      <c r="BO1069" t="e">
        <v>#N/A</v>
      </c>
      <c r="BP1069" t="e">
        <v>#N/A</v>
      </c>
      <c r="BQ1069" t="e">
        <v>#N/A</v>
      </c>
      <c r="BR1069" t="e">
        <v>#N/A</v>
      </c>
      <c r="BS1069" t="e">
        <v>#N/A</v>
      </c>
      <c r="BT1069" t="e">
        <v>#N/A</v>
      </c>
      <c r="BU1069" t="e">
        <v>#N/A</v>
      </c>
      <c r="BV1069" t="e">
        <v>#N/A</v>
      </c>
      <c r="BW1069" t="e">
        <v>#N/A</v>
      </c>
      <c r="BX1069" t="e">
        <v>#N/A</v>
      </c>
      <c r="BY1069" t="e">
        <v>#N/A</v>
      </c>
      <c r="BZ1069" t="e">
        <v>#N/A</v>
      </c>
      <c r="CA1069" t="e">
        <v>#N/A</v>
      </c>
      <c r="CB1069" t="e">
        <v>#N/A</v>
      </c>
      <c r="CC1069" t="e">
        <v>#N/A</v>
      </c>
      <c r="CD1069" t="e">
        <v>#N/A</v>
      </c>
      <c r="CE1069" t="e">
        <v>#N/A</v>
      </c>
      <c r="CF1069" t="e">
        <v>#N/A</v>
      </c>
      <c r="CG1069" t="e">
        <v>#N/A</v>
      </c>
      <c r="CH1069" t="e">
        <v>#N/A</v>
      </c>
      <c r="CI1069" t="e">
        <v>#N/A</v>
      </c>
      <c r="CK1069" t="e">
        <v>#N/A</v>
      </c>
      <c r="CL1069" t="e">
        <v>#N/A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1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</row>
    <row r="1070" spans="1:120">
      <c r="A1070">
        <v>90958332</v>
      </c>
      <c r="B1070">
        <v>319955</v>
      </c>
      <c r="C1070" s="2">
        <v>44138</v>
      </c>
      <c r="D1070" s="2">
        <v>44138.78402777778</v>
      </c>
      <c r="E1070">
        <v>2</v>
      </c>
      <c r="F1070">
        <v>45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8812</v>
      </c>
      <c r="O1070" t="s">
        <v>2126</v>
      </c>
      <c r="P1070">
        <v>1</v>
      </c>
      <c r="Q1070">
        <v>0</v>
      </c>
      <c r="S1070">
        <v>11</v>
      </c>
      <c r="T1070">
        <v>2020</v>
      </c>
      <c r="U1070">
        <v>0</v>
      </c>
      <c r="V1070">
        <v>0</v>
      </c>
      <c r="W1070">
        <v>2</v>
      </c>
      <c r="AU1070" t="e">
        <v>#N/A</v>
      </c>
      <c r="AV1070" t="e">
        <v>#N/A</v>
      </c>
      <c r="AW1070" t="e">
        <v>#N/A</v>
      </c>
      <c r="AX1070" t="e">
        <v>#N/A</v>
      </c>
      <c r="AY1070" t="e">
        <v>#N/A</v>
      </c>
      <c r="AZ1070" t="e">
        <v>#N/A</v>
      </c>
      <c r="BA1070" t="e">
        <v>#N/A</v>
      </c>
      <c r="BB1070" t="e">
        <v>#N/A</v>
      </c>
      <c r="BC1070" t="e">
        <v>#N/A</v>
      </c>
      <c r="BD1070" t="e">
        <v>#N/A</v>
      </c>
      <c r="BE1070" t="e">
        <v>#N/A</v>
      </c>
      <c r="BF1070" t="e">
        <v>#N/A</v>
      </c>
      <c r="BG1070" t="e">
        <v>#N/A</v>
      </c>
      <c r="BH1070" t="e">
        <v>#N/A</v>
      </c>
      <c r="BI1070" t="e">
        <v>#N/A</v>
      </c>
      <c r="BJ1070" t="e">
        <v>#N/A</v>
      </c>
      <c r="BK1070" t="e">
        <v>#N/A</v>
      </c>
      <c r="BL1070" t="e">
        <v>#N/A</v>
      </c>
      <c r="BM1070" t="e">
        <v>#N/A</v>
      </c>
      <c r="BN1070" t="e">
        <v>#N/A</v>
      </c>
      <c r="BO1070" t="e">
        <v>#N/A</v>
      </c>
      <c r="BP1070" t="e">
        <v>#N/A</v>
      </c>
      <c r="BQ1070" t="e">
        <v>#N/A</v>
      </c>
      <c r="BR1070" t="e">
        <v>#N/A</v>
      </c>
      <c r="BS1070" t="e">
        <v>#N/A</v>
      </c>
      <c r="BT1070" t="e">
        <v>#N/A</v>
      </c>
      <c r="BU1070" t="e">
        <v>#N/A</v>
      </c>
      <c r="BV1070" t="e">
        <v>#N/A</v>
      </c>
      <c r="BW1070" t="e">
        <v>#N/A</v>
      </c>
      <c r="BX1070" t="e">
        <v>#N/A</v>
      </c>
      <c r="BY1070" t="e">
        <v>#N/A</v>
      </c>
      <c r="BZ1070" t="e">
        <v>#N/A</v>
      </c>
      <c r="CA1070" t="e">
        <v>#N/A</v>
      </c>
      <c r="CB1070" t="e">
        <v>#N/A</v>
      </c>
      <c r="CC1070" t="e">
        <v>#N/A</v>
      </c>
      <c r="CD1070" t="e">
        <v>#N/A</v>
      </c>
      <c r="CE1070" t="e">
        <v>#N/A</v>
      </c>
      <c r="CF1070" t="e">
        <v>#N/A</v>
      </c>
      <c r="CG1070" t="e">
        <v>#N/A</v>
      </c>
      <c r="CH1070" t="e">
        <v>#N/A</v>
      </c>
      <c r="CI1070" t="e">
        <v>#N/A</v>
      </c>
      <c r="CK1070" t="e">
        <v>#N/A</v>
      </c>
      <c r="CL1070" t="e">
        <v>#N/A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</row>
    <row r="1071" spans="1:120">
      <c r="A1071">
        <v>90958372</v>
      </c>
      <c r="B1071">
        <v>436299</v>
      </c>
      <c r="C1071" s="2">
        <v>44138</v>
      </c>
      <c r="D1071" s="2">
        <v>44146.754861111112</v>
      </c>
      <c r="E1071">
        <v>1</v>
      </c>
      <c r="F1071">
        <v>64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7065</v>
      </c>
      <c r="O1071" t="s">
        <v>2126</v>
      </c>
      <c r="P1071">
        <v>1</v>
      </c>
      <c r="Q1071">
        <v>0</v>
      </c>
      <c r="R1071">
        <v>8</v>
      </c>
      <c r="S1071">
        <v>11</v>
      </c>
      <c r="T1071">
        <v>2020</v>
      </c>
      <c r="U1071">
        <v>0</v>
      </c>
      <c r="V1071">
        <v>0</v>
      </c>
      <c r="W1071">
        <v>2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2</v>
      </c>
      <c r="BW1071">
        <v>0</v>
      </c>
      <c r="BX1071">
        <v>3</v>
      </c>
      <c r="BY1071">
        <v>0</v>
      </c>
      <c r="BZ1071">
        <v>0</v>
      </c>
      <c r="CA1071">
        <v>0</v>
      </c>
      <c r="CB1071">
        <v>12</v>
      </c>
      <c r="CC1071">
        <v>4</v>
      </c>
      <c r="CD1071">
        <v>5</v>
      </c>
      <c r="CE1071">
        <v>9</v>
      </c>
      <c r="CF1071">
        <v>0</v>
      </c>
      <c r="CG1071">
        <v>0</v>
      </c>
      <c r="CH1071">
        <v>0</v>
      </c>
      <c r="CI1071">
        <v>9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1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</row>
    <row r="1072" spans="1:120">
      <c r="A1072">
        <v>90958408</v>
      </c>
      <c r="B1072">
        <v>543733</v>
      </c>
      <c r="C1072" s="2">
        <v>44138</v>
      </c>
      <c r="D1072" s="2">
        <v>44138.887499999997</v>
      </c>
      <c r="E1072">
        <v>2</v>
      </c>
      <c r="F1072">
        <v>38</v>
      </c>
      <c r="G1072">
        <v>1</v>
      </c>
      <c r="H1072">
        <v>3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8876</v>
      </c>
      <c r="O1072" t="s">
        <v>2126</v>
      </c>
      <c r="P1072">
        <v>1</v>
      </c>
      <c r="Q1072">
        <v>0</v>
      </c>
      <c r="S1072">
        <v>11</v>
      </c>
      <c r="T1072">
        <v>2020</v>
      </c>
      <c r="U1072">
        <v>0</v>
      </c>
      <c r="V1072">
        <v>0</v>
      </c>
      <c r="W1072">
        <v>2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</row>
    <row r="1073" spans="1:120">
      <c r="A1073">
        <v>90958442</v>
      </c>
      <c r="B1073">
        <v>8124597</v>
      </c>
      <c r="C1073" s="2">
        <v>44138</v>
      </c>
      <c r="D1073" s="2">
        <v>44139.047222222223</v>
      </c>
      <c r="E1073">
        <v>3</v>
      </c>
      <c r="F1073">
        <v>54</v>
      </c>
      <c r="G1073">
        <v>0</v>
      </c>
      <c r="H1073">
        <v>2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8835</v>
      </c>
      <c r="O1073" t="s">
        <v>2126</v>
      </c>
      <c r="P1073">
        <v>1</v>
      </c>
      <c r="Q1073">
        <v>0</v>
      </c>
      <c r="S1073">
        <v>11</v>
      </c>
      <c r="T1073">
        <v>2020</v>
      </c>
      <c r="U1073">
        <v>0</v>
      </c>
      <c r="V1073">
        <v>0</v>
      </c>
      <c r="W1073">
        <v>2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1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</row>
    <row r="1074" spans="1:120">
      <c r="A1074">
        <v>90958453</v>
      </c>
      <c r="B1074">
        <v>151446</v>
      </c>
      <c r="C1074" s="2">
        <v>44138</v>
      </c>
      <c r="D1074" s="2">
        <v>44147.773611111108</v>
      </c>
      <c r="E1074">
        <v>1</v>
      </c>
      <c r="F1074">
        <v>74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8805</v>
      </c>
      <c r="O1074" t="s">
        <v>2125</v>
      </c>
      <c r="P1074">
        <v>1</v>
      </c>
      <c r="Q1074">
        <v>0</v>
      </c>
      <c r="R1074">
        <v>9</v>
      </c>
      <c r="S1074">
        <v>11</v>
      </c>
      <c r="T1074">
        <v>2020</v>
      </c>
      <c r="U1074">
        <v>0</v>
      </c>
      <c r="V1074">
        <v>0</v>
      </c>
      <c r="W1074">
        <v>2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9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9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12</v>
      </c>
      <c r="BZ1074">
        <v>0</v>
      </c>
      <c r="CA1074">
        <v>0</v>
      </c>
      <c r="CB1074">
        <v>1</v>
      </c>
      <c r="CC1074">
        <v>1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2</v>
      </c>
      <c r="CK1074">
        <v>0</v>
      </c>
      <c r="CL1074">
        <v>0</v>
      </c>
      <c r="CM1074">
        <v>2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1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</row>
    <row r="1075" spans="1:120">
      <c r="A1075">
        <v>90958541</v>
      </c>
      <c r="B1075">
        <v>632254</v>
      </c>
      <c r="C1075" s="2">
        <v>44138</v>
      </c>
      <c r="D1075" s="2">
        <v>44141.680555555555</v>
      </c>
      <c r="E1075">
        <v>2</v>
      </c>
      <c r="F1075">
        <v>34</v>
      </c>
      <c r="G1075">
        <v>0</v>
      </c>
      <c r="H1075">
        <v>1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8876</v>
      </c>
      <c r="O1075" t="s">
        <v>2126</v>
      </c>
      <c r="P1075">
        <v>1</v>
      </c>
      <c r="Q1075">
        <v>0</v>
      </c>
      <c r="S1075">
        <v>11</v>
      </c>
      <c r="T1075">
        <v>2020</v>
      </c>
      <c r="U1075">
        <v>0</v>
      </c>
      <c r="V1075">
        <v>0</v>
      </c>
      <c r="W1075">
        <v>2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</row>
    <row r="1076" spans="1:120">
      <c r="A1076">
        <v>90958551</v>
      </c>
      <c r="B1076">
        <v>8120035</v>
      </c>
      <c r="C1076" s="2">
        <v>44138</v>
      </c>
      <c r="D1076" s="2">
        <v>44139.216666666667</v>
      </c>
      <c r="E1076">
        <v>2</v>
      </c>
      <c r="F1076">
        <v>23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88462323</v>
      </c>
      <c r="O1076" t="s">
        <v>2126</v>
      </c>
      <c r="P1076">
        <v>1</v>
      </c>
      <c r="Q1076">
        <v>0</v>
      </c>
      <c r="S1076">
        <v>11</v>
      </c>
      <c r="T1076">
        <v>2020</v>
      </c>
      <c r="U1076">
        <v>0</v>
      </c>
      <c r="V1076">
        <v>0</v>
      </c>
      <c r="W1076">
        <v>2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1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</row>
    <row r="1077" spans="1:120">
      <c r="A1077">
        <v>90958557</v>
      </c>
      <c r="B1077">
        <v>8125119</v>
      </c>
      <c r="C1077" s="2">
        <v>44139</v>
      </c>
      <c r="D1077" s="2">
        <v>44148.744444444441</v>
      </c>
      <c r="E1077">
        <v>1</v>
      </c>
      <c r="F1077">
        <v>42</v>
      </c>
      <c r="G1077">
        <v>0</v>
      </c>
      <c r="H1077">
        <v>3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8846</v>
      </c>
      <c r="O1077" t="s">
        <v>2126</v>
      </c>
      <c r="P1077">
        <v>1</v>
      </c>
      <c r="Q1077">
        <v>0</v>
      </c>
      <c r="R1077">
        <v>9</v>
      </c>
      <c r="S1077">
        <v>11</v>
      </c>
      <c r="T1077">
        <v>2020</v>
      </c>
      <c r="U1077">
        <v>0</v>
      </c>
      <c r="V1077">
        <v>0</v>
      </c>
      <c r="W1077">
        <v>2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18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18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1</v>
      </c>
      <c r="BW1077">
        <v>0</v>
      </c>
      <c r="BX1077">
        <v>0</v>
      </c>
      <c r="BY1077">
        <v>9</v>
      </c>
      <c r="BZ1077">
        <v>0</v>
      </c>
      <c r="CA1077">
        <v>0</v>
      </c>
      <c r="CB1077">
        <v>17</v>
      </c>
      <c r="CC1077">
        <v>9</v>
      </c>
      <c r="CD1077">
        <v>8</v>
      </c>
      <c r="CE1077">
        <v>17</v>
      </c>
      <c r="CF1077">
        <v>1</v>
      </c>
      <c r="CG1077">
        <v>0</v>
      </c>
      <c r="CH1077">
        <v>0</v>
      </c>
      <c r="CI1077">
        <v>3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</row>
    <row r="1078" spans="1:120">
      <c r="A1078">
        <v>90958827</v>
      </c>
      <c r="B1078">
        <v>8125143</v>
      </c>
      <c r="C1078" s="2">
        <v>44139</v>
      </c>
      <c r="D1078" s="2">
        <v>44145.69027777778</v>
      </c>
      <c r="E1078">
        <v>1</v>
      </c>
      <c r="F1078">
        <v>68</v>
      </c>
      <c r="G1078">
        <v>0</v>
      </c>
      <c r="H1078">
        <v>3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7114</v>
      </c>
      <c r="O1078" t="s">
        <v>2126</v>
      </c>
      <c r="P1078">
        <v>1</v>
      </c>
      <c r="Q1078">
        <v>0</v>
      </c>
      <c r="R1078">
        <v>6</v>
      </c>
      <c r="S1078">
        <v>11</v>
      </c>
      <c r="T1078">
        <v>2020</v>
      </c>
      <c r="U1078">
        <v>0</v>
      </c>
      <c r="V1078">
        <v>0</v>
      </c>
      <c r="W1078">
        <v>2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4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4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6</v>
      </c>
      <c r="BV1078">
        <v>5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3</v>
      </c>
      <c r="CC1078">
        <v>1</v>
      </c>
      <c r="CD1078">
        <v>2</v>
      </c>
      <c r="CE1078">
        <v>3</v>
      </c>
      <c r="CF1078">
        <v>0</v>
      </c>
      <c r="CG1078">
        <v>0</v>
      </c>
      <c r="CH1078">
        <v>0</v>
      </c>
      <c r="CI1078">
        <v>2</v>
      </c>
      <c r="CK1078">
        <v>0</v>
      </c>
      <c r="CL1078">
        <v>0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1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</row>
    <row r="1079" spans="1:120">
      <c r="A1079">
        <v>90958943</v>
      </c>
      <c r="B1079">
        <v>739006</v>
      </c>
      <c r="C1079" s="2">
        <v>44139</v>
      </c>
      <c r="D1079" s="2">
        <v>44143.546527777777</v>
      </c>
      <c r="E1079">
        <v>1</v>
      </c>
      <c r="F1079">
        <v>69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8807</v>
      </c>
      <c r="O1079" t="s">
        <v>2126</v>
      </c>
      <c r="P1079">
        <v>1</v>
      </c>
      <c r="Q1079">
        <v>0</v>
      </c>
      <c r="R1079">
        <v>4</v>
      </c>
      <c r="S1079">
        <v>11</v>
      </c>
      <c r="T1079">
        <v>2020</v>
      </c>
      <c r="U1079">
        <v>0</v>
      </c>
      <c r="V1079">
        <v>0</v>
      </c>
      <c r="W1079">
        <v>2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4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</row>
    <row r="1080" spans="1:120">
      <c r="A1080">
        <v>90958992</v>
      </c>
      <c r="B1080">
        <v>709154</v>
      </c>
      <c r="C1080" s="2">
        <v>44139</v>
      </c>
      <c r="D1080" s="2">
        <v>44139.95208333333</v>
      </c>
      <c r="E1080">
        <v>2</v>
      </c>
      <c r="F1080">
        <v>38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8805</v>
      </c>
      <c r="O1080" t="s">
        <v>2126</v>
      </c>
      <c r="P1080">
        <v>1</v>
      </c>
      <c r="Q1080">
        <v>0</v>
      </c>
      <c r="S1080">
        <v>11</v>
      </c>
      <c r="T1080">
        <v>2020</v>
      </c>
      <c r="U1080">
        <v>0</v>
      </c>
      <c r="V1080">
        <v>0</v>
      </c>
      <c r="W1080">
        <v>2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</row>
    <row r="1081" spans="1:120">
      <c r="A1081">
        <v>90959066</v>
      </c>
      <c r="B1081">
        <v>8125168</v>
      </c>
      <c r="C1081" s="2">
        <v>44139</v>
      </c>
      <c r="D1081" s="2">
        <v>44139.920138888891</v>
      </c>
      <c r="E1081">
        <v>2</v>
      </c>
      <c r="F1081">
        <v>40</v>
      </c>
      <c r="G1081">
        <v>0</v>
      </c>
      <c r="H1081">
        <v>3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88733054</v>
      </c>
      <c r="O1081" t="s">
        <v>2126</v>
      </c>
      <c r="P1081">
        <v>1</v>
      </c>
      <c r="Q1081">
        <v>0</v>
      </c>
      <c r="S1081">
        <v>11</v>
      </c>
      <c r="T1081">
        <v>2020</v>
      </c>
      <c r="U1081">
        <v>0</v>
      </c>
      <c r="V1081">
        <v>0</v>
      </c>
      <c r="W1081">
        <v>2</v>
      </c>
      <c r="AU1081" t="e">
        <v>#N/A</v>
      </c>
      <c r="AV1081" t="e">
        <v>#N/A</v>
      </c>
      <c r="AW1081" t="e">
        <v>#N/A</v>
      </c>
      <c r="AX1081" t="e">
        <v>#N/A</v>
      </c>
      <c r="AY1081" t="e">
        <v>#N/A</v>
      </c>
      <c r="AZ1081" t="e">
        <v>#N/A</v>
      </c>
      <c r="BA1081" t="e">
        <v>#N/A</v>
      </c>
      <c r="BB1081" t="e">
        <v>#N/A</v>
      </c>
      <c r="BC1081" t="e">
        <v>#N/A</v>
      </c>
      <c r="BD1081" t="e">
        <v>#N/A</v>
      </c>
      <c r="BE1081" t="e">
        <v>#N/A</v>
      </c>
      <c r="BF1081" t="e">
        <v>#N/A</v>
      </c>
      <c r="BG1081" t="e">
        <v>#N/A</v>
      </c>
      <c r="BH1081" t="e">
        <v>#N/A</v>
      </c>
      <c r="BI1081" t="e">
        <v>#N/A</v>
      </c>
      <c r="BJ1081" t="e">
        <v>#N/A</v>
      </c>
      <c r="BK1081" t="e">
        <v>#N/A</v>
      </c>
      <c r="BL1081" t="e">
        <v>#N/A</v>
      </c>
      <c r="BM1081" t="e">
        <v>#N/A</v>
      </c>
      <c r="BN1081" t="e">
        <v>#N/A</v>
      </c>
      <c r="BO1081" t="e">
        <v>#N/A</v>
      </c>
      <c r="BP1081" t="e">
        <v>#N/A</v>
      </c>
      <c r="BQ1081" t="e">
        <v>#N/A</v>
      </c>
      <c r="BR1081" t="e">
        <v>#N/A</v>
      </c>
      <c r="BS1081" t="e">
        <v>#N/A</v>
      </c>
      <c r="BT1081" t="e">
        <v>#N/A</v>
      </c>
      <c r="BU1081" t="e">
        <v>#N/A</v>
      </c>
      <c r="BV1081" t="e">
        <v>#N/A</v>
      </c>
      <c r="BW1081" t="e">
        <v>#N/A</v>
      </c>
      <c r="BX1081" t="e">
        <v>#N/A</v>
      </c>
      <c r="BY1081" t="e">
        <v>#N/A</v>
      </c>
      <c r="BZ1081" t="e">
        <v>#N/A</v>
      </c>
      <c r="CA1081" t="e">
        <v>#N/A</v>
      </c>
      <c r="CB1081" t="e">
        <v>#N/A</v>
      </c>
      <c r="CC1081" t="e">
        <v>#N/A</v>
      </c>
      <c r="CD1081" t="e">
        <v>#N/A</v>
      </c>
      <c r="CE1081" t="e">
        <v>#N/A</v>
      </c>
      <c r="CF1081" t="e">
        <v>#N/A</v>
      </c>
      <c r="CG1081" t="e">
        <v>#N/A</v>
      </c>
      <c r="CH1081" t="e">
        <v>#N/A</v>
      </c>
      <c r="CI1081" t="e">
        <v>#N/A</v>
      </c>
      <c r="CK1081" t="e">
        <v>#N/A</v>
      </c>
      <c r="CL1081" t="e">
        <v>#N/A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</row>
    <row r="1082" spans="1:120">
      <c r="A1082">
        <v>90959091</v>
      </c>
      <c r="B1082">
        <v>367420</v>
      </c>
      <c r="C1082" s="2">
        <v>44139</v>
      </c>
      <c r="D1082" s="2">
        <v>44145.884027777778</v>
      </c>
      <c r="E1082">
        <v>1</v>
      </c>
      <c r="F1082">
        <v>83</v>
      </c>
      <c r="G1082">
        <v>1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8880</v>
      </c>
      <c r="O1082" t="s">
        <v>2125</v>
      </c>
      <c r="P1082">
        <v>1</v>
      </c>
      <c r="Q1082">
        <v>0</v>
      </c>
      <c r="R1082">
        <v>6</v>
      </c>
      <c r="S1082">
        <v>11</v>
      </c>
      <c r="T1082">
        <v>2020</v>
      </c>
      <c r="U1082">
        <v>0</v>
      </c>
      <c r="V1082">
        <v>0</v>
      </c>
      <c r="W1082">
        <v>2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4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4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4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3</v>
      </c>
      <c r="CC1082">
        <v>2</v>
      </c>
      <c r="CD1082">
        <v>1</v>
      </c>
      <c r="CE1082">
        <v>3</v>
      </c>
      <c r="CF1082">
        <v>0</v>
      </c>
      <c r="CG1082">
        <v>0</v>
      </c>
      <c r="CH1082">
        <v>0</v>
      </c>
      <c r="CI1082">
        <v>2</v>
      </c>
      <c r="CK1082">
        <v>0</v>
      </c>
      <c r="CL1082">
        <v>0</v>
      </c>
      <c r="CM1082">
        <v>4</v>
      </c>
      <c r="CN1082">
        <v>0</v>
      </c>
      <c r="CO1082">
        <v>0</v>
      </c>
      <c r="CP1082">
        <v>0</v>
      </c>
      <c r="CQ1082">
        <v>0</v>
      </c>
      <c r="CR1082">
        <v>1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1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</row>
    <row r="1083" spans="1:120">
      <c r="A1083">
        <v>90959183</v>
      </c>
      <c r="B1083">
        <v>8120429</v>
      </c>
      <c r="C1083" s="2">
        <v>44140</v>
      </c>
      <c r="D1083" s="2">
        <v>44140.555555555555</v>
      </c>
      <c r="E1083">
        <v>2</v>
      </c>
      <c r="F1083">
        <v>35</v>
      </c>
      <c r="G1083">
        <v>1</v>
      </c>
      <c r="H1083">
        <v>3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7060</v>
      </c>
      <c r="O1083" t="s">
        <v>2126</v>
      </c>
      <c r="P1083">
        <v>1</v>
      </c>
      <c r="Q1083">
        <v>0</v>
      </c>
      <c r="S1083">
        <v>11</v>
      </c>
      <c r="T1083">
        <v>2020</v>
      </c>
      <c r="U1083">
        <v>0</v>
      </c>
      <c r="V1083">
        <v>0</v>
      </c>
      <c r="W1083">
        <v>2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</row>
    <row r="1084" spans="1:120">
      <c r="A1084">
        <v>90959426</v>
      </c>
      <c r="B1084">
        <v>545008</v>
      </c>
      <c r="C1084" s="2">
        <v>44140</v>
      </c>
      <c r="D1084" s="2">
        <v>44170.450694444444</v>
      </c>
      <c r="E1084">
        <v>1</v>
      </c>
      <c r="F1084">
        <v>61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8805</v>
      </c>
      <c r="O1084" t="s">
        <v>26</v>
      </c>
      <c r="P1084">
        <v>0</v>
      </c>
      <c r="Q1084">
        <v>1</v>
      </c>
      <c r="R1084">
        <v>30</v>
      </c>
      <c r="S1084">
        <v>12</v>
      </c>
      <c r="T1084">
        <v>2020</v>
      </c>
      <c r="U1084">
        <v>1</v>
      </c>
      <c r="V1084">
        <v>13</v>
      </c>
      <c r="W1084">
        <v>2</v>
      </c>
      <c r="AU1084">
        <v>0</v>
      </c>
      <c r="AV1084">
        <v>0</v>
      </c>
      <c r="AW1084">
        <v>33</v>
      </c>
      <c r="AX1084">
        <v>0</v>
      </c>
      <c r="AY1084">
        <v>0</v>
      </c>
      <c r="AZ1084">
        <v>0</v>
      </c>
      <c r="BA1084">
        <v>18</v>
      </c>
      <c r="BB1084">
        <v>0</v>
      </c>
      <c r="BC1084">
        <v>0</v>
      </c>
      <c r="BD1084">
        <v>0</v>
      </c>
      <c r="BE1084">
        <v>33</v>
      </c>
      <c r="BF1084">
        <v>33</v>
      </c>
      <c r="BG1084">
        <v>51</v>
      </c>
      <c r="BH1084">
        <v>19</v>
      </c>
      <c r="BI1084">
        <v>0</v>
      </c>
      <c r="BJ1084">
        <v>0</v>
      </c>
      <c r="BK1084">
        <v>19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3</v>
      </c>
      <c r="BW1084">
        <v>2</v>
      </c>
      <c r="BX1084">
        <v>10</v>
      </c>
      <c r="BY1084">
        <v>1</v>
      </c>
      <c r="BZ1084">
        <v>0</v>
      </c>
      <c r="CA1084">
        <v>0</v>
      </c>
      <c r="CB1084">
        <v>54</v>
      </c>
      <c r="CC1084">
        <v>1</v>
      </c>
      <c r="CD1084">
        <v>48</v>
      </c>
      <c r="CE1084">
        <v>49</v>
      </c>
      <c r="CF1084">
        <v>27</v>
      </c>
      <c r="CG1084">
        <v>0</v>
      </c>
      <c r="CH1084">
        <v>0</v>
      </c>
      <c r="CI1084">
        <v>3</v>
      </c>
      <c r="CK1084">
        <v>0</v>
      </c>
      <c r="CL1084">
        <v>0</v>
      </c>
      <c r="CM1084">
        <v>2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0</v>
      </c>
      <c r="CY1084">
        <v>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</row>
    <row r="1085" spans="1:120">
      <c r="A1085">
        <v>90959582</v>
      </c>
      <c r="B1085">
        <v>543733</v>
      </c>
      <c r="C1085" s="2">
        <v>44140</v>
      </c>
      <c r="D1085" s="2">
        <v>44141.012499999997</v>
      </c>
      <c r="E1085">
        <v>2</v>
      </c>
      <c r="F1085">
        <v>38</v>
      </c>
      <c r="G1085">
        <v>1</v>
      </c>
      <c r="H1085">
        <v>3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7060</v>
      </c>
      <c r="O1085" t="s">
        <v>2126</v>
      </c>
      <c r="P1085">
        <v>1</v>
      </c>
      <c r="Q1085">
        <v>0</v>
      </c>
      <c r="S1085">
        <v>11</v>
      </c>
      <c r="T1085">
        <v>2020</v>
      </c>
      <c r="U1085">
        <v>0</v>
      </c>
      <c r="V1085">
        <v>0</v>
      </c>
      <c r="W1085">
        <v>2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K1085">
        <v>0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1</v>
      </c>
      <c r="DM1085">
        <v>0</v>
      </c>
      <c r="DN1085">
        <v>0</v>
      </c>
      <c r="DO1085">
        <v>0</v>
      </c>
      <c r="DP1085">
        <v>0</v>
      </c>
    </row>
    <row r="1086" spans="1:120">
      <c r="A1086">
        <v>90959657</v>
      </c>
      <c r="B1086">
        <v>8125231</v>
      </c>
      <c r="C1086" s="2">
        <v>44140</v>
      </c>
      <c r="D1086" s="2">
        <v>44152.842361111114</v>
      </c>
      <c r="E1086">
        <v>1</v>
      </c>
      <c r="F1086">
        <v>61</v>
      </c>
      <c r="G1086">
        <v>1</v>
      </c>
      <c r="H1086">
        <v>1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8502</v>
      </c>
      <c r="O1086" t="s">
        <v>2136</v>
      </c>
      <c r="P1086">
        <v>0</v>
      </c>
      <c r="Q1086">
        <v>0</v>
      </c>
      <c r="R1086">
        <v>12</v>
      </c>
      <c r="S1086">
        <v>11</v>
      </c>
      <c r="T1086">
        <v>2020</v>
      </c>
      <c r="U1086">
        <v>0</v>
      </c>
      <c r="V1086">
        <v>0</v>
      </c>
      <c r="W1086">
        <v>2</v>
      </c>
      <c r="AU1086">
        <v>0</v>
      </c>
      <c r="AV1086">
        <v>0</v>
      </c>
      <c r="AW1086">
        <v>3</v>
      </c>
      <c r="AX1086">
        <v>0</v>
      </c>
      <c r="AY1086">
        <v>0</v>
      </c>
      <c r="AZ1086">
        <v>0</v>
      </c>
      <c r="BA1086">
        <v>3</v>
      </c>
      <c r="BB1086">
        <v>0</v>
      </c>
      <c r="BC1086">
        <v>0</v>
      </c>
      <c r="BD1086">
        <v>0</v>
      </c>
      <c r="BE1086">
        <v>3</v>
      </c>
      <c r="BF1086">
        <v>3</v>
      </c>
      <c r="BG1086">
        <v>6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</v>
      </c>
      <c r="BX1086">
        <v>23</v>
      </c>
      <c r="BY1086">
        <v>0</v>
      </c>
      <c r="BZ1086">
        <v>0</v>
      </c>
      <c r="CA1086">
        <v>0</v>
      </c>
      <c r="CB1086">
        <v>1</v>
      </c>
      <c r="CC1086">
        <v>1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17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</row>
    <row r="1087" spans="1:120">
      <c r="A1087">
        <v>90959668</v>
      </c>
      <c r="B1087">
        <v>395011</v>
      </c>
      <c r="C1087" s="2">
        <v>44140</v>
      </c>
      <c r="D1087" s="2">
        <v>44145.714583333334</v>
      </c>
      <c r="E1087">
        <v>1</v>
      </c>
      <c r="F1087">
        <v>34</v>
      </c>
      <c r="G1087">
        <v>1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8846</v>
      </c>
      <c r="O1087" t="s">
        <v>2126</v>
      </c>
      <c r="P1087">
        <v>1</v>
      </c>
      <c r="Q1087">
        <v>0</v>
      </c>
      <c r="R1087">
        <v>5</v>
      </c>
      <c r="S1087">
        <v>11</v>
      </c>
      <c r="T1087">
        <v>2020</v>
      </c>
      <c r="U1087">
        <v>0</v>
      </c>
      <c r="V1087">
        <v>0</v>
      </c>
      <c r="W1087">
        <v>2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4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4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2</v>
      </c>
      <c r="CC1087">
        <v>1</v>
      </c>
      <c r="CD1087">
        <v>1</v>
      </c>
      <c r="CE1087">
        <v>2</v>
      </c>
      <c r="CF1087">
        <v>0</v>
      </c>
      <c r="CG1087">
        <v>0</v>
      </c>
      <c r="CH1087">
        <v>0</v>
      </c>
      <c r="CI1087">
        <v>2</v>
      </c>
      <c r="CK1087">
        <v>0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1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</row>
    <row r="1088" spans="1:120">
      <c r="A1088">
        <v>90959714</v>
      </c>
      <c r="B1088">
        <v>8114435</v>
      </c>
      <c r="C1088" s="2">
        <v>44141</v>
      </c>
      <c r="D1088" s="2">
        <v>44154.697916666664</v>
      </c>
      <c r="E1088">
        <v>1</v>
      </c>
      <c r="F1088">
        <v>65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8502</v>
      </c>
      <c r="O1088" t="s">
        <v>2126</v>
      </c>
      <c r="P1088">
        <v>1</v>
      </c>
      <c r="Q1088">
        <v>0</v>
      </c>
      <c r="R1088">
        <v>13</v>
      </c>
      <c r="S1088">
        <v>11</v>
      </c>
      <c r="T1088">
        <v>2020</v>
      </c>
      <c r="U1088">
        <v>0</v>
      </c>
      <c r="V1088">
        <v>0</v>
      </c>
      <c r="W1088">
        <v>2</v>
      </c>
      <c r="AU1088">
        <v>0</v>
      </c>
      <c r="AV1088">
        <v>0</v>
      </c>
      <c r="AW1088">
        <v>5</v>
      </c>
      <c r="AX1088">
        <v>0</v>
      </c>
      <c r="AY1088">
        <v>0</v>
      </c>
      <c r="AZ1088">
        <v>0</v>
      </c>
      <c r="BA1088">
        <v>7</v>
      </c>
      <c r="BB1088">
        <v>0</v>
      </c>
      <c r="BC1088">
        <v>0</v>
      </c>
      <c r="BD1088">
        <v>0</v>
      </c>
      <c r="BE1088">
        <v>5</v>
      </c>
      <c r="BF1088">
        <v>5</v>
      </c>
      <c r="BG1088">
        <v>12</v>
      </c>
      <c r="BH1088">
        <v>1</v>
      </c>
      <c r="BI1088">
        <v>0</v>
      </c>
      <c r="BJ1088">
        <v>0</v>
      </c>
      <c r="BK1088">
        <v>1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14</v>
      </c>
      <c r="BV1088">
        <v>4</v>
      </c>
      <c r="BW1088">
        <v>26</v>
      </c>
      <c r="BX1088">
        <v>26</v>
      </c>
      <c r="BY1088">
        <v>10</v>
      </c>
      <c r="BZ1088">
        <v>0</v>
      </c>
      <c r="CA1088">
        <v>0</v>
      </c>
      <c r="CB1088">
        <v>22</v>
      </c>
      <c r="CC1088">
        <v>22</v>
      </c>
      <c r="CD1088">
        <v>0</v>
      </c>
      <c r="CE1088">
        <v>22</v>
      </c>
      <c r="CF1088">
        <v>0</v>
      </c>
      <c r="CG1088">
        <v>0</v>
      </c>
      <c r="CH1088">
        <v>0</v>
      </c>
      <c r="CI1088">
        <v>2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1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</row>
    <row r="1089" spans="1:120">
      <c r="A1089">
        <v>90959722</v>
      </c>
      <c r="B1089">
        <v>8005627</v>
      </c>
      <c r="C1089" s="2">
        <v>44141</v>
      </c>
      <c r="D1089" s="2">
        <v>44146.697916666664</v>
      </c>
      <c r="E1089">
        <v>1</v>
      </c>
      <c r="F1089">
        <v>88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8873</v>
      </c>
      <c r="O1089" t="s">
        <v>2125</v>
      </c>
      <c r="P1089">
        <v>1</v>
      </c>
      <c r="Q1089">
        <v>0</v>
      </c>
      <c r="R1089">
        <v>5</v>
      </c>
      <c r="S1089">
        <v>11</v>
      </c>
      <c r="T1089">
        <v>2020</v>
      </c>
      <c r="U1089">
        <v>0</v>
      </c>
      <c r="V1089">
        <v>0</v>
      </c>
      <c r="W1089">
        <v>2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2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2</v>
      </c>
      <c r="BH1089">
        <v>1</v>
      </c>
      <c r="BI1089">
        <v>0</v>
      </c>
      <c r="BJ1089">
        <v>0</v>
      </c>
      <c r="BK1089">
        <v>1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K1089">
        <v>0</v>
      </c>
      <c r="CL1089">
        <v>0</v>
      </c>
      <c r="CM1089">
        <v>4</v>
      </c>
      <c r="CN1089">
        <v>1</v>
      </c>
      <c r="CO1089">
        <v>0</v>
      </c>
      <c r="CP1089">
        <v>0</v>
      </c>
      <c r="CQ1089">
        <v>1</v>
      </c>
      <c r="CR1089">
        <v>1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0</v>
      </c>
      <c r="DI1089">
        <v>0</v>
      </c>
      <c r="DJ1089">
        <v>1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</row>
    <row r="1090" spans="1:120">
      <c r="A1090">
        <v>90959725</v>
      </c>
      <c r="B1090">
        <v>789288</v>
      </c>
      <c r="C1090" s="2">
        <v>44141</v>
      </c>
      <c r="D1090" s="2">
        <v>44141.470138888886</v>
      </c>
      <c r="E1090">
        <v>2</v>
      </c>
      <c r="F1090">
        <v>36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88461929</v>
      </c>
      <c r="O1090" t="s">
        <v>2126</v>
      </c>
      <c r="P1090">
        <v>1</v>
      </c>
      <c r="Q1090">
        <v>0</v>
      </c>
      <c r="S1090">
        <v>11</v>
      </c>
      <c r="T1090">
        <v>2020</v>
      </c>
      <c r="U1090">
        <v>0</v>
      </c>
      <c r="V1090">
        <v>0</v>
      </c>
      <c r="W1090">
        <v>2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</row>
    <row r="1091" spans="1:120">
      <c r="A1091">
        <v>90959886</v>
      </c>
      <c r="B1091">
        <v>608542</v>
      </c>
      <c r="C1091" s="2">
        <v>44141</v>
      </c>
      <c r="D1091" s="2">
        <v>44141.595833333333</v>
      </c>
      <c r="E1091">
        <v>3</v>
      </c>
      <c r="F1091">
        <v>39</v>
      </c>
      <c r="G1091">
        <v>1</v>
      </c>
      <c r="H1091">
        <v>1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8876</v>
      </c>
      <c r="O1091" t="s">
        <v>2126</v>
      </c>
      <c r="P1091">
        <v>1</v>
      </c>
      <c r="Q1091">
        <v>0</v>
      </c>
      <c r="S1091">
        <v>11</v>
      </c>
      <c r="T1091">
        <v>2020</v>
      </c>
      <c r="U1091">
        <v>0</v>
      </c>
      <c r="V1091">
        <v>0</v>
      </c>
      <c r="W1091">
        <v>2</v>
      </c>
      <c r="AU1091" t="e">
        <v>#N/A</v>
      </c>
      <c r="AV1091" t="e">
        <v>#N/A</v>
      </c>
      <c r="AW1091" t="e">
        <v>#N/A</v>
      </c>
      <c r="AX1091" t="e">
        <v>#N/A</v>
      </c>
      <c r="AY1091" t="e">
        <v>#N/A</v>
      </c>
      <c r="AZ1091" t="e">
        <v>#N/A</v>
      </c>
      <c r="BA1091" t="e">
        <v>#N/A</v>
      </c>
      <c r="BB1091" t="e">
        <v>#N/A</v>
      </c>
      <c r="BC1091" t="e">
        <v>#N/A</v>
      </c>
      <c r="BD1091" t="e">
        <v>#N/A</v>
      </c>
      <c r="BE1091" t="e">
        <v>#N/A</v>
      </c>
      <c r="BF1091" t="e">
        <v>#N/A</v>
      </c>
      <c r="BG1091" t="e">
        <v>#N/A</v>
      </c>
      <c r="BH1091" t="e">
        <v>#N/A</v>
      </c>
      <c r="BI1091" t="e">
        <v>#N/A</v>
      </c>
      <c r="BJ1091" t="e">
        <v>#N/A</v>
      </c>
      <c r="BK1091" t="e">
        <v>#N/A</v>
      </c>
      <c r="BL1091" t="e">
        <v>#N/A</v>
      </c>
      <c r="BM1091" t="e">
        <v>#N/A</v>
      </c>
      <c r="BN1091" t="e">
        <v>#N/A</v>
      </c>
      <c r="BO1091" t="e">
        <v>#N/A</v>
      </c>
      <c r="BP1091" t="e">
        <v>#N/A</v>
      </c>
      <c r="BQ1091" t="e">
        <v>#N/A</v>
      </c>
      <c r="BR1091" t="e">
        <v>#N/A</v>
      </c>
      <c r="BS1091" t="e">
        <v>#N/A</v>
      </c>
      <c r="BT1091" t="e">
        <v>#N/A</v>
      </c>
      <c r="BU1091" t="e">
        <v>#N/A</v>
      </c>
      <c r="BV1091" t="e">
        <v>#N/A</v>
      </c>
      <c r="BW1091" t="e">
        <v>#N/A</v>
      </c>
      <c r="BX1091" t="e">
        <v>#N/A</v>
      </c>
      <c r="BY1091" t="e">
        <v>#N/A</v>
      </c>
      <c r="BZ1091" t="e">
        <v>#N/A</v>
      </c>
      <c r="CA1091" t="e">
        <v>#N/A</v>
      </c>
      <c r="CB1091" t="e">
        <v>#N/A</v>
      </c>
      <c r="CC1091" t="e">
        <v>#N/A</v>
      </c>
      <c r="CD1091" t="e">
        <v>#N/A</v>
      </c>
      <c r="CE1091" t="e">
        <v>#N/A</v>
      </c>
      <c r="CF1091" t="e">
        <v>#N/A</v>
      </c>
      <c r="CG1091" t="e">
        <v>#N/A</v>
      </c>
      <c r="CH1091" t="e">
        <v>#N/A</v>
      </c>
      <c r="CI1091" t="e">
        <v>#N/A</v>
      </c>
      <c r="CK1091" t="e">
        <v>#N/A</v>
      </c>
      <c r="CL1091" t="e">
        <v>#N/A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</row>
    <row r="1092" spans="1:120">
      <c r="A1092">
        <v>90959892</v>
      </c>
      <c r="B1092">
        <v>8107133</v>
      </c>
      <c r="C1092" s="2">
        <v>44141</v>
      </c>
      <c r="D1092" s="2">
        <v>44141.495138888888</v>
      </c>
      <c r="E1092">
        <v>2</v>
      </c>
      <c r="F1092">
        <v>26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8807</v>
      </c>
      <c r="O1092" t="s">
        <v>2125</v>
      </c>
      <c r="P1092">
        <v>1</v>
      </c>
      <c r="Q1092">
        <v>0</v>
      </c>
      <c r="S1092">
        <v>11</v>
      </c>
      <c r="T1092">
        <v>2020</v>
      </c>
      <c r="U1092">
        <v>0</v>
      </c>
      <c r="V1092">
        <v>0</v>
      </c>
      <c r="W1092">
        <v>2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</row>
    <row r="1093" spans="1:120">
      <c r="A1093">
        <v>90959918</v>
      </c>
      <c r="B1093">
        <v>691376</v>
      </c>
      <c r="C1093" s="2">
        <v>44141</v>
      </c>
      <c r="D1093" s="2">
        <v>44141.640972222223</v>
      </c>
      <c r="E1093">
        <v>2</v>
      </c>
      <c r="F1093">
        <v>36</v>
      </c>
      <c r="G1093">
        <v>0</v>
      </c>
      <c r="H1093">
        <v>3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8844</v>
      </c>
      <c r="O1093" t="s">
        <v>2126</v>
      </c>
      <c r="P1093">
        <v>1</v>
      </c>
      <c r="Q1093">
        <v>0</v>
      </c>
      <c r="S1093">
        <v>11</v>
      </c>
      <c r="T1093">
        <v>2020</v>
      </c>
      <c r="U1093">
        <v>0</v>
      </c>
      <c r="V1093">
        <v>0</v>
      </c>
      <c r="W1093">
        <v>2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</row>
    <row r="1094" spans="1:120">
      <c r="A1094">
        <v>90959924</v>
      </c>
      <c r="B1094">
        <v>509948</v>
      </c>
      <c r="C1094" s="2">
        <v>44141</v>
      </c>
      <c r="D1094" s="2">
        <v>44144.756249999999</v>
      </c>
      <c r="E1094">
        <v>1</v>
      </c>
      <c r="F1094">
        <v>69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8812</v>
      </c>
      <c r="O1094" t="s">
        <v>2126</v>
      </c>
      <c r="P1094">
        <v>1</v>
      </c>
      <c r="Q1094">
        <v>0</v>
      </c>
      <c r="R1094">
        <v>3</v>
      </c>
      <c r="S1094">
        <v>11</v>
      </c>
      <c r="T1094">
        <v>2020</v>
      </c>
      <c r="U1094">
        <v>0</v>
      </c>
      <c r="V1094">
        <v>0</v>
      </c>
      <c r="W1094">
        <v>2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9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9</v>
      </c>
      <c r="BH1094">
        <v>3</v>
      </c>
      <c r="BI1094">
        <v>0</v>
      </c>
      <c r="BJ1094">
        <v>0</v>
      </c>
      <c r="BK1094">
        <v>3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K1094">
        <v>0</v>
      </c>
      <c r="CL1094">
        <v>0</v>
      </c>
      <c r="CM1094">
        <v>4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1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1</v>
      </c>
      <c r="DH1094">
        <v>0</v>
      </c>
      <c r="DI1094">
        <v>0</v>
      </c>
      <c r="DJ1094">
        <v>1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</row>
    <row r="1095" spans="1:120">
      <c r="A1095">
        <v>90960095</v>
      </c>
      <c r="B1095">
        <v>626284</v>
      </c>
      <c r="C1095" s="2">
        <v>44141</v>
      </c>
      <c r="D1095" s="2">
        <v>44157.745138888888</v>
      </c>
      <c r="E1095">
        <v>1</v>
      </c>
      <c r="F1095">
        <v>53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7060</v>
      </c>
      <c r="O1095" t="s">
        <v>2126</v>
      </c>
      <c r="P1095">
        <v>1</v>
      </c>
      <c r="Q1095">
        <v>0</v>
      </c>
      <c r="R1095">
        <v>16</v>
      </c>
      <c r="S1095">
        <v>11</v>
      </c>
      <c r="T1095">
        <v>2020</v>
      </c>
      <c r="U1095">
        <v>0</v>
      </c>
      <c r="V1095">
        <v>0</v>
      </c>
      <c r="W1095">
        <v>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2</v>
      </c>
      <c r="BV1095">
        <v>1</v>
      </c>
      <c r="BW1095">
        <v>0</v>
      </c>
      <c r="BX1095">
        <v>0</v>
      </c>
      <c r="BY1095">
        <v>21</v>
      </c>
      <c r="BZ1095">
        <v>0</v>
      </c>
      <c r="CA1095">
        <v>0</v>
      </c>
      <c r="CB1095">
        <v>35</v>
      </c>
      <c r="CC1095">
        <v>0</v>
      </c>
      <c r="CD1095">
        <v>27</v>
      </c>
      <c r="CE1095">
        <v>27</v>
      </c>
      <c r="CF1095">
        <v>19</v>
      </c>
      <c r="CG1095">
        <v>0</v>
      </c>
      <c r="CH1095">
        <v>0</v>
      </c>
      <c r="CI1095">
        <v>2</v>
      </c>
      <c r="CK1095">
        <v>0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1</v>
      </c>
      <c r="DM1095">
        <v>0</v>
      </c>
      <c r="DN1095">
        <v>0</v>
      </c>
      <c r="DO1095">
        <v>0</v>
      </c>
      <c r="DP1095">
        <v>0</v>
      </c>
    </row>
    <row r="1096" spans="1:120">
      <c r="A1096">
        <v>90960250</v>
      </c>
      <c r="B1096">
        <v>513952</v>
      </c>
      <c r="C1096" s="2">
        <v>44142</v>
      </c>
      <c r="D1096" s="2">
        <v>44142.093055555553</v>
      </c>
      <c r="E1096">
        <v>2</v>
      </c>
      <c r="F1096">
        <v>45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88692031</v>
      </c>
      <c r="O1096" t="s">
        <v>2126</v>
      </c>
      <c r="P1096">
        <v>1</v>
      </c>
      <c r="Q1096">
        <v>0</v>
      </c>
      <c r="S1096">
        <v>11</v>
      </c>
      <c r="T1096">
        <v>2020</v>
      </c>
      <c r="U1096">
        <v>0</v>
      </c>
      <c r="V1096">
        <v>0</v>
      </c>
      <c r="W1096">
        <v>2</v>
      </c>
      <c r="AU1096" t="e">
        <v>#N/A</v>
      </c>
      <c r="AV1096" t="e">
        <v>#N/A</v>
      </c>
      <c r="AW1096" t="e">
        <v>#N/A</v>
      </c>
      <c r="AX1096" t="e">
        <v>#N/A</v>
      </c>
      <c r="AY1096" t="e">
        <v>#N/A</v>
      </c>
      <c r="AZ1096" t="e">
        <v>#N/A</v>
      </c>
      <c r="BA1096" t="e">
        <v>#N/A</v>
      </c>
      <c r="BB1096" t="e">
        <v>#N/A</v>
      </c>
      <c r="BC1096" t="e">
        <v>#N/A</v>
      </c>
      <c r="BD1096" t="e">
        <v>#N/A</v>
      </c>
      <c r="BE1096" t="e">
        <v>#N/A</v>
      </c>
      <c r="BF1096" t="e">
        <v>#N/A</v>
      </c>
      <c r="BG1096" t="e">
        <v>#N/A</v>
      </c>
      <c r="BH1096" t="e">
        <v>#N/A</v>
      </c>
      <c r="BI1096" t="e">
        <v>#N/A</v>
      </c>
      <c r="BJ1096" t="e">
        <v>#N/A</v>
      </c>
      <c r="BK1096" t="e">
        <v>#N/A</v>
      </c>
      <c r="BL1096" t="e">
        <v>#N/A</v>
      </c>
      <c r="BM1096" t="e">
        <v>#N/A</v>
      </c>
      <c r="BN1096" t="e">
        <v>#N/A</v>
      </c>
      <c r="BO1096" t="e">
        <v>#N/A</v>
      </c>
      <c r="BP1096" t="e">
        <v>#N/A</v>
      </c>
      <c r="BQ1096" t="e">
        <v>#N/A</v>
      </c>
      <c r="BR1096" t="e">
        <v>#N/A</v>
      </c>
      <c r="BS1096" t="e">
        <v>#N/A</v>
      </c>
      <c r="BT1096" t="e">
        <v>#N/A</v>
      </c>
      <c r="BU1096" t="e">
        <v>#N/A</v>
      </c>
      <c r="BV1096" t="e">
        <v>#N/A</v>
      </c>
      <c r="BW1096" t="e">
        <v>#N/A</v>
      </c>
      <c r="BX1096" t="e">
        <v>#N/A</v>
      </c>
      <c r="BY1096" t="e">
        <v>#N/A</v>
      </c>
      <c r="BZ1096" t="e">
        <v>#N/A</v>
      </c>
      <c r="CA1096" t="e">
        <v>#N/A</v>
      </c>
      <c r="CB1096" t="e">
        <v>#N/A</v>
      </c>
      <c r="CC1096" t="e">
        <v>#N/A</v>
      </c>
      <c r="CD1096" t="e">
        <v>#N/A</v>
      </c>
      <c r="CE1096" t="e">
        <v>#N/A</v>
      </c>
      <c r="CF1096" t="e">
        <v>#N/A</v>
      </c>
      <c r="CG1096" t="e">
        <v>#N/A</v>
      </c>
      <c r="CH1096" t="e">
        <v>#N/A</v>
      </c>
      <c r="CI1096" t="e">
        <v>#N/A</v>
      </c>
      <c r="CK1096" t="e">
        <v>#N/A</v>
      </c>
      <c r="CL1096" t="e">
        <v>#N/A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</row>
    <row r="1097" spans="1:120">
      <c r="A1097">
        <v>90960254</v>
      </c>
      <c r="B1097">
        <v>588888</v>
      </c>
      <c r="C1097" s="2">
        <v>44142</v>
      </c>
      <c r="D1097" s="2">
        <v>44142.254166666666</v>
      </c>
      <c r="E1097">
        <v>2</v>
      </c>
      <c r="F1097">
        <v>64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8807</v>
      </c>
      <c r="O1097" t="s">
        <v>2126</v>
      </c>
      <c r="P1097">
        <v>1</v>
      </c>
      <c r="Q1097">
        <v>0</v>
      </c>
      <c r="S1097">
        <v>11</v>
      </c>
      <c r="T1097">
        <v>2020</v>
      </c>
      <c r="U1097">
        <v>0</v>
      </c>
      <c r="V1097">
        <v>0</v>
      </c>
      <c r="W1097">
        <v>2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</row>
    <row r="1098" spans="1:120">
      <c r="A1098">
        <v>90960352</v>
      </c>
      <c r="B1098">
        <v>486285</v>
      </c>
      <c r="C1098" s="2">
        <v>44142</v>
      </c>
      <c r="D1098" s="2">
        <v>44147.654166666667</v>
      </c>
      <c r="E1098">
        <v>1</v>
      </c>
      <c r="F1098">
        <v>46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7060</v>
      </c>
      <c r="O1098" t="s">
        <v>2126</v>
      </c>
      <c r="P1098">
        <v>1</v>
      </c>
      <c r="Q1098">
        <v>0</v>
      </c>
      <c r="R1098">
        <v>5</v>
      </c>
      <c r="S1098">
        <v>11</v>
      </c>
      <c r="T1098">
        <v>2020</v>
      </c>
      <c r="U1098">
        <v>0</v>
      </c>
      <c r="V1098">
        <v>0</v>
      </c>
      <c r="W1098">
        <v>2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7</v>
      </c>
      <c r="BW1098">
        <v>0</v>
      </c>
      <c r="BX1098">
        <v>1</v>
      </c>
      <c r="BY1098">
        <v>3</v>
      </c>
      <c r="BZ1098">
        <v>0</v>
      </c>
      <c r="CA1098">
        <v>0</v>
      </c>
      <c r="CB1098">
        <v>5</v>
      </c>
      <c r="CC1098">
        <v>0</v>
      </c>
      <c r="CD1098">
        <v>5</v>
      </c>
      <c r="CE1098">
        <v>5</v>
      </c>
      <c r="CF1098">
        <v>0</v>
      </c>
      <c r="CG1098">
        <v>0</v>
      </c>
      <c r="CH1098">
        <v>0</v>
      </c>
      <c r="CI1098">
        <v>2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1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</row>
    <row r="1099" spans="1:120">
      <c r="A1099">
        <v>90960355</v>
      </c>
      <c r="B1099">
        <v>8125292</v>
      </c>
      <c r="C1099" s="2">
        <v>44142</v>
      </c>
      <c r="D1099" s="2">
        <v>44142.645833333336</v>
      </c>
      <c r="E1099">
        <v>2</v>
      </c>
      <c r="F1099">
        <v>36</v>
      </c>
      <c r="G1099">
        <v>1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7060</v>
      </c>
      <c r="O1099" t="s">
        <v>2126</v>
      </c>
      <c r="P1099">
        <v>1</v>
      </c>
      <c r="Q1099">
        <v>0</v>
      </c>
      <c r="S1099">
        <v>11</v>
      </c>
      <c r="T1099">
        <v>2020</v>
      </c>
      <c r="U1099">
        <v>0</v>
      </c>
      <c r="V1099">
        <v>0</v>
      </c>
      <c r="W1099">
        <v>2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</row>
    <row r="1100" spans="1:120">
      <c r="A1100">
        <v>90960357</v>
      </c>
      <c r="B1100">
        <v>8084089</v>
      </c>
      <c r="C1100" s="2">
        <v>44142</v>
      </c>
      <c r="D1100" s="2">
        <v>44151.239583333336</v>
      </c>
      <c r="E1100">
        <v>1</v>
      </c>
      <c r="F1100">
        <v>50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7069</v>
      </c>
      <c r="O1100" t="s">
        <v>2126</v>
      </c>
      <c r="P1100">
        <v>1</v>
      </c>
      <c r="Q1100">
        <v>0</v>
      </c>
      <c r="R1100">
        <v>9</v>
      </c>
      <c r="S1100">
        <v>11</v>
      </c>
      <c r="T1100">
        <v>2020</v>
      </c>
      <c r="U1100">
        <v>0</v>
      </c>
      <c r="V1100">
        <v>0</v>
      </c>
      <c r="W1100">
        <v>2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5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5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14</v>
      </c>
      <c r="BW1100">
        <v>0</v>
      </c>
      <c r="BX1100">
        <v>6</v>
      </c>
      <c r="BY1100">
        <v>0</v>
      </c>
      <c r="BZ1100">
        <v>0</v>
      </c>
      <c r="CA1100">
        <v>0</v>
      </c>
      <c r="CB1100">
        <v>20</v>
      </c>
      <c r="CC1100">
        <v>4</v>
      </c>
      <c r="CD1100">
        <v>15</v>
      </c>
      <c r="CE1100">
        <v>19</v>
      </c>
      <c r="CF1100">
        <v>0</v>
      </c>
      <c r="CG1100">
        <v>0</v>
      </c>
      <c r="CH1100">
        <v>0</v>
      </c>
      <c r="CI1100">
        <v>2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</row>
    <row r="1101" spans="1:120">
      <c r="A1101">
        <v>90960380</v>
      </c>
      <c r="B1101">
        <v>566282</v>
      </c>
      <c r="C1101" s="2">
        <v>44142</v>
      </c>
      <c r="D1101" s="2">
        <v>44161.09097222222</v>
      </c>
      <c r="E1101">
        <v>1</v>
      </c>
      <c r="F1101">
        <v>77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7080</v>
      </c>
      <c r="O1101" t="s">
        <v>26</v>
      </c>
      <c r="P1101">
        <v>0</v>
      </c>
      <c r="Q1101">
        <v>1</v>
      </c>
      <c r="R1101">
        <v>19</v>
      </c>
      <c r="S1101">
        <v>11</v>
      </c>
      <c r="T1101">
        <v>2020</v>
      </c>
      <c r="U1101">
        <v>1</v>
      </c>
      <c r="V1101">
        <v>18</v>
      </c>
      <c r="W1101">
        <v>2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14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14</v>
      </c>
      <c r="BH1101">
        <v>10</v>
      </c>
      <c r="BI1101">
        <v>0</v>
      </c>
      <c r="BJ1101">
        <v>0</v>
      </c>
      <c r="BK1101">
        <v>10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2</v>
      </c>
      <c r="BW1101">
        <v>2</v>
      </c>
      <c r="BX1101">
        <v>13</v>
      </c>
      <c r="BY1101">
        <v>1</v>
      </c>
      <c r="BZ1101">
        <v>0</v>
      </c>
      <c r="CA1101">
        <v>4</v>
      </c>
      <c r="CB1101">
        <v>3</v>
      </c>
      <c r="CC1101">
        <v>5</v>
      </c>
      <c r="CD1101">
        <v>5</v>
      </c>
      <c r="CE1101">
        <v>10</v>
      </c>
      <c r="CF1101">
        <v>8</v>
      </c>
      <c r="CG1101">
        <v>0</v>
      </c>
      <c r="CH1101">
        <v>0</v>
      </c>
      <c r="CI1101">
        <v>2</v>
      </c>
      <c r="CK1101">
        <v>15</v>
      </c>
      <c r="CL1101">
        <v>0</v>
      </c>
      <c r="CM1101">
        <v>2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1</v>
      </c>
      <c r="DH1101">
        <v>0</v>
      </c>
      <c r="DI1101">
        <v>0</v>
      </c>
      <c r="DJ1101">
        <v>1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</row>
    <row r="1102" spans="1:120">
      <c r="A1102">
        <v>90960422</v>
      </c>
      <c r="B1102">
        <v>8103360</v>
      </c>
      <c r="C1102" s="2">
        <v>44142</v>
      </c>
      <c r="D1102" s="2">
        <v>44150.724999999999</v>
      </c>
      <c r="E1102">
        <v>1</v>
      </c>
      <c r="F1102">
        <v>49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8876</v>
      </c>
      <c r="O1102" t="s">
        <v>2125</v>
      </c>
      <c r="P1102">
        <v>1</v>
      </c>
      <c r="Q1102">
        <v>0</v>
      </c>
      <c r="R1102">
        <v>8</v>
      </c>
      <c r="S1102">
        <v>11</v>
      </c>
      <c r="T1102">
        <v>2020</v>
      </c>
      <c r="U1102">
        <v>0</v>
      </c>
      <c r="V1102">
        <v>0</v>
      </c>
      <c r="W1102">
        <v>2</v>
      </c>
      <c r="AU1102">
        <v>0</v>
      </c>
      <c r="AV1102">
        <v>0</v>
      </c>
      <c r="AW1102">
        <v>15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0</v>
      </c>
      <c r="BD1102">
        <v>0</v>
      </c>
      <c r="BE1102">
        <v>15</v>
      </c>
      <c r="BF1102">
        <v>15</v>
      </c>
      <c r="BG1102">
        <v>16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4</v>
      </c>
      <c r="BZ1102">
        <v>0</v>
      </c>
      <c r="CA1102">
        <v>0</v>
      </c>
      <c r="CB1102">
        <v>3</v>
      </c>
      <c r="CC1102">
        <v>0</v>
      </c>
      <c r="CD1102">
        <v>3</v>
      </c>
      <c r="CE1102">
        <v>3</v>
      </c>
      <c r="CF1102">
        <v>0</v>
      </c>
      <c r="CG1102">
        <v>0</v>
      </c>
      <c r="CH1102">
        <v>0</v>
      </c>
      <c r="CI1102">
        <v>6</v>
      </c>
      <c r="CK1102">
        <v>0</v>
      </c>
      <c r="CL1102">
        <v>0</v>
      </c>
      <c r="CM1102">
        <v>5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</row>
    <row r="1103" spans="1:120">
      <c r="A1103">
        <v>90960423</v>
      </c>
      <c r="B1103">
        <v>8070276</v>
      </c>
      <c r="C1103" s="2">
        <v>44142</v>
      </c>
      <c r="D1103" s="2">
        <v>44153.859722222223</v>
      </c>
      <c r="E1103">
        <v>1</v>
      </c>
      <c r="F1103">
        <v>92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8801</v>
      </c>
      <c r="O1103" t="s">
        <v>26</v>
      </c>
      <c r="P1103">
        <v>0</v>
      </c>
      <c r="Q1103">
        <v>1</v>
      </c>
      <c r="R1103">
        <v>11</v>
      </c>
      <c r="S1103">
        <v>11</v>
      </c>
      <c r="T1103">
        <v>2020</v>
      </c>
      <c r="U1103">
        <v>1</v>
      </c>
      <c r="V1103">
        <v>7</v>
      </c>
      <c r="W1103">
        <v>2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4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4</v>
      </c>
      <c r="BH1103">
        <v>5</v>
      </c>
      <c r="BI1103">
        <v>0</v>
      </c>
      <c r="BJ1103">
        <v>0</v>
      </c>
      <c r="BK1103">
        <v>5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5</v>
      </c>
      <c r="BW1103">
        <v>0</v>
      </c>
      <c r="BX1103">
        <v>1</v>
      </c>
      <c r="BY1103">
        <v>1</v>
      </c>
      <c r="BZ1103">
        <v>0</v>
      </c>
      <c r="CA1103">
        <v>0</v>
      </c>
      <c r="CB1103">
        <v>8</v>
      </c>
      <c r="CC1103">
        <v>6</v>
      </c>
      <c r="CD1103">
        <v>0</v>
      </c>
      <c r="CE1103">
        <v>6</v>
      </c>
      <c r="CF1103">
        <v>0</v>
      </c>
      <c r="CG1103">
        <v>0</v>
      </c>
      <c r="CH1103">
        <v>0</v>
      </c>
      <c r="CI1103">
        <v>4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</row>
    <row r="1104" spans="1:120">
      <c r="A1104">
        <v>90960428</v>
      </c>
      <c r="B1104">
        <v>732855</v>
      </c>
      <c r="C1104" s="2">
        <v>44142</v>
      </c>
      <c r="D1104" s="2">
        <v>44148.716666666667</v>
      </c>
      <c r="E1104">
        <v>1</v>
      </c>
      <c r="F1104">
        <v>83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8805</v>
      </c>
      <c r="O1104" t="s">
        <v>2124</v>
      </c>
      <c r="P1104">
        <v>0</v>
      </c>
      <c r="Q1104">
        <v>0</v>
      </c>
      <c r="R1104">
        <v>6</v>
      </c>
      <c r="S1104">
        <v>11</v>
      </c>
      <c r="T1104">
        <v>2020</v>
      </c>
      <c r="U1104">
        <v>0</v>
      </c>
      <c r="V1104">
        <v>0</v>
      </c>
      <c r="W1104">
        <v>2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17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17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6</v>
      </c>
      <c r="BY1104">
        <v>1</v>
      </c>
      <c r="BZ1104">
        <v>0</v>
      </c>
      <c r="CA1104">
        <v>0</v>
      </c>
      <c r="CB1104">
        <v>3</v>
      </c>
      <c r="CC1104">
        <v>0</v>
      </c>
      <c r="CD1104">
        <v>3</v>
      </c>
      <c r="CE1104">
        <v>3</v>
      </c>
      <c r="CF1104">
        <v>0</v>
      </c>
      <c r="CG1104">
        <v>0</v>
      </c>
      <c r="CH1104">
        <v>0</v>
      </c>
      <c r="CI1104">
        <v>7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1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</row>
    <row r="1105" spans="1:120">
      <c r="A1105">
        <v>90960439</v>
      </c>
      <c r="B1105">
        <v>8125304</v>
      </c>
      <c r="C1105" s="2">
        <v>44142</v>
      </c>
      <c r="D1105" s="2">
        <v>44145.604166666664</v>
      </c>
      <c r="E1105">
        <v>1</v>
      </c>
      <c r="F1105">
        <v>63</v>
      </c>
      <c r="G1105">
        <v>1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7082</v>
      </c>
      <c r="O1105" t="s">
        <v>2126</v>
      </c>
      <c r="P1105">
        <v>1</v>
      </c>
      <c r="Q1105">
        <v>0</v>
      </c>
      <c r="R1105">
        <v>3</v>
      </c>
      <c r="S1105">
        <v>11</v>
      </c>
      <c r="T1105">
        <v>2020</v>
      </c>
      <c r="U1105">
        <v>0</v>
      </c>
      <c r="V1105">
        <v>0</v>
      </c>
      <c r="W1105">
        <v>2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>
        <v>0</v>
      </c>
      <c r="BJ1105">
        <v>2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</row>
    <row r="1106" spans="1:120">
      <c r="A1106">
        <v>90960450</v>
      </c>
      <c r="B1106">
        <v>770213</v>
      </c>
      <c r="C1106" s="2">
        <v>44142</v>
      </c>
      <c r="D1106" s="2">
        <v>44142.927083333336</v>
      </c>
      <c r="E1106">
        <v>2</v>
      </c>
      <c r="F1106">
        <v>15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8876</v>
      </c>
      <c r="O1106" t="s">
        <v>2126</v>
      </c>
      <c r="P1106">
        <v>1</v>
      </c>
      <c r="Q1106">
        <v>0</v>
      </c>
      <c r="S1106">
        <v>11</v>
      </c>
      <c r="T1106">
        <v>2020</v>
      </c>
      <c r="U1106">
        <v>0</v>
      </c>
      <c r="V1106">
        <v>0</v>
      </c>
      <c r="W1106">
        <v>2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1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K1106">
        <v>0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</row>
    <row r="1107" spans="1:120">
      <c r="A1107">
        <v>90960459</v>
      </c>
      <c r="B1107">
        <v>655511</v>
      </c>
      <c r="C1107" s="2">
        <v>44142</v>
      </c>
      <c r="D1107" s="2">
        <v>44147.581250000003</v>
      </c>
      <c r="E1107">
        <v>1</v>
      </c>
      <c r="F1107">
        <v>55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8873</v>
      </c>
      <c r="O1107" t="s">
        <v>2126</v>
      </c>
      <c r="P1107">
        <v>1</v>
      </c>
      <c r="Q1107">
        <v>0</v>
      </c>
      <c r="R1107">
        <v>5</v>
      </c>
      <c r="S1107">
        <v>11</v>
      </c>
      <c r="T1107">
        <v>2020</v>
      </c>
      <c r="U1107">
        <v>0</v>
      </c>
      <c r="V1107">
        <v>0</v>
      </c>
      <c r="W1107">
        <v>2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5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5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13</v>
      </c>
      <c r="CC1107">
        <v>9</v>
      </c>
      <c r="CD1107">
        <v>4</v>
      </c>
      <c r="CE1107">
        <v>13</v>
      </c>
      <c r="CF1107">
        <v>0</v>
      </c>
      <c r="CG1107">
        <v>0</v>
      </c>
      <c r="CH1107">
        <v>0</v>
      </c>
      <c r="CI1107">
        <v>2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1</v>
      </c>
      <c r="DH1107">
        <v>0</v>
      </c>
      <c r="DI1107">
        <v>0</v>
      </c>
      <c r="DJ1107">
        <v>1</v>
      </c>
      <c r="DK1107">
        <v>0</v>
      </c>
      <c r="DL1107">
        <v>1</v>
      </c>
      <c r="DM1107">
        <v>0</v>
      </c>
      <c r="DN1107">
        <v>0</v>
      </c>
      <c r="DO1107">
        <v>0</v>
      </c>
      <c r="DP1107">
        <v>0</v>
      </c>
    </row>
    <row r="1108" spans="1:120">
      <c r="A1108">
        <v>90960470</v>
      </c>
      <c r="B1108">
        <v>677300</v>
      </c>
      <c r="C1108" s="2">
        <v>44143</v>
      </c>
      <c r="D1108" s="2">
        <v>44157.904861111114</v>
      </c>
      <c r="E1108">
        <v>1</v>
      </c>
      <c r="F1108">
        <v>81</v>
      </c>
      <c r="G1108">
        <v>1</v>
      </c>
      <c r="H1108">
        <v>0</v>
      </c>
      <c r="I1108" t="s">
        <v>2133</v>
      </c>
      <c r="J1108">
        <v>1</v>
      </c>
      <c r="K1108">
        <v>0</v>
      </c>
      <c r="L1108">
        <v>0</v>
      </c>
      <c r="M1108">
        <v>0</v>
      </c>
      <c r="N1108">
        <v>8807</v>
      </c>
      <c r="O1108" t="s">
        <v>26</v>
      </c>
      <c r="P1108">
        <v>0</v>
      </c>
      <c r="Q1108">
        <v>1</v>
      </c>
      <c r="R1108">
        <v>14</v>
      </c>
      <c r="S1108">
        <v>11</v>
      </c>
      <c r="T1108">
        <v>2020</v>
      </c>
      <c r="U1108">
        <v>1</v>
      </c>
      <c r="V1108">
        <v>14</v>
      </c>
      <c r="W1108">
        <v>2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2</v>
      </c>
      <c r="BH1108">
        <v>5</v>
      </c>
      <c r="BI1108">
        <v>0</v>
      </c>
      <c r="BJ1108">
        <v>0</v>
      </c>
      <c r="BK1108">
        <v>5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5</v>
      </c>
      <c r="CC1108">
        <v>4</v>
      </c>
      <c r="CD1108">
        <v>1</v>
      </c>
      <c r="CE1108">
        <v>5</v>
      </c>
      <c r="CF1108">
        <v>14</v>
      </c>
      <c r="CG1108">
        <v>0</v>
      </c>
      <c r="CH1108">
        <v>0</v>
      </c>
      <c r="CI1108">
        <v>13</v>
      </c>
      <c r="CK1108">
        <v>0</v>
      </c>
      <c r="CL1108">
        <v>0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</v>
      </c>
      <c r="DH1108">
        <v>0</v>
      </c>
      <c r="DI1108">
        <v>0</v>
      </c>
      <c r="DJ1108">
        <v>1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</row>
    <row r="1109" spans="1:120">
      <c r="A1109">
        <v>90960473</v>
      </c>
      <c r="B1109">
        <v>8075705</v>
      </c>
      <c r="C1109" s="2">
        <v>44142</v>
      </c>
      <c r="D1109" s="2">
        <v>44143.116666666669</v>
      </c>
      <c r="E1109">
        <v>2</v>
      </c>
      <c r="F1109">
        <v>40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8846</v>
      </c>
      <c r="O1109" t="s">
        <v>2126</v>
      </c>
      <c r="P1109">
        <v>1</v>
      </c>
      <c r="Q1109">
        <v>0</v>
      </c>
      <c r="S1109">
        <v>11</v>
      </c>
      <c r="T1109">
        <v>2020</v>
      </c>
      <c r="U1109">
        <v>0</v>
      </c>
      <c r="V1109">
        <v>0</v>
      </c>
      <c r="W1109">
        <v>2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</row>
    <row r="1110" spans="1:120">
      <c r="A1110">
        <v>90960484</v>
      </c>
      <c r="B1110">
        <v>625783</v>
      </c>
      <c r="C1110" s="2">
        <v>44143</v>
      </c>
      <c r="D1110" s="2">
        <v>44143.577777777777</v>
      </c>
      <c r="E1110">
        <v>2</v>
      </c>
      <c r="F1110">
        <v>51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8869</v>
      </c>
      <c r="O1110" t="s">
        <v>2126</v>
      </c>
      <c r="P1110">
        <v>1</v>
      </c>
      <c r="Q1110">
        <v>0</v>
      </c>
      <c r="S1110">
        <v>11</v>
      </c>
      <c r="T1110">
        <v>2020</v>
      </c>
      <c r="U1110">
        <v>0</v>
      </c>
      <c r="V1110">
        <v>0</v>
      </c>
      <c r="W1110">
        <v>2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1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</row>
    <row r="1111" spans="1:120">
      <c r="A1111">
        <v>90960488</v>
      </c>
      <c r="B1111">
        <v>68601</v>
      </c>
      <c r="C1111" s="2">
        <v>44143</v>
      </c>
      <c r="D1111" s="2">
        <v>44152.732638888891</v>
      </c>
      <c r="E1111">
        <v>1</v>
      </c>
      <c r="F1111">
        <v>85</v>
      </c>
      <c r="G1111">
        <v>1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8807</v>
      </c>
      <c r="O1111" t="s">
        <v>26</v>
      </c>
      <c r="P1111">
        <v>0</v>
      </c>
      <c r="Q1111">
        <v>1</v>
      </c>
      <c r="R1111">
        <v>9</v>
      </c>
      <c r="S1111">
        <v>11</v>
      </c>
      <c r="T1111">
        <v>2020</v>
      </c>
      <c r="U1111">
        <v>1</v>
      </c>
      <c r="V1111">
        <v>9</v>
      </c>
      <c r="W1111">
        <v>2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2</v>
      </c>
      <c r="BI1111">
        <v>0</v>
      </c>
      <c r="BJ1111">
        <v>0</v>
      </c>
      <c r="BK1111">
        <v>2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2</v>
      </c>
      <c r="BW1111">
        <v>7</v>
      </c>
      <c r="BX1111">
        <v>1</v>
      </c>
      <c r="BY1111">
        <v>3</v>
      </c>
      <c r="BZ1111">
        <v>0</v>
      </c>
      <c r="CA1111">
        <v>0</v>
      </c>
      <c r="CB1111">
        <v>3</v>
      </c>
      <c r="CC1111">
        <v>1</v>
      </c>
      <c r="CD1111">
        <v>2</v>
      </c>
      <c r="CE1111">
        <v>3</v>
      </c>
      <c r="CF1111">
        <v>0</v>
      </c>
      <c r="CG1111">
        <v>0</v>
      </c>
      <c r="CH1111">
        <v>0</v>
      </c>
      <c r="CI1111">
        <v>2</v>
      </c>
      <c r="CK1111">
        <v>0</v>
      </c>
      <c r="CL1111">
        <v>0</v>
      </c>
      <c r="CM1111">
        <v>2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0</v>
      </c>
      <c r="DI1111">
        <v>0</v>
      </c>
      <c r="DJ1111">
        <v>1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</row>
    <row r="1112" spans="1:120">
      <c r="A1112">
        <v>90960517</v>
      </c>
      <c r="B1112">
        <v>781236</v>
      </c>
      <c r="C1112" s="2">
        <v>44143</v>
      </c>
      <c r="D1112" s="2">
        <v>44147.686111111114</v>
      </c>
      <c r="E1112">
        <v>1</v>
      </c>
      <c r="F1112">
        <v>93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8807</v>
      </c>
      <c r="O1112" t="s">
        <v>2124</v>
      </c>
      <c r="P1112">
        <v>0</v>
      </c>
      <c r="Q1112">
        <v>0</v>
      </c>
      <c r="R1112">
        <v>4</v>
      </c>
      <c r="S1112">
        <v>11</v>
      </c>
      <c r="T1112">
        <v>2020</v>
      </c>
      <c r="U1112">
        <v>0</v>
      </c>
      <c r="V1112">
        <v>0</v>
      </c>
      <c r="W1112">
        <v>2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2</v>
      </c>
      <c r="CC1112">
        <v>0</v>
      </c>
      <c r="CD1112">
        <v>1</v>
      </c>
      <c r="CE1112">
        <v>1</v>
      </c>
      <c r="CF1112">
        <v>0</v>
      </c>
      <c r="CG1112">
        <v>0</v>
      </c>
      <c r="CH1112">
        <v>0</v>
      </c>
      <c r="CI1112">
        <v>2</v>
      </c>
      <c r="CK1112">
        <v>0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</row>
    <row r="1113" spans="1:120">
      <c r="A1113">
        <v>90960529</v>
      </c>
      <c r="B1113">
        <v>662042</v>
      </c>
      <c r="C1113" s="2">
        <v>44143</v>
      </c>
      <c r="D1113" s="2">
        <v>44143.689583333333</v>
      </c>
      <c r="E1113">
        <v>2</v>
      </c>
      <c r="F1113">
        <v>23</v>
      </c>
      <c r="G1113">
        <v>1</v>
      </c>
      <c r="H1113">
        <v>3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8873</v>
      </c>
      <c r="O1113" t="s">
        <v>2126</v>
      </c>
      <c r="P1113">
        <v>1</v>
      </c>
      <c r="Q1113">
        <v>0</v>
      </c>
      <c r="S1113">
        <v>11</v>
      </c>
      <c r="T1113">
        <v>2020</v>
      </c>
      <c r="U1113">
        <v>0</v>
      </c>
      <c r="V1113">
        <v>0</v>
      </c>
      <c r="W1113">
        <v>2</v>
      </c>
      <c r="AU1113" t="e">
        <v>#N/A</v>
      </c>
      <c r="AV1113" t="e">
        <v>#N/A</v>
      </c>
      <c r="AW1113" t="e">
        <v>#N/A</v>
      </c>
      <c r="AX1113" t="e">
        <v>#N/A</v>
      </c>
      <c r="AY1113" t="e">
        <v>#N/A</v>
      </c>
      <c r="AZ1113" t="e">
        <v>#N/A</v>
      </c>
      <c r="BA1113" t="e">
        <v>#N/A</v>
      </c>
      <c r="BB1113" t="e">
        <v>#N/A</v>
      </c>
      <c r="BC1113" t="e">
        <v>#N/A</v>
      </c>
      <c r="BD1113" t="e">
        <v>#N/A</v>
      </c>
      <c r="BE1113" t="e">
        <v>#N/A</v>
      </c>
      <c r="BF1113" t="e">
        <v>#N/A</v>
      </c>
      <c r="BG1113" t="e">
        <v>#N/A</v>
      </c>
      <c r="BH1113" t="e">
        <v>#N/A</v>
      </c>
      <c r="BI1113" t="e">
        <v>#N/A</v>
      </c>
      <c r="BJ1113" t="e">
        <v>#N/A</v>
      </c>
      <c r="BK1113" t="e">
        <v>#N/A</v>
      </c>
      <c r="BL1113" t="e">
        <v>#N/A</v>
      </c>
      <c r="BM1113" t="e">
        <v>#N/A</v>
      </c>
      <c r="BN1113" t="e">
        <v>#N/A</v>
      </c>
      <c r="BO1113" t="e">
        <v>#N/A</v>
      </c>
      <c r="BP1113" t="e">
        <v>#N/A</v>
      </c>
      <c r="BQ1113" t="e">
        <v>#N/A</v>
      </c>
      <c r="BR1113" t="e">
        <v>#N/A</v>
      </c>
      <c r="BS1113" t="e">
        <v>#N/A</v>
      </c>
      <c r="BT1113" t="e">
        <v>#N/A</v>
      </c>
      <c r="BU1113" t="e">
        <v>#N/A</v>
      </c>
      <c r="BV1113" t="e">
        <v>#N/A</v>
      </c>
      <c r="BW1113" t="e">
        <v>#N/A</v>
      </c>
      <c r="BX1113" t="e">
        <v>#N/A</v>
      </c>
      <c r="BY1113" t="e">
        <v>#N/A</v>
      </c>
      <c r="BZ1113" t="e">
        <v>#N/A</v>
      </c>
      <c r="CA1113" t="e">
        <v>#N/A</v>
      </c>
      <c r="CB1113" t="e">
        <v>#N/A</v>
      </c>
      <c r="CC1113" t="e">
        <v>#N/A</v>
      </c>
      <c r="CD1113" t="e">
        <v>#N/A</v>
      </c>
      <c r="CE1113" t="e">
        <v>#N/A</v>
      </c>
      <c r="CF1113" t="e">
        <v>#N/A</v>
      </c>
      <c r="CG1113" t="e">
        <v>#N/A</v>
      </c>
      <c r="CH1113" t="e">
        <v>#N/A</v>
      </c>
      <c r="CI1113" t="e">
        <v>#N/A</v>
      </c>
      <c r="CK1113" t="e">
        <v>#N/A</v>
      </c>
      <c r="CL1113" t="e">
        <v>#N/A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</row>
    <row r="1114" spans="1:120">
      <c r="A1114">
        <v>90960530</v>
      </c>
      <c r="B1114">
        <v>602752</v>
      </c>
      <c r="C1114" s="2">
        <v>44143</v>
      </c>
      <c r="D1114" s="2">
        <v>44143.69027777778</v>
      </c>
      <c r="E1114">
        <v>2</v>
      </c>
      <c r="F1114">
        <v>16</v>
      </c>
      <c r="G1114">
        <v>1</v>
      </c>
      <c r="H1114">
        <v>3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7080</v>
      </c>
      <c r="O1114" t="s">
        <v>2126</v>
      </c>
      <c r="P1114">
        <v>1</v>
      </c>
      <c r="Q1114">
        <v>0</v>
      </c>
      <c r="S1114">
        <v>11</v>
      </c>
      <c r="T1114">
        <v>2020</v>
      </c>
      <c r="U1114">
        <v>0</v>
      </c>
      <c r="V1114">
        <v>0</v>
      </c>
      <c r="W1114">
        <v>2</v>
      </c>
      <c r="AU1114" t="e">
        <v>#N/A</v>
      </c>
      <c r="AV1114" t="e">
        <v>#N/A</v>
      </c>
      <c r="AW1114" t="e">
        <v>#N/A</v>
      </c>
      <c r="AX1114" t="e">
        <v>#N/A</v>
      </c>
      <c r="AY1114" t="e">
        <v>#N/A</v>
      </c>
      <c r="AZ1114" t="e">
        <v>#N/A</v>
      </c>
      <c r="BA1114" t="e">
        <v>#N/A</v>
      </c>
      <c r="BB1114" t="e">
        <v>#N/A</v>
      </c>
      <c r="BC1114" t="e">
        <v>#N/A</v>
      </c>
      <c r="BD1114" t="e">
        <v>#N/A</v>
      </c>
      <c r="BE1114" t="e">
        <v>#N/A</v>
      </c>
      <c r="BF1114" t="e">
        <v>#N/A</v>
      </c>
      <c r="BG1114" t="e">
        <v>#N/A</v>
      </c>
      <c r="BH1114" t="e">
        <v>#N/A</v>
      </c>
      <c r="BI1114" t="e">
        <v>#N/A</v>
      </c>
      <c r="BJ1114" t="e">
        <v>#N/A</v>
      </c>
      <c r="BK1114" t="e">
        <v>#N/A</v>
      </c>
      <c r="BL1114" t="e">
        <v>#N/A</v>
      </c>
      <c r="BM1114" t="e">
        <v>#N/A</v>
      </c>
      <c r="BN1114" t="e">
        <v>#N/A</v>
      </c>
      <c r="BO1114" t="e">
        <v>#N/A</v>
      </c>
      <c r="BP1114" t="e">
        <v>#N/A</v>
      </c>
      <c r="BQ1114" t="e">
        <v>#N/A</v>
      </c>
      <c r="BR1114" t="e">
        <v>#N/A</v>
      </c>
      <c r="BS1114" t="e">
        <v>#N/A</v>
      </c>
      <c r="BT1114" t="e">
        <v>#N/A</v>
      </c>
      <c r="BU1114" t="e">
        <v>#N/A</v>
      </c>
      <c r="BV1114" t="e">
        <v>#N/A</v>
      </c>
      <c r="BW1114" t="e">
        <v>#N/A</v>
      </c>
      <c r="BX1114" t="e">
        <v>#N/A</v>
      </c>
      <c r="BY1114" t="e">
        <v>#N/A</v>
      </c>
      <c r="BZ1114" t="e">
        <v>#N/A</v>
      </c>
      <c r="CA1114" t="e">
        <v>#N/A</v>
      </c>
      <c r="CB1114" t="e">
        <v>#N/A</v>
      </c>
      <c r="CC1114" t="e">
        <v>#N/A</v>
      </c>
      <c r="CD1114" t="e">
        <v>#N/A</v>
      </c>
      <c r="CE1114" t="e">
        <v>#N/A</v>
      </c>
      <c r="CF1114" t="e">
        <v>#N/A</v>
      </c>
      <c r="CG1114" t="e">
        <v>#N/A</v>
      </c>
      <c r="CH1114" t="e">
        <v>#N/A</v>
      </c>
      <c r="CI1114" t="e">
        <v>#N/A</v>
      </c>
      <c r="CK1114" t="e">
        <v>#N/A</v>
      </c>
      <c r="CL1114" t="e">
        <v>#N/A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</row>
    <row r="1115" spans="1:120">
      <c r="A1115">
        <v>90960546</v>
      </c>
      <c r="B1115">
        <v>671267</v>
      </c>
      <c r="C1115" s="2">
        <v>44143</v>
      </c>
      <c r="D1115" s="2">
        <v>44143.940972222219</v>
      </c>
      <c r="E1115">
        <v>2</v>
      </c>
      <c r="F1115">
        <v>55</v>
      </c>
      <c r="G1115">
        <v>1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8817</v>
      </c>
      <c r="O1115" t="s">
        <v>2126</v>
      </c>
      <c r="P1115">
        <v>1</v>
      </c>
      <c r="Q1115">
        <v>0</v>
      </c>
      <c r="S1115">
        <v>11</v>
      </c>
      <c r="T1115">
        <v>2020</v>
      </c>
      <c r="U1115">
        <v>0</v>
      </c>
      <c r="V1115">
        <v>0</v>
      </c>
      <c r="W1115">
        <v>2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K1115">
        <v>0</v>
      </c>
      <c r="CL1115">
        <v>0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</row>
    <row r="1116" spans="1:120">
      <c r="A1116">
        <v>90960550</v>
      </c>
      <c r="B1116">
        <v>777463</v>
      </c>
      <c r="C1116" s="2">
        <v>44143</v>
      </c>
      <c r="D1116" s="2">
        <v>44143.843055555553</v>
      </c>
      <c r="E1116">
        <v>2</v>
      </c>
      <c r="F1116">
        <v>25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8844</v>
      </c>
      <c r="O1116" t="s">
        <v>2126</v>
      </c>
      <c r="P1116">
        <v>1</v>
      </c>
      <c r="Q1116">
        <v>0</v>
      </c>
      <c r="S1116">
        <v>11</v>
      </c>
      <c r="T1116">
        <v>2020</v>
      </c>
      <c r="U1116">
        <v>0</v>
      </c>
      <c r="V1116">
        <v>0</v>
      </c>
      <c r="W1116">
        <v>2</v>
      </c>
      <c r="AU1116" t="e">
        <v>#N/A</v>
      </c>
      <c r="AV1116" t="e">
        <v>#N/A</v>
      </c>
      <c r="AW1116" t="e">
        <v>#N/A</v>
      </c>
      <c r="AX1116" t="e">
        <v>#N/A</v>
      </c>
      <c r="AY1116" t="e">
        <v>#N/A</v>
      </c>
      <c r="AZ1116" t="e">
        <v>#N/A</v>
      </c>
      <c r="BA1116" t="e">
        <v>#N/A</v>
      </c>
      <c r="BB1116" t="e">
        <v>#N/A</v>
      </c>
      <c r="BC1116" t="e">
        <v>#N/A</v>
      </c>
      <c r="BD1116" t="e">
        <v>#N/A</v>
      </c>
      <c r="BE1116" t="e">
        <v>#N/A</v>
      </c>
      <c r="BF1116" t="e">
        <v>#N/A</v>
      </c>
      <c r="BG1116" t="e">
        <v>#N/A</v>
      </c>
      <c r="BH1116" t="e">
        <v>#N/A</v>
      </c>
      <c r="BI1116" t="e">
        <v>#N/A</v>
      </c>
      <c r="BJ1116" t="e">
        <v>#N/A</v>
      </c>
      <c r="BK1116" t="e">
        <v>#N/A</v>
      </c>
      <c r="BL1116" t="e">
        <v>#N/A</v>
      </c>
      <c r="BM1116" t="e">
        <v>#N/A</v>
      </c>
      <c r="BN1116" t="e">
        <v>#N/A</v>
      </c>
      <c r="BO1116" t="e">
        <v>#N/A</v>
      </c>
      <c r="BP1116" t="e">
        <v>#N/A</v>
      </c>
      <c r="BQ1116" t="e">
        <v>#N/A</v>
      </c>
      <c r="BR1116" t="e">
        <v>#N/A</v>
      </c>
      <c r="BS1116" t="e">
        <v>#N/A</v>
      </c>
      <c r="BT1116" t="e">
        <v>#N/A</v>
      </c>
      <c r="BU1116" t="e">
        <v>#N/A</v>
      </c>
      <c r="BV1116" t="e">
        <v>#N/A</v>
      </c>
      <c r="BW1116" t="e">
        <v>#N/A</v>
      </c>
      <c r="BX1116" t="e">
        <v>#N/A</v>
      </c>
      <c r="BY1116" t="e">
        <v>#N/A</v>
      </c>
      <c r="BZ1116" t="e">
        <v>#N/A</v>
      </c>
      <c r="CA1116" t="e">
        <v>#N/A</v>
      </c>
      <c r="CB1116" t="e">
        <v>#N/A</v>
      </c>
      <c r="CC1116" t="e">
        <v>#N/A</v>
      </c>
      <c r="CD1116" t="e">
        <v>#N/A</v>
      </c>
      <c r="CE1116" t="e">
        <v>#N/A</v>
      </c>
      <c r="CF1116" t="e">
        <v>#N/A</v>
      </c>
      <c r="CG1116" t="e">
        <v>#N/A</v>
      </c>
      <c r="CH1116" t="e">
        <v>#N/A</v>
      </c>
      <c r="CI1116" t="e">
        <v>#N/A</v>
      </c>
      <c r="CK1116" t="e">
        <v>#N/A</v>
      </c>
      <c r="CL1116" t="e">
        <v>#N/A</v>
      </c>
      <c r="CM1116">
        <v>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</row>
    <row r="1117" spans="1:120">
      <c r="A1117">
        <v>90960552</v>
      </c>
      <c r="B1117">
        <v>451687</v>
      </c>
      <c r="C1117" s="2">
        <v>44143</v>
      </c>
      <c r="D1117" s="2">
        <v>44143.865277777775</v>
      </c>
      <c r="E1117">
        <v>2</v>
      </c>
      <c r="F1117">
        <v>80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8835</v>
      </c>
      <c r="O1117" t="s">
        <v>2126</v>
      </c>
      <c r="P1117">
        <v>1</v>
      </c>
      <c r="Q1117">
        <v>0</v>
      </c>
      <c r="S1117">
        <v>11</v>
      </c>
      <c r="T1117">
        <v>2020</v>
      </c>
      <c r="U1117">
        <v>0</v>
      </c>
      <c r="V1117">
        <v>0</v>
      </c>
      <c r="W1117">
        <v>2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1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</row>
    <row r="1118" spans="1:120">
      <c r="A1118">
        <v>90960562</v>
      </c>
      <c r="B1118">
        <v>808704</v>
      </c>
      <c r="C1118" s="2">
        <v>44143</v>
      </c>
      <c r="D1118" s="2">
        <v>44143.959027777775</v>
      </c>
      <c r="E1118">
        <v>2</v>
      </c>
      <c r="F1118">
        <v>6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8807</v>
      </c>
      <c r="O1118" t="s">
        <v>2126</v>
      </c>
      <c r="P1118">
        <v>1</v>
      </c>
      <c r="Q1118">
        <v>0</v>
      </c>
      <c r="S1118">
        <v>11</v>
      </c>
      <c r="T1118">
        <v>2020</v>
      </c>
      <c r="U1118">
        <v>0</v>
      </c>
      <c r="V1118">
        <v>0</v>
      </c>
      <c r="W1118">
        <v>2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</row>
    <row r="1119" spans="1:120">
      <c r="A1119">
        <v>90960567</v>
      </c>
      <c r="B1119">
        <v>8125323</v>
      </c>
      <c r="C1119" s="2">
        <v>44144</v>
      </c>
      <c r="D1119" s="2">
        <v>44145.588888888888</v>
      </c>
      <c r="E1119">
        <v>1</v>
      </c>
      <c r="F1119">
        <v>50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7060</v>
      </c>
      <c r="O1119" t="s">
        <v>2126</v>
      </c>
      <c r="P1119">
        <v>1</v>
      </c>
      <c r="Q1119">
        <v>0</v>
      </c>
      <c r="R1119">
        <v>1</v>
      </c>
      <c r="S1119">
        <v>11</v>
      </c>
      <c r="T1119">
        <v>2020</v>
      </c>
      <c r="U1119">
        <v>0</v>
      </c>
      <c r="V1119">
        <v>0</v>
      </c>
      <c r="W1119">
        <v>2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2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2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4</v>
      </c>
      <c r="CC1119">
        <v>1</v>
      </c>
      <c r="CD1119">
        <v>3</v>
      </c>
      <c r="CE1119">
        <v>4</v>
      </c>
      <c r="CF1119">
        <v>0</v>
      </c>
      <c r="CG1119">
        <v>0</v>
      </c>
      <c r="CH1119">
        <v>0</v>
      </c>
      <c r="CI1119">
        <v>2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</row>
    <row r="1120" spans="1:120">
      <c r="A1120">
        <v>90960568</v>
      </c>
      <c r="B1120">
        <v>8043245</v>
      </c>
      <c r="C1120" s="2">
        <v>44144</v>
      </c>
      <c r="D1120" s="2">
        <v>44145.680555555555</v>
      </c>
      <c r="E1120">
        <v>1</v>
      </c>
      <c r="F1120">
        <v>36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8846</v>
      </c>
      <c r="O1120" t="s">
        <v>2126</v>
      </c>
      <c r="P1120">
        <v>1</v>
      </c>
      <c r="Q1120">
        <v>0</v>
      </c>
      <c r="R1120">
        <v>1</v>
      </c>
      <c r="S1120">
        <v>11</v>
      </c>
      <c r="T1120">
        <v>2020</v>
      </c>
      <c r="U1120">
        <v>0</v>
      </c>
      <c r="V1120">
        <v>0</v>
      </c>
      <c r="W1120">
        <v>2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2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2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2</v>
      </c>
      <c r="BW1120">
        <v>0</v>
      </c>
      <c r="BX1120">
        <v>2</v>
      </c>
      <c r="BY1120">
        <v>4</v>
      </c>
      <c r="BZ1120">
        <v>0</v>
      </c>
      <c r="CA1120">
        <v>0</v>
      </c>
      <c r="CB1120">
        <v>1</v>
      </c>
      <c r="CC1120">
        <v>1</v>
      </c>
      <c r="CD1120">
        <v>0</v>
      </c>
      <c r="CE1120">
        <v>1</v>
      </c>
      <c r="CF1120">
        <v>0</v>
      </c>
      <c r="CG1120">
        <v>0</v>
      </c>
      <c r="CH1120">
        <v>0</v>
      </c>
      <c r="CI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</row>
    <row r="1121" spans="1:120">
      <c r="A1121">
        <v>90960586</v>
      </c>
      <c r="B1121">
        <v>8125327</v>
      </c>
      <c r="C1121" s="2">
        <v>44144</v>
      </c>
      <c r="D1121" s="2">
        <v>44149.263888888891</v>
      </c>
      <c r="E1121">
        <v>1</v>
      </c>
      <c r="F1121">
        <v>85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7060</v>
      </c>
      <c r="O1121" t="s">
        <v>26</v>
      </c>
      <c r="P1121">
        <v>0</v>
      </c>
      <c r="Q1121">
        <v>1</v>
      </c>
      <c r="R1121">
        <v>5</v>
      </c>
      <c r="S1121">
        <v>11</v>
      </c>
      <c r="T1121">
        <v>2020</v>
      </c>
      <c r="U1121">
        <v>0</v>
      </c>
      <c r="V1121">
        <v>0</v>
      </c>
      <c r="W1121">
        <v>2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3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3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K1121">
        <v>0</v>
      </c>
      <c r="CL1121">
        <v>0</v>
      </c>
      <c r="CM1121">
        <v>2</v>
      </c>
      <c r="CN1121">
        <v>0</v>
      </c>
      <c r="CO1121">
        <v>0</v>
      </c>
      <c r="CP1121">
        <v>1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</row>
    <row r="1122" spans="1:120">
      <c r="A1122">
        <v>90960746</v>
      </c>
      <c r="B1122">
        <v>625187</v>
      </c>
      <c r="C1122" s="2">
        <v>44144</v>
      </c>
      <c r="D1122" s="2">
        <v>44145.770833333336</v>
      </c>
      <c r="E1122">
        <v>3</v>
      </c>
      <c r="F1122">
        <v>39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8880</v>
      </c>
      <c r="O1122" t="s">
        <v>2126</v>
      </c>
      <c r="P1122">
        <v>1</v>
      </c>
      <c r="Q1122">
        <v>0</v>
      </c>
      <c r="S1122">
        <v>11</v>
      </c>
      <c r="T1122">
        <v>2020</v>
      </c>
      <c r="U1122">
        <v>0</v>
      </c>
      <c r="V1122">
        <v>0</v>
      </c>
      <c r="W1122">
        <v>2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1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</row>
    <row r="1123" spans="1:120">
      <c r="A1123">
        <v>90960816</v>
      </c>
      <c r="B1123">
        <v>8034846</v>
      </c>
      <c r="C1123" s="2">
        <v>44146</v>
      </c>
      <c r="D1123" s="2">
        <v>44165.859722222223</v>
      </c>
      <c r="E1123">
        <v>1</v>
      </c>
      <c r="F1123">
        <v>77</v>
      </c>
      <c r="G1123">
        <v>1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8502</v>
      </c>
      <c r="O1123" t="s">
        <v>2136</v>
      </c>
      <c r="P1123">
        <v>0</v>
      </c>
      <c r="Q1123">
        <v>0</v>
      </c>
      <c r="R1123">
        <v>19</v>
      </c>
      <c r="S1123">
        <v>11</v>
      </c>
      <c r="T1123">
        <v>2020</v>
      </c>
      <c r="U1123">
        <v>0</v>
      </c>
      <c r="V1123">
        <v>0</v>
      </c>
      <c r="W1123">
        <v>2</v>
      </c>
      <c r="AU1123">
        <v>0</v>
      </c>
      <c r="AV1123">
        <v>0</v>
      </c>
      <c r="AW1123">
        <v>9</v>
      </c>
      <c r="AX1123">
        <v>0</v>
      </c>
      <c r="AY1123">
        <v>0</v>
      </c>
      <c r="AZ1123">
        <v>0</v>
      </c>
      <c r="BA1123">
        <v>21</v>
      </c>
      <c r="BB1123">
        <v>0</v>
      </c>
      <c r="BC1123">
        <v>0</v>
      </c>
      <c r="BD1123">
        <v>0</v>
      </c>
      <c r="BE1123">
        <v>9</v>
      </c>
      <c r="BF1123">
        <v>9</v>
      </c>
      <c r="BG1123">
        <v>30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1</v>
      </c>
      <c r="DH1123">
        <v>0</v>
      </c>
      <c r="DI1123">
        <v>0</v>
      </c>
      <c r="DJ1123">
        <v>1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</row>
    <row r="1124" spans="1:120">
      <c r="A1124">
        <v>90960907</v>
      </c>
      <c r="B1124">
        <v>365188</v>
      </c>
      <c r="C1124" s="2">
        <v>44144</v>
      </c>
      <c r="D1124" s="2">
        <v>44147.64166666667</v>
      </c>
      <c r="E1124">
        <v>1</v>
      </c>
      <c r="F1124">
        <v>57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88691602</v>
      </c>
      <c r="O1124" t="s">
        <v>2126</v>
      </c>
      <c r="P1124">
        <v>1</v>
      </c>
      <c r="Q1124">
        <v>0</v>
      </c>
      <c r="R1124">
        <v>3</v>
      </c>
      <c r="S1124">
        <v>11</v>
      </c>
      <c r="T1124">
        <v>2020</v>
      </c>
      <c r="U1124">
        <v>0</v>
      </c>
      <c r="V1124">
        <v>0</v>
      </c>
      <c r="W1124">
        <v>2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1</v>
      </c>
      <c r="BI1124">
        <v>0</v>
      </c>
      <c r="BJ1124">
        <v>0</v>
      </c>
      <c r="BK1124">
        <v>1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4</v>
      </c>
      <c r="BW1124">
        <v>0</v>
      </c>
      <c r="BX1124">
        <v>4</v>
      </c>
      <c r="BY1124">
        <v>0</v>
      </c>
      <c r="BZ1124">
        <v>0</v>
      </c>
      <c r="CA1124">
        <v>0</v>
      </c>
      <c r="CB1124">
        <v>5</v>
      </c>
      <c r="CC1124">
        <v>5</v>
      </c>
      <c r="CD1124">
        <v>0</v>
      </c>
      <c r="CE1124">
        <v>5</v>
      </c>
      <c r="CF1124">
        <v>0</v>
      </c>
      <c r="CG1124">
        <v>0</v>
      </c>
      <c r="CH1124">
        <v>0</v>
      </c>
      <c r="CI1124">
        <v>2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1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</row>
    <row r="1125" spans="1:120">
      <c r="A1125">
        <v>90960921</v>
      </c>
      <c r="B1125">
        <v>387090</v>
      </c>
      <c r="C1125" s="2">
        <v>44144</v>
      </c>
      <c r="D1125" s="2">
        <v>44150.749305555553</v>
      </c>
      <c r="E1125">
        <v>1</v>
      </c>
      <c r="F1125">
        <v>66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8869</v>
      </c>
      <c r="O1125" t="s">
        <v>2126</v>
      </c>
      <c r="P1125">
        <v>1</v>
      </c>
      <c r="Q1125">
        <v>0</v>
      </c>
      <c r="R1125">
        <v>6</v>
      </c>
      <c r="S1125">
        <v>11</v>
      </c>
      <c r="T1125">
        <v>2020</v>
      </c>
      <c r="U1125">
        <v>0</v>
      </c>
      <c r="V1125">
        <v>0</v>
      </c>
      <c r="W1125">
        <v>2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1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6</v>
      </c>
      <c r="CC1125">
        <v>6</v>
      </c>
      <c r="CD1125">
        <v>0</v>
      </c>
      <c r="CE1125">
        <v>6</v>
      </c>
      <c r="CF1125">
        <v>0</v>
      </c>
      <c r="CG1125">
        <v>0</v>
      </c>
      <c r="CH1125">
        <v>0</v>
      </c>
      <c r="CI1125">
        <v>2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1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</row>
    <row r="1126" spans="1:120">
      <c r="A1126">
        <v>90961039</v>
      </c>
      <c r="B1126">
        <v>716431</v>
      </c>
      <c r="C1126" s="2">
        <v>44144</v>
      </c>
      <c r="D1126" s="2">
        <v>44144.780555555553</v>
      </c>
      <c r="E1126">
        <v>2</v>
      </c>
      <c r="F1126">
        <v>45</v>
      </c>
      <c r="G1126">
        <v>1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8805</v>
      </c>
      <c r="O1126" t="s">
        <v>2126</v>
      </c>
      <c r="P1126">
        <v>1</v>
      </c>
      <c r="Q1126">
        <v>0</v>
      </c>
      <c r="S1126">
        <v>11</v>
      </c>
      <c r="T1126">
        <v>2020</v>
      </c>
      <c r="U1126">
        <v>0</v>
      </c>
      <c r="V1126">
        <v>0</v>
      </c>
      <c r="W1126">
        <v>2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</row>
    <row r="1127" spans="1:120">
      <c r="A1127">
        <v>90961041</v>
      </c>
      <c r="B1127">
        <v>405679</v>
      </c>
      <c r="C1127" s="2">
        <v>44144</v>
      </c>
      <c r="D1127" s="2">
        <v>44148.51458333333</v>
      </c>
      <c r="E1127">
        <v>1</v>
      </c>
      <c r="F1127">
        <v>75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8835</v>
      </c>
      <c r="O1127" t="s">
        <v>26</v>
      </c>
      <c r="P1127">
        <v>0</v>
      </c>
      <c r="Q1127">
        <v>1</v>
      </c>
      <c r="R1127">
        <v>4</v>
      </c>
      <c r="S1127">
        <v>11</v>
      </c>
      <c r="T1127">
        <v>2020</v>
      </c>
      <c r="U1127">
        <v>1</v>
      </c>
      <c r="V1127">
        <v>2</v>
      </c>
      <c r="W1127">
        <v>2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K1127">
        <v>0</v>
      </c>
      <c r="CL1127">
        <v>0</v>
      </c>
      <c r="CM1127">
        <v>2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1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</row>
    <row r="1128" spans="1:120">
      <c r="A1128">
        <v>90961076</v>
      </c>
      <c r="B1128">
        <v>8125389</v>
      </c>
      <c r="C1128" s="2">
        <v>44144</v>
      </c>
      <c r="D1128" s="2">
        <v>44144.878472222219</v>
      </c>
      <c r="E1128">
        <v>2</v>
      </c>
      <c r="F1128">
        <v>20</v>
      </c>
      <c r="G1128">
        <v>0</v>
      </c>
      <c r="H1128">
        <v>3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8876</v>
      </c>
      <c r="O1128" t="s">
        <v>2126</v>
      </c>
      <c r="P1128">
        <v>1</v>
      </c>
      <c r="Q1128">
        <v>0</v>
      </c>
      <c r="S1128">
        <v>11</v>
      </c>
      <c r="T1128">
        <v>2020</v>
      </c>
      <c r="U1128">
        <v>0</v>
      </c>
      <c r="V1128">
        <v>0</v>
      </c>
      <c r="W1128">
        <v>2</v>
      </c>
      <c r="AU1128" t="e">
        <v>#N/A</v>
      </c>
      <c r="AV1128" t="e">
        <v>#N/A</v>
      </c>
      <c r="AW1128" t="e">
        <v>#N/A</v>
      </c>
      <c r="AX1128" t="e">
        <v>#N/A</v>
      </c>
      <c r="AY1128" t="e">
        <v>#N/A</v>
      </c>
      <c r="AZ1128" t="e">
        <v>#N/A</v>
      </c>
      <c r="BA1128" t="e">
        <v>#N/A</v>
      </c>
      <c r="BB1128" t="e">
        <v>#N/A</v>
      </c>
      <c r="BC1128" t="e">
        <v>#N/A</v>
      </c>
      <c r="BD1128" t="e">
        <v>#N/A</v>
      </c>
      <c r="BE1128" t="e">
        <v>#N/A</v>
      </c>
      <c r="BF1128" t="e">
        <v>#N/A</v>
      </c>
      <c r="BG1128" t="e">
        <v>#N/A</v>
      </c>
      <c r="BH1128" t="e">
        <v>#N/A</v>
      </c>
      <c r="BI1128" t="e">
        <v>#N/A</v>
      </c>
      <c r="BJ1128" t="e">
        <v>#N/A</v>
      </c>
      <c r="BK1128" t="e">
        <v>#N/A</v>
      </c>
      <c r="BL1128" t="e">
        <v>#N/A</v>
      </c>
      <c r="BM1128" t="e">
        <v>#N/A</v>
      </c>
      <c r="BN1128" t="e">
        <v>#N/A</v>
      </c>
      <c r="BO1128" t="e">
        <v>#N/A</v>
      </c>
      <c r="BP1128" t="e">
        <v>#N/A</v>
      </c>
      <c r="BQ1128" t="e">
        <v>#N/A</v>
      </c>
      <c r="BR1128" t="e">
        <v>#N/A</v>
      </c>
      <c r="BS1128" t="e">
        <v>#N/A</v>
      </c>
      <c r="BT1128" t="e">
        <v>#N/A</v>
      </c>
      <c r="BU1128" t="e">
        <v>#N/A</v>
      </c>
      <c r="BV1128" t="e">
        <v>#N/A</v>
      </c>
      <c r="BW1128" t="e">
        <v>#N/A</v>
      </c>
      <c r="BX1128" t="e">
        <v>#N/A</v>
      </c>
      <c r="BY1128" t="e">
        <v>#N/A</v>
      </c>
      <c r="BZ1128" t="e">
        <v>#N/A</v>
      </c>
      <c r="CA1128" t="e">
        <v>#N/A</v>
      </c>
      <c r="CB1128" t="e">
        <v>#N/A</v>
      </c>
      <c r="CC1128" t="e">
        <v>#N/A</v>
      </c>
      <c r="CD1128" t="e">
        <v>#N/A</v>
      </c>
      <c r="CE1128" t="e">
        <v>#N/A</v>
      </c>
      <c r="CF1128" t="e">
        <v>#N/A</v>
      </c>
      <c r="CG1128" t="e">
        <v>#N/A</v>
      </c>
      <c r="CH1128" t="e">
        <v>#N/A</v>
      </c>
      <c r="CI1128" t="e">
        <v>#N/A</v>
      </c>
      <c r="CK1128" t="e">
        <v>#N/A</v>
      </c>
      <c r="CL1128" t="e">
        <v>#N/A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</row>
    <row r="1129" spans="1:120">
      <c r="A1129">
        <v>90961085</v>
      </c>
      <c r="B1129">
        <v>668092</v>
      </c>
      <c r="C1129" s="2">
        <v>44145</v>
      </c>
      <c r="D1129" s="2">
        <v>44149.675694444442</v>
      </c>
      <c r="E1129">
        <v>1</v>
      </c>
      <c r="F1129">
        <v>55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7921</v>
      </c>
      <c r="O1129" t="s">
        <v>2126</v>
      </c>
      <c r="P1129">
        <v>1</v>
      </c>
      <c r="Q1129">
        <v>0</v>
      </c>
      <c r="R1129">
        <v>4</v>
      </c>
      <c r="S1129">
        <v>11</v>
      </c>
      <c r="T1129">
        <v>2020</v>
      </c>
      <c r="U1129">
        <v>0</v>
      </c>
      <c r="V1129">
        <v>0</v>
      </c>
      <c r="W1129">
        <v>2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3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3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1</v>
      </c>
      <c r="BW1129">
        <v>0</v>
      </c>
      <c r="BX1129">
        <v>0</v>
      </c>
      <c r="BY1129">
        <v>1</v>
      </c>
      <c r="BZ1129">
        <v>0</v>
      </c>
      <c r="CA1129">
        <v>0</v>
      </c>
      <c r="CB1129">
        <v>6</v>
      </c>
      <c r="CC1129">
        <v>0</v>
      </c>
      <c r="CD1129">
        <v>6</v>
      </c>
      <c r="CE1129">
        <v>6</v>
      </c>
      <c r="CF1129">
        <v>0</v>
      </c>
      <c r="CG1129">
        <v>0</v>
      </c>
      <c r="CH1129">
        <v>0</v>
      </c>
      <c r="CI1129">
        <v>2</v>
      </c>
      <c r="CK1129">
        <v>0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1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</row>
    <row r="1130" spans="1:120">
      <c r="A1130">
        <v>90961112</v>
      </c>
      <c r="B1130">
        <v>763975</v>
      </c>
      <c r="C1130" s="2">
        <v>44144</v>
      </c>
      <c r="D1130" s="2">
        <v>44161.629166666666</v>
      </c>
      <c r="E1130">
        <v>1</v>
      </c>
      <c r="F1130">
        <v>60</v>
      </c>
      <c r="G1130">
        <v>0</v>
      </c>
      <c r="H1130">
        <v>3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8835</v>
      </c>
      <c r="O1130" t="s">
        <v>2126</v>
      </c>
      <c r="P1130">
        <v>1</v>
      </c>
      <c r="Q1130">
        <v>0</v>
      </c>
      <c r="R1130">
        <v>17</v>
      </c>
      <c r="S1130">
        <v>11</v>
      </c>
      <c r="T1130">
        <v>2020</v>
      </c>
      <c r="U1130">
        <v>0</v>
      </c>
      <c r="V1130">
        <v>0</v>
      </c>
      <c r="W1130">
        <v>2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5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5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24</v>
      </c>
      <c r="BV1130">
        <v>1</v>
      </c>
      <c r="BW1130">
        <v>14</v>
      </c>
      <c r="BX1130">
        <v>16</v>
      </c>
      <c r="BY1130">
        <v>1</v>
      </c>
      <c r="BZ1130">
        <v>0</v>
      </c>
      <c r="CA1130">
        <v>0</v>
      </c>
      <c r="CB1130">
        <v>40</v>
      </c>
      <c r="CC1130">
        <v>52</v>
      </c>
      <c r="CD1130">
        <v>0</v>
      </c>
      <c r="CE1130">
        <v>52</v>
      </c>
      <c r="CF1130">
        <v>12</v>
      </c>
      <c r="CG1130">
        <v>0</v>
      </c>
      <c r="CH1130">
        <v>0</v>
      </c>
      <c r="CI1130">
        <v>2</v>
      </c>
      <c r="CK1130">
        <v>1</v>
      </c>
      <c r="CL1130">
        <v>0</v>
      </c>
      <c r="CM1130">
        <v>6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1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</row>
    <row r="1131" spans="1:120">
      <c r="A1131">
        <v>90961119</v>
      </c>
      <c r="B1131">
        <v>8033709</v>
      </c>
      <c r="C1131" s="2">
        <v>44145</v>
      </c>
      <c r="D1131" s="2">
        <v>44146.60833333333</v>
      </c>
      <c r="E1131">
        <v>3</v>
      </c>
      <c r="F1131">
        <v>32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8846</v>
      </c>
      <c r="O1131" t="s">
        <v>2126</v>
      </c>
      <c r="P1131">
        <v>1</v>
      </c>
      <c r="Q1131">
        <v>0</v>
      </c>
      <c r="S1131">
        <v>11</v>
      </c>
      <c r="T1131">
        <v>2020</v>
      </c>
      <c r="U1131">
        <v>0</v>
      </c>
      <c r="V1131">
        <v>0</v>
      </c>
      <c r="W1131">
        <v>2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</row>
    <row r="1132" spans="1:120">
      <c r="A1132">
        <v>90961190</v>
      </c>
      <c r="B1132">
        <v>8125404</v>
      </c>
      <c r="C1132" s="2">
        <v>44145</v>
      </c>
      <c r="D1132" s="2">
        <v>44156.924305555556</v>
      </c>
      <c r="E1132">
        <v>1</v>
      </c>
      <c r="F1132">
        <v>81</v>
      </c>
      <c r="G1132">
        <v>1</v>
      </c>
      <c r="H1132">
        <v>2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7060</v>
      </c>
      <c r="O1132" t="s">
        <v>2124</v>
      </c>
      <c r="P1132">
        <v>0</v>
      </c>
      <c r="Q1132">
        <v>0</v>
      </c>
      <c r="R1132">
        <v>11</v>
      </c>
      <c r="S1132">
        <v>11</v>
      </c>
      <c r="T1132">
        <v>2020</v>
      </c>
      <c r="U1132">
        <v>1</v>
      </c>
      <c r="V1132">
        <v>2</v>
      </c>
      <c r="W1132">
        <v>2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K1132">
        <v>0</v>
      </c>
      <c r="CL1132">
        <v>0</v>
      </c>
      <c r="CM1132">
        <v>5</v>
      </c>
      <c r="CN1132">
        <v>0</v>
      </c>
      <c r="CO1132">
        <v>0</v>
      </c>
      <c r="CP1132">
        <v>0</v>
      </c>
      <c r="CQ1132">
        <v>1</v>
      </c>
      <c r="CR1132">
        <v>1</v>
      </c>
      <c r="CS1132">
        <v>0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1</v>
      </c>
      <c r="DH1132">
        <v>0</v>
      </c>
      <c r="DI1132">
        <v>0</v>
      </c>
      <c r="DJ1132">
        <v>0</v>
      </c>
      <c r="DK1132">
        <v>1</v>
      </c>
      <c r="DL1132">
        <v>0</v>
      </c>
      <c r="DM1132">
        <v>0</v>
      </c>
      <c r="DN1132">
        <v>0</v>
      </c>
      <c r="DO1132">
        <v>0</v>
      </c>
      <c r="DP1132">
        <v>0</v>
      </c>
    </row>
    <row r="1133" spans="1:120">
      <c r="A1133">
        <v>90961218</v>
      </c>
      <c r="B1133">
        <v>8125410</v>
      </c>
      <c r="C1133" s="2">
        <v>44145</v>
      </c>
      <c r="D1133" s="2">
        <v>44168.286111111112</v>
      </c>
      <c r="E1133">
        <v>1</v>
      </c>
      <c r="F1133">
        <v>72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8836</v>
      </c>
      <c r="O1133" t="s">
        <v>26</v>
      </c>
      <c r="P1133">
        <v>0</v>
      </c>
      <c r="Q1133">
        <v>1</v>
      </c>
      <c r="R1133">
        <v>23</v>
      </c>
      <c r="S1133">
        <v>12</v>
      </c>
      <c r="T1133">
        <v>2020</v>
      </c>
      <c r="U1133">
        <v>1</v>
      </c>
      <c r="V1133">
        <v>19</v>
      </c>
      <c r="W1133">
        <v>2</v>
      </c>
      <c r="AU1133">
        <v>0</v>
      </c>
      <c r="AV1133">
        <v>0</v>
      </c>
      <c r="AW1133">
        <v>0</v>
      </c>
      <c r="AX1133">
        <v>0</v>
      </c>
      <c r="AY1133">
        <v>2</v>
      </c>
      <c r="AZ1133">
        <v>3</v>
      </c>
      <c r="BA1133">
        <v>41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46</v>
      </c>
      <c r="BH1133">
        <v>39</v>
      </c>
      <c r="BI1133">
        <v>0</v>
      </c>
      <c r="BJ1133">
        <v>0</v>
      </c>
      <c r="BK1133">
        <v>39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15</v>
      </c>
      <c r="BV1133">
        <v>4</v>
      </c>
      <c r="BW1133">
        <v>0</v>
      </c>
      <c r="BX1133">
        <v>0</v>
      </c>
      <c r="BY1133">
        <v>7</v>
      </c>
      <c r="BZ1133">
        <v>14</v>
      </c>
      <c r="CA1133">
        <v>0</v>
      </c>
      <c r="CB1133">
        <v>49</v>
      </c>
      <c r="CC1133">
        <v>4</v>
      </c>
      <c r="CD1133">
        <v>57</v>
      </c>
      <c r="CE1133">
        <v>61</v>
      </c>
      <c r="CF1133">
        <v>10</v>
      </c>
      <c r="CG1133">
        <v>0</v>
      </c>
      <c r="CH1133">
        <v>0</v>
      </c>
      <c r="CI1133">
        <v>8</v>
      </c>
      <c r="CK1133">
        <v>0</v>
      </c>
      <c r="CL1133">
        <v>0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1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</row>
    <row r="1134" spans="1:120">
      <c r="A1134">
        <v>90961241</v>
      </c>
      <c r="B1134">
        <v>723198</v>
      </c>
      <c r="C1134" s="2">
        <v>44145</v>
      </c>
      <c r="D1134" s="2">
        <v>44154.773611111108</v>
      </c>
      <c r="E1134">
        <v>1</v>
      </c>
      <c r="F1134">
        <v>67</v>
      </c>
      <c r="G1134">
        <v>1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7080</v>
      </c>
      <c r="O1134" t="s">
        <v>2134</v>
      </c>
      <c r="P1134">
        <v>0</v>
      </c>
      <c r="Q1134">
        <v>0</v>
      </c>
      <c r="R1134">
        <v>9</v>
      </c>
      <c r="S1134">
        <v>11</v>
      </c>
      <c r="T1134">
        <v>2020</v>
      </c>
      <c r="U1134">
        <v>0</v>
      </c>
      <c r="V1134">
        <v>0</v>
      </c>
      <c r="W1134">
        <v>2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8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8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3</v>
      </c>
      <c r="BW1134">
        <v>0</v>
      </c>
      <c r="BX1134">
        <v>6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2</v>
      </c>
      <c r="CK1134">
        <v>0</v>
      </c>
      <c r="CL1134">
        <v>0</v>
      </c>
      <c r="CM1134">
        <v>3</v>
      </c>
      <c r="CN1134">
        <v>0</v>
      </c>
      <c r="CO1134">
        <v>0</v>
      </c>
      <c r="CP1134">
        <v>0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</row>
    <row r="1135" spans="1:120">
      <c r="A1135">
        <v>90961243</v>
      </c>
      <c r="B1135">
        <v>8120602</v>
      </c>
      <c r="C1135" s="2">
        <v>44144</v>
      </c>
      <c r="D1135" s="2">
        <v>44145.065972222219</v>
      </c>
      <c r="E1135">
        <v>2</v>
      </c>
      <c r="F1135">
        <v>55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8835</v>
      </c>
      <c r="O1135" t="s">
        <v>2126</v>
      </c>
      <c r="P1135">
        <v>1</v>
      </c>
      <c r="Q1135">
        <v>0</v>
      </c>
      <c r="S1135">
        <v>11</v>
      </c>
      <c r="T1135">
        <v>2020</v>
      </c>
      <c r="U1135">
        <v>0</v>
      </c>
      <c r="V1135">
        <v>0</v>
      </c>
      <c r="W1135">
        <v>2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</row>
    <row r="1136" spans="1:120">
      <c r="A1136">
        <v>90961280</v>
      </c>
      <c r="B1136">
        <v>8056207</v>
      </c>
      <c r="C1136" s="2">
        <v>44144</v>
      </c>
      <c r="D1136" s="2">
        <v>44145.178472222222</v>
      </c>
      <c r="E1136">
        <v>2</v>
      </c>
      <c r="F1136">
        <v>23</v>
      </c>
      <c r="G1136">
        <v>0</v>
      </c>
      <c r="H1136">
        <v>3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88762503</v>
      </c>
      <c r="O1136" t="s">
        <v>2126</v>
      </c>
      <c r="P1136">
        <v>1</v>
      </c>
      <c r="Q1136">
        <v>0</v>
      </c>
      <c r="S1136">
        <v>11</v>
      </c>
      <c r="T1136">
        <v>2020</v>
      </c>
      <c r="U1136">
        <v>0</v>
      </c>
      <c r="V1136">
        <v>0</v>
      </c>
      <c r="W1136">
        <v>2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</row>
    <row r="1137" spans="1:120">
      <c r="A1137">
        <v>90961319</v>
      </c>
      <c r="B1137">
        <v>380788</v>
      </c>
      <c r="C1137" s="2">
        <v>44145</v>
      </c>
      <c r="D1137" s="2">
        <v>44148.53402777778</v>
      </c>
      <c r="E1137">
        <v>1</v>
      </c>
      <c r="F1137">
        <v>47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8805</v>
      </c>
      <c r="O1137" t="s">
        <v>26</v>
      </c>
      <c r="P1137">
        <v>0</v>
      </c>
      <c r="Q1137">
        <v>1</v>
      </c>
      <c r="R1137">
        <v>3</v>
      </c>
      <c r="S1137">
        <v>11</v>
      </c>
      <c r="T1137">
        <v>2020</v>
      </c>
      <c r="U1137">
        <v>1</v>
      </c>
      <c r="V1137">
        <v>3</v>
      </c>
      <c r="W1137">
        <v>2</v>
      </c>
      <c r="AU1137">
        <v>0</v>
      </c>
      <c r="AV1137">
        <v>0</v>
      </c>
      <c r="AW1137">
        <v>0</v>
      </c>
      <c r="AX1137">
        <v>0</v>
      </c>
      <c r="AY1137">
        <v>5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5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3</v>
      </c>
      <c r="CC1137">
        <v>0</v>
      </c>
      <c r="CD1137">
        <v>2</v>
      </c>
      <c r="CE1137">
        <v>2</v>
      </c>
      <c r="CF1137">
        <v>9</v>
      </c>
      <c r="CG1137">
        <v>0</v>
      </c>
      <c r="CH1137">
        <v>0</v>
      </c>
      <c r="CI1137">
        <v>3</v>
      </c>
      <c r="CK1137">
        <v>0</v>
      </c>
      <c r="CL1137">
        <v>0</v>
      </c>
      <c r="CM1137">
        <v>6</v>
      </c>
      <c r="CN1137">
        <v>1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>
        <v>1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</row>
    <row r="1138" spans="1:120">
      <c r="A1138">
        <v>90961506</v>
      </c>
      <c r="B1138">
        <v>8116069</v>
      </c>
      <c r="C1138" s="2">
        <v>44145</v>
      </c>
      <c r="D1138" s="2">
        <v>44145.695138888892</v>
      </c>
      <c r="E1138">
        <v>2</v>
      </c>
      <c r="F1138">
        <v>16</v>
      </c>
      <c r="G1138">
        <v>1</v>
      </c>
      <c r="H1138">
        <v>1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8502</v>
      </c>
      <c r="O1138" t="s">
        <v>2126</v>
      </c>
      <c r="P1138">
        <v>1</v>
      </c>
      <c r="Q1138">
        <v>0</v>
      </c>
      <c r="S1138">
        <v>11</v>
      </c>
      <c r="T1138">
        <v>2020</v>
      </c>
      <c r="U1138">
        <v>0</v>
      </c>
      <c r="V1138">
        <v>0</v>
      </c>
      <c r="W1138">
        <v>2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K1138">
        <v>0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</row>
    <row r="1139" spans="1:120">
      <c r="A1139">
        <v>90961580</v>
      </c>
      <c r="B1139">
        <v>8125440</v>
      </c>
      <c r="C1139" s="2">
        <v>44145</v>
      </c>
      <c r="D1139" s="2">
        <v>44147.580555555556</v>
      </c>
      <c r="E1139">
        <v>1</v>
      </c>
      <c r="F1139">
        <v>79</v>
      </c>
      <c r="G1139">
        <v>1</v>
      </c>
      <c r="H1139">
        <v>3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8846</v>
      </c>
      <c r="O1139" t="s">
        <v>2126</v>
      </c>
      <c r="P1139">
        <v>1</v>
      </c>
      <c r="Q1139">
        <v>0</v>
      </c>
      <c r="R1139">
        <v>2</v>
      </c>
      <c r="S1139">
        <v>11</v>
      </c>
      <c r="T1139">
        <v>2020</v>
      </c>
      <c r="U1139">
        <v>0</v>
      </c>
      <c r="V1139">
        <v>0</v>
      </c>
      <c r="W1139">
        <v>2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2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2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1</v>
      </c>
      <c r="CC1139">
        <v>1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0</v>
      </c>
      <c r="DI1139">
        <v>0</v>
      </c>
      <c r="DJ1139">
        <v>1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</row>
    <row r="1140" spans="1:120">
      <c r="A1140">
        <v>90961678</v>
      </c>
      <c r="B1140">
        <v>8087689</v>
      </c>
      <c r="C1140" s="2">
        <v>44145</v>
      </c>
      <c r="D1140" s="2">
        <v>44153.967361111114</v>
      </c>
      <c r="E1140">
        <v>1</v>
      </c>
      <c r="F1140">
        <v>89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8807</v>
      </c>
      <c r="O1140" t="s">
        <v>2124</v>
      </c>
      <c r="P1140">
        <v>0</v>
      </c>
      <c r="Q1140">
        <v>0</v>
      </c>
      <c r="R1140">
        <v>8</v>
      </c>
      <c r="S1140">
        <v>11</v>
      </c>
      <c r="T1140">
        <v>2020</v>
      </c>
      <c r="U1140">
        <v>0</v>
      </c>
      <c r="V1140">
        <v>0</v>
      </c>
      <c r="W1140">
        <v>2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1</v>
      </c>
      <c r="BG1140">
        <v>1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9</v>
      </c>
      <c r="CC1140">
        <v>9</v>
      </c>
      <c r="CD1140">
        <v>0</v>
      </c>
      <c r="CE1140">
        <v>9</v>
      </c>
      <c r="CF1140">
        <v>0</v>
      </c>
      <c r="CG1140">
        <v>0</v>
      </c>
      <c r="CH1140">
        <v>0</v>
      </c>
      <c r="CI1140">
        <v>0</v>
      </c>
      <c r="CK1140">
        <v>0</v>
      </c>
      <c r="CL1140">
        <v>0</v>
      </c>
      <c r="CM1140">
        <v>3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1</v>
      </c>
      <c r="DH1140">
        <v>0</v>
      </c>
      <c r="DI1140">
        <v>0</v>
      </c>
      <c r="DJ1140">
        <v>1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</row>
    <row r="1141" spans="1:120">
      <c r="A1141">
        <v>90961863</v>
      </c>
      <c r="B1141">
        <v>443976</v>
      </c>
      <c r="C1141" s="2">
        <v>44145</v>
      </c>
      <c r="D1141" s="2">
        <v>44151.70208333333</v>
      </c>
      <c r="E1141">
        <v>1</v>
      </c>
      <c r="F1141">
        <v>55</v>
      </c>
      <c r="G1141">
        <v>1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8889</v>
      </c>
      <c r="O1141" t="s">
        <v>2126</v>
      </c>
      <c r="P1141">
        <v>1</v>
      </c>
      <c r="Q1141">
        <v>0</v>
      </c>
      <c r="R1141">
        <v>6</v>
      </c>
      <c r="S1141">
        <v>11</v>
      </c>
      <c r="T1141">
        <v>2020</v>
      </c>
      <c r="U1141">
        <v>0</v>
      </c>
      <c r="V1141">
        <v>0</v>
      </c>
      <c r="W1141">
        <v>2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7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7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1</v>
      </c>
      <c r="BW1141">
        <v>1</v>
      </c>
      <c r="BX1141">
        <v>7</v>
      </c>
      <c r="BY1141">
        <v>0</v>
      </c>
      <c r="BZ1141">
        <v>0</v>
      </c>
      <c r="CA1141">
        <v>0</v>
      </c>
      <c r="CB1141">
        <v>4</v>
      </c>
      <c r="CC1141">
        <v>4</v>
      </c>
      <c r="CD1141">
        <v>0</v>
      </c>
      <c r="CE1141">
        <v>4</v>
      </c>
      <c r="CF1141">
        <v>0</v>
      </c>
      <c r="CG1141">
        <v>0</v>
      </c>
      <c r="CH1141">
        <v>0</v>
      </c>
      <c r="CI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1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</row>
    <row r="1142" spans="1:120">
      <c r="A1142">
        <v>90961865</v>
      </c>
      <c r="B1142">
        <v>505723</v>
      </c>
      <c r="C1142" s="2">
        <v>44145</v>
      </c>
      <c r="D1142" s="2">
        <v>44145.916666666664</v>
      </c>
      <c r="E1142">
        <v>2</v>
      </c>
      <c r="F1142">
        <v>31</v>
      </c>
      <c r="G1142">
        <v>1</v>
      </c>
      <c r="H1142">
        <v>3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8805</v>
      </c>
      <c r="O1142" t="s">
        <v>2126</v>
      </c>
      <c r="P1142">
        <v>1</v>
      </c>
      <c r="Q1142">
        <v>0</v>
      </c>
      <c r="S1142">
        <v>11</v>
      </c>
      <c r="T1142">
        <v>2020</v>
      </c>
      <c r="U1142">
        <v>0</v>
      </c>
      <c r="V1142">
        <v>0</v>
      </c>
      <c r="W1142">
        <v>2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</row>
    <row r="1143" spans="1:120">
      <c r="A1143">
        <v>90961868</v>
      </c>
      <c r="B1143">
        <v>8125480</v>
      </c>
      <c r="C1143" s="2">
        <v>44145</v>
      </c>
      <c r="D1143" s="2">
        <v>44145.875694444447</v>
      </c>
      <c r="E1143">
        <v>2</v>
      </c>
      <c r="F1143">
        <v>30</v>
      </c>
      <c r="G1143">
        <v>0</v>
      </c>
      <c r="H1143">
        <v>2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8873</v>
      </c>
      <c r="O1143" t="s">
        <v>2126</v>
      </c>
      <c r="P1143">
        <v>1</v>
      </c>
      <c r="Q1143">
        <v>0</v>
      </c>
      <c r="S1143">
        <v>11</v>
      </c>
      <c r="T1143">
        <v>2020</v>
      </c>
      <c r="U1143">
        <v>0</v>
      </c>
      <c r="V1143">
        <v>0</v>
      </c>
      <c r="W1143">
        <v>2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</row>
    <row r="1144" spans="1:120">
      <c r="A1144">
        <v>90961877</v>
      </c>
      <c r="B1144">
        <v>8120429</v>
      </c>
      <c r="C1144" s="2">
        <v>44145</v>
      </c>
      <c r="D1144" s="2">
        <v>44147.581250000003</v>
      </c>
      <c r="E1144">
        <v>1</v>
      </c>
      <c r="F1144">
        <v>35</v>
      </c>
      <c r="G1144">
        <v>1</v>
      </c>
      <c r="H1144">
        <v>3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8876</v>
      </c>
      <c r="O1144" t="s">
        <v>2126</v>
      </c>
      <c r="P1144">
        <v>1</v>
      </c>
      <c r="Q1144">
        <v>0</v>
      </c>
      <c r="R1144">
        <v>2</v>
      </c>
      <c r="S1144">
        <v>11</v>
      </c>
      <c r="T1144">
        <v>2020</v>
      </c>
      <c r="U1144">
        <v>0</v>
      </c>
      <c r="V1144">
        <v>0</v>
      </c>
      <c r="W1144">
        <v>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2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2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3</v>
      </c>
      <c r="CC1144">
        <v>3</v>
      </c>
      <c r="CD1144">
        <v>0</v>
      </c>
      <c r="CE1144">
        <v>3</v>
      </c>
      <c r="CF1144">
        <v>0</v>
      </c>
      <c r="CG1144">
        <v>0</v>
      </c>
      <c r="CH1144">
        <v>0</v>
      </c>
      <c r="CI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1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</row>
    <row r="1145" spans="1:120">
      <c r="A1145">
        <v>90961902</v>
      </c>
      <c r="B1145">
        <v>752961</v>
      </c>
      <c r="C1145" s="2">
        <v>44145</v>
      </c>
      <c r="D1145" s="2">
        <v>44146.068055555559</v>
      </c>
      <c r="E1145">
        <v>2</v>
      </c>
      <c r="F1145">
        <v>69</v>
      </c>
      <c r="G1145">
        <v>1</v>
      </c>
      <c r="H1145">
        <v>3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8807</v>
      </c>
      <c r="O1145" t="s">
        <v>2126</v>
      </c>
      <c r="P1145">
        <v>1</v>
      </c>
      <c r="Q1145">
        <v>0</v>
      </c>
      <c r="S1145">
        <v>11</v>
      </c>
      <c r="T1145">
        <v>2020</v>
      </c>
      <c r="U1145">
        <v>0</v>
      </c>
      <c r="V1145">
        <v>0</v>
      </c>
      <c r="W1145">
        <v>2</v>
      </c>
      <c r="AU1145" t="e">
        <v>#N/A</v>
      </c>
      <c r="AV1145" t="e">
        <v>#N/A</v>
      </c>
      <c r="AW1145" t="e">
        <v>#N/A</v>
      </c>
      <c r="AX1145" t="e">
        <v>#N/A</v>
      </c>
      <c r="AY1145" t="e">
        <v>#N/A</v>
      </c>
      <c r="AZ1145" t="e">
        <v>#N/A</v>
      </c>
      <c r="BA1145" t="e">
        <v>#N/A</v>
      </c>
      <c r="BB1145" t="e">
        <v>#N/A</v>
      </c>
      <c r="BC1145" t="e">
        <v>#N/A</v>
      </c>
      <c r="BD1145" t="e">
        <v>#N/A</v>
      </c>
      <c r="BE1145" t="e">
        <v>#N/A</v>
      </c>
      <c r="BF1145" t="e">
        <v>#N/A</v>
      </c>
      <c r="BG1145" t="e">
        <v>#N/A</v>
      </c>
      <c r="BH1145" t="e">
        <v>#N/A</v>
      </c>
      <c r="BI1145" t="e">
        <v>#N/A</v>
      </c>
      <c r="BJ1145" t="e">
        <v>#N/A</v>
      </c>
      <c r="BK1145" t="e">
        <v>#N/A</v>
      </c>
      <c r="BL1145" t="e">
        <v>#N/A</v>
      </c>
      <c r="BM1145" t="e">
        <v>#N/A</v>
      </c>
      <c r="BN1145" t="e">
        <v>#N/A</v>
      </c>
      <c r="BO1145" t="e">
        <v>#N/A</v>
      </c>
      <c r="BP1145" t="e">
        <v>#N/A</v>
      </c>
      <c r="BQ1145" t="e">
        <v>#N/A</v>
      </c>
      <c r="BR1145" t="e">
        <v>#N/A</v>
      </c>
      <c r="BS1145" t="e">
        <v>#N/A</v>
      </c>
      <c r="BT1145" t="e">
        <v>#N/A</v>
      </c>
      <c r="BU1145" t="e">
        <v>#N/A</v>
      </c>
      <c r="BV1145" t="e">
        <v>#N/A</v>
      </c>
      <c r="BW1145" t="e">
        <v>#N/A</v>
      </c>
      <c r="BX1145" t="e">
        <v>#N/A</v>
      </c>
      <c r="BY1145" t="e">
        <v>#N/A</v>
      </c>
      <c r="BZ1145" t="e">
        <v>#N/A</v>
      </c>
      <c r="CA1145" t="e">
        <v>#N/A</v>
      </c>
      <c r="CB1145" t="e">
        <v>#N/A</v>
      </c>
      <c r="CC1145" t="e">
        <v>#N/A</v>
      </c>
      <c r="CD1145" t="e">
        <v>#N/A</v>
      </c>
      <c r="CE1145" t="e">
        <v>#N/A</v>
      </c>
      <c r="CF1145" t="e">
        <v>#N/A</v>
      </c>
      <c r="CG1145" t="e">
        <v>#N/A</v>
      </c>
      <c r="CH1145" t="e">
        <v>#N/A</v>
      </c>
      <c r="CI1145" t="e">
        <v>#N/A</v>
      </c>
      <c r="CK1145" t="e">
        <v>#N/A</v>
      </c>
      <c r="CL1145" t="e">
        <v>#N/A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</row>
    <row r="1146" spans="1:120">
      <c r="A1146">
        <v>90961914</v>
      </c>
      <c r="B1146">
        <v>8075705</v>
      </c>
      <c r="C1146" s="2">
        <v>44145</v>
      </c>
      <c r="D1146" s="2">
        <v>44146.188888888886</v>
      </c>
      <c r="E1146">
        <v>2</v>
      </c>
      <c r="F1146">
        <v>40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8807</v>
      </c>
      <c r="O1146" t="s">
        <v>2126</v>
      </c>
      <c r="P1146">
        <v>1</v>
      </c>
      <c r="Q1146">
        <v>0</v>
      </c>
      <c r="S1146">
        <v>11</v>
      </c>
      <c r="T1146">
        <v>2020</v>
      </c>
      <c r="U1146">
        <v>0</v>
      </c>
      <c r="V1146">
        <v>0</v>
      </c>
      <c r="W1146">
        <v>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1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J1146">
        <v>1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</row>
    <row r="1147" spans="1:120">
      <c r="A1147">
        <v>90961984</v>
      </c>
      <c r="B1147">
        <v>8125510</v>
      </c>
      <c r="C1147" s="2">
        <v>44146</v>
      </c>
      <c r="D1147" s="2">
        <v>44150.541666666664</v>
      </c>
      <c r="E1147">
        <v>1</v>
      </c>
      <c r="F1147">
        <v>20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7060</v>
      </c>
      <c r="O1147" t="s">
        <v>2126</v>
      </c>
      <c r="P1147">
        <v>1</v>
      </c>
      <c r="Q1147">
        <v>0</v>
      </c>
      <c r="R1147">
        <v>4</v>
      </c>
      <c r="S1147">
        <v>11</v>
      </c>
      <c r="T1147">
        <v>2020</v>
      </c>
      <c r="U1147">
        <v>0</v>
      </c>
      <c r="V1147">
        <v>0</v>
      </c>
      <c r="W1147">
        <v>2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</row>
    <row r="1148" spans="1:120">
      <c r="A1148">
        <v>90962095</v>
      </c>
      <c r="B1148">
        <v>691185</v>
      </c>
      <c r="C1148" s="2">
        <v>44146</v>
      </c>
      <c r="D1148" s="2">
        <v>44146.549305555556</v>
      </c>
      <c r="E1148">
        <v>2</v>
      </c>
      <c r="F1148">
        <v>57</v>
      </c>
      <c r="G1148">
        <v>0</v>
      </c>
      <c r="H1148">
        <v>3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8835</v>
      </c>
      <c r="O1148" t="s">
        <v>2126</v>
      </c>
      <c r="P1148">
        <v>1</v>
      </c>
      <c r="Q1148">
        <v>0</v>
      </c>
      <c r="S1148">
        <v>11</v>
      </c>
      <c r="T1148">
        <v>2020</v>
      </c>
      <c r="U1148">
        <v>0</v>
      </c>
      <c r="V1148">
        <v>0</v>
      </c>
      <c r="W1148">
        <v>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</row>
    <row r="1149" spans="1:120">
      <c r="A1149">
        <v>90962120</v>
      </c>
      <c r="B1149">
        <v>497667</v>
      </c>
      <c r="C1149" s="2">
        <v>44146</v>
      </c>
      <c r="D1149" s="2">
        <v>44151.065972222219</v>
      </c>
      <c r="E1149">
        <v>1</v>
      </c>
      <c r="F1149">
        <v>79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7060</v>
      </c>
      <c r="O1149" t="s">
        <v>2126</v>
      </c>
      <c r="P1149">
        <v>1</v>
      </c>
      <c r="Q1149">
        <v>0</v>
      </c>
      <c r="R1149">
        <v>5</v>
      </c>
      <c r="S1149">
        <v>11</v>
      </c>
      <c r="T1149">
        <v>2020</v>
      </c>
      <c r="U1149">
        <v>0</v>
      </c>
      <c r="V1149">
        <v>0</v>
      </c>
      <c r="W1149">
        <v>2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2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2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2</v>
      </c>
      <c r="BW1149">
        <v>1</v>
      </c>
      <c r="BX1149">
        <v>1</v>
      </c>
      <c r="BY1149">
        <v>0</v>
      </c>
      <c r="BZ1149">
        <v>0</v>
      </c>
      <c r="CA1149">
        <v>0</v>
      </c>
      <c r="CB1149">
        <v>8</v>
      </c>
      <c r="CC1149">
        <v>8</v>
      </c>
      <c r="CD1149">
        <v>3</v>
      </c>
      <c r="CE1149">
        <v>11</v>
      </c>
      <c r="CF1149">
        <v>0</v>
      </c>
      <c r="CG1149">
        <v>0</v>
      </c>
      <c r="CH1149">
        <v>0</v>
      </c>
      <c r="CI1149">
        <v>2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1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</row>
    <row r="1150" spans="1:120">
      <c r="A1150">
        <v>90962178</v>
      </c>
      <c r="B1150">
        <v>215990</v>
      </c>
      <c r="C1150" s="2">
        <v>44146</v>
      </c>
      <c r="D1150" s="2">
        <v>44152.695833333331</v>
      </c>
      <c r="E1150">
        <v>1</v>
      </c>
      <c r="F1150">
        <v>57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8846</v>
      </c>
      <c r="O1150" t="s">
        <v>2124</v>
      </c>
      <c r="P1150">
        <v>0</v>
      </c>
      <c r="Q1150">
        <v>0</v>
      </c>
      <c r="R1150">
        <v>6</v>
      </c>
      <c r="S1150">
        <v>11</v>
      </c>
      <c r="T1150">
        <v>2020</v>
      </c>
      <c r="U1150">
        <v>0</v>
      </c>
      <c r="V1150">
        <v>0</v>
      </c>
      <c r="W1150">
        <v>2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5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5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3</v>
      </c>
      <c r="BW1150">
        <v>3</v>
      </c>
      <c r="BX1150">
        <v>3</v>
      </c>
      <c r="BY1150">
        <v>0</v>
      </c>
      <c r="BZ1150">
        <v>0</v>
      </c>
      <c r="CA1150">
        <v>0</v>
      </c>
      <c r="CB1150">
        <v>2</v>
      </c>
      <c r="CC1150">
        <v>0</v>
      </c>
      <c r="CD1150">
        <v>2</v>
      </c>
      <c r="CE1150">
        <v>2</v>
      </c>
      <c r="CF1150">
        <v>0</v>
      </c>
      <c r="CG1150">
        <v>0</v>
      </c>
      <c r="CH1150">
        <v>0</v>
      </c>
      <c r="CI1150">
        <v>4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1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</row>
    <row r="1151" spans="1:120">
      <c r="A1151">
        <v>90962312</v>
      </c>
      <c r="B1151">
        <v>423419</v>
      </c>
      <c r="C1151" s="2">
        <v>44146</v>
      </c>
      <c r="D1151" s="2">
        <v>44148.782638888886</v>
      </c>
      <c r="E1151">
        <v>3</v>
      </c>
      <c r="F1151">
        <v>74</v>
      </c>
      <c r="G1151">
        <v>0</v>
      </c>
      <c r="H1151">
        <v>3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8876</v>
      </c>
      <c r="O1151" t="s">
        <v>2126</v>
      </c>
      <c r="P1151">
        <v>1</v>
      </c>
      <c r="Q1151">
        <v>0</v>
      </c>
      <c r="S1151">
        <v>11</v>
      </c>
      <c r="T1151">
        <v>2020</v>
      </c>
      <c r="U1151">
        <v>0</v>
      </c>
      <c r="V1151">
        <v>0</v>
      </c>
      <c r="W1151">
        <v>2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2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2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2</v>
      </c>
      <c r="BW1151">
        <v>0</v>
      </c>
      <c r="BX1151">
        <v>1</v>
      </c>
      <c r="BY1151">
        <v>0</v>
      </c>
      <c r="BZ1151">
        <v>0</v>
      </c>
      <c r="CA1151">
        <v>0</v>
      </c>
      <c r="CB1151">
        <v>2</v>
      </c>
      <c r="CC1151">
        <v>1</v>
      </c>
      <c r="CD1151">
        <v>1</v>
      </c>
      <c r="CE1151">
        <v>2</v>
      </c>
      <c r="CF1151">
        <v>0</v>
      </c>
      <c r="CG1151">
        <v>0</v>
      </c>
      <c r="CH1151">
        <v>0</v>
      </c>
      <c r="CI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</row>
    <row r="1152" spans="1:120">
      <c r="A1152">
        <v>90962468</v>
      </c>
      <c r="B1152">
        <v>385840</v>
      </c>
      <c r="C1152" s="2">
        <v>44146</v>
      </c>
      <c r="D1152" s="2">
        <v>44160.583333333336</v>
      </c>
      <c r="E1152">
        <v>1</v>
      </c>
      <c r="F1152">
        <v>57</v>
      </c>
      <c r="G1152">
        <v>0</v>
      </c>
      <c r="H1152">
        <v>3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8805</v>
      </c>
      <c r="O1152" t="s">
        <v>2126</v>
      </c>
      <c r="P1152">
        <v>1</v>
      </c>
      <c r="Q1152">
        <v>0</v>
      </c>
      <c r="R1152">
        <v>14</v>
      </c>
      <c r="S1152">
        <v>11</v>
      </c>
      <c r="T1152">
        <v>2020</v>
      </c>
      <c r="U1152">
        <v>1</v>
      </c>
      <c r="V1152">
        <v>7</v>
      </c>
      <c r="W1152">
        <v>2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3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3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4</v>
      </c>
      <c r="BW1152">
        <v>2</v>
      </c>
      <c r="BX1152">
        <v>28</v>
      </c>
      <c r="BY1152">
        <v>0</v>
      </c>
      <c r="BZ1152">
        <v>0</v>
      </c>
      <c r="CA1152">
        <v>0</v>
      </c>
      <c r="CB1152">
        <v>15</v>
      </c>
      <c r="CC1152">
        <v>15</v>
      </c>
      <c r="CD1152">
        <v>0</v>
      </c>
      <c r="CE1152">
        <v>15</v>
      </c>
      <c r="CF1152">
        <v>0</v>
      </c>
      <c r="CG1152">
        <v>0</v>
      </c>
      <c r="CH1152">
        <v>0</v>
      </c>
      <c r="CI1152">
        <v>2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</row>
    <row r="1153" spans="1:120">
      <c r="A1153">
        <v>90962571</v>
      </c>
      <c r="B1153">
        <v>8059123</v>
      </c>
      <c r="C1153" s="2">
        <v>44146</v>
      </c>
      <c r="D1153" s="2">
        <v>44146.993055555555</v>
      </c>
      <c r="E1153">
        <v>3</v>
      </c>
      <c r="F1153">
        <v>36</v>
      </c>
      <c r="G1153">
        <v>1</v>
      </c>
      <c r="H1153">
        <v>3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8807</v>
      </c>
      <c r="O1153" t="s">
        <v>2126</v>
      </c>
      <c r="P1153">
        <v>1</v>
      </c>
      <c r="Q1153">
        <v>0</v>
      </c>
      <c r="S1153">
        <v>11</v>
      </c>
      <c r="T1153">
        <v>2020</v>
      </c>
      <c r="U1153">
        <v>0</v>
      </c>
      <c r="V1153">
        <v>0</v>
      </c>
      <c r="W1153">
        <v>2</v>
      </c>
      <c r="AU1153" t="e">
        <v>#N/A</v>
      </c>
      <c r="AV1153" t="e">
        <v>#N/A</v>
      </c>
      <c r="AW1153" t="e">
        <v>#N/A</v>
      </c>
      <c r="AX1153" t="e">
        <v>#N/A</v>
      </c>
      <c r="AY1153" t="e">
        <v>#N/A</v>
      </c>
      <c r="AZ1153" t="e">
        <v>#N/A</v>
      </c>
      <c r="BA1153" t="e">
        <v>#N/A</v>
      </c>
      <c r="BB1153" t="e">
        <v>#N/A</v>
      </c>
      <c r="BC1153" t="e">
        <v>#N/A</v>
      </c>
      <c r="BD1153" t="e">
        <v>#N/A</v>
      </c>
      <c r="BE1153" t="e">
        <v>#N/A</v>
      </c>
      <c r="BF1153" t="e">
        <v>#N/A</v>
      </c>
      <c r="BG1153" t="e">
        <v>#N/A</v>
      </c>
      <c r="BH1153" t="e">
        <v>#N/A</v>
      </c>
      <c r="BI1153" t="e">
        <v>#N/A</v>
      </c>
      <c r="BJ1153" t="e">
        <v>#N/A</v>
      </c>
      <c r="BK1153" t="e">
        <v>#N/A</v>
      </c>
      <c r="BL1153" t="e">
        <v>#N/A</v>
      </c>
      <c r="BM1153" t="e">
        <v>#N/A</v>
      </c>
      <c r="BN1153" t="e">
        <v>#N/A</v>
      </c>
      <c r="BO1153" t="e">
        <v>#N/A</v>
      </c>
      <c r="BP1153" t="e">
        <v>#N/A</v>
      </c>
      <c r="BQ1153" t="e">
        <v>#N/A</v>
      </c>
      <c r="BR1153" t="e">
        <v>#N/A</v>
      </c>
      <c r="BS1153" t="e">
        <v>#N/A</v>
      </c>
      <c r="BT1153" t="e">
        <v>#N/A</v>
      </c>
      <c r="BU1153" t="e">
        <v>#N/A</v>
      </c>
      <c r="BV1153" t="e">
        <v>#N/A</v>
      </c>
      <c r="BW1153" t="e">
        <v>#N/A</v>
      </c>
      <c r="BX1153" t="e">
        <v>#N/A</v>
      </c>
      <c r="BY1153" t="e">
        <v>#N/A</v>
      </c>
      <c r="BZ1153" t="e">
        <v>#N/A</v>
      </c>
      <c r="CA1153" t="e">
        <v>#N/A</v>
      </c>
      <c r="CB1153" t="e">
        <v>#N/A</v>
      </c>
      <c r="CC1153" t="e">
        <v>#N/A</v>
      </c>
      <c r="CD1153" t="e">
        <v>#N/A</v>
      </c>
      <c r="CE1153" t="e">
        <v>#N/A</v>
      </c>
      <c r="CF1153" t="e">
        <v>#N/A</v>
      </c>
      <c r="CG1153" t="e">
        <v>#N/A</v>
      </c>
      <c r="CH1153" t="e">
        <v>#N/A</v>
      </c>
      <c r="CI1153" t="e">
        <v>#N/A</v>
      </c>
      <c r="CK1153" t="e">
        <v>#N/A</v>
      </c>
      <c r="CL1153" t="e">
        <v>#N/A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</row>
    <row r="1154" spans="1:120">
      <c r="A1154">
        <v>90962584</v>
      </c>
      <c r="B1154">
        <v>8125571</v>
      </c>
      <c r="C1154" s="2">
        <v>44146</v>
      </c>
      <c r="D1154" s="2">
        <v>44146.90902777778</v>
      </c>
      <c r="E1154">
        <v>2</v>
      </c>
      <c r="F1154">
        <v>35</v>
      </c>
      <c r="G1154">
        <v>1</v>
      </c>
      <c r="H1154">
        <v>3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7063</v>
      </c>
      <c r="O1154" t="s">
        <v>2126</v>
      </c>
      <c r="P1154">
        <v>1</v>
      </c>
      <c r="Q1154">
        <v>0</v>
      </c>
      <c r="S1154">
        <v>11</v>
      </c>
      <c r="T1154">
        <v>2020</v>
      </c>
      <c r="U1154">
        <v>0</v>
      </c>
      <c r="V1154">
        <v>0</v>
      </c>
      <c r="W1154">
        <v>2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</row>
    <row r="1155" spans="1:120">
      <c r="A1155">
        <v>90962609</v>
      </c>
      <c r="B1155">
        <v>8125576</v>
      </c>
      <c r="C1155" s="2">
        <v>44146</v>
      </c>
      <c r="D1155" s="2">
        <v>44146.987500000003</v>
      </c>
      <c r="E1155">
        <v>2</v>
      </c>
      <c r="F1155">
        <v>25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70604639</v>
      </c>
      <c r="O1155" t="s">
        <v>2126</v>
      </c>
      <c r="P1155">
        <v>1</v>
      </c>
      <c r="Q1155">
        <v>0</v>
      </c>
      <c r="S1155">
        <v>11</v>
      </c>
      <c r="T1155">
        <v>2020</v>
      </c>
      <c r="U1155">
        <v>0</v>
      </c>
      <c r="V1155">
        <v>0</v>
      </c>
      <c r="W1155">
        <v>2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</row>
    <row r="1156" spans="1:120">
      <c r="A1156">
        <v>90962615</v>
      </c>
      <c r="B1156">
        <v>8125303</v>
      </c>
      <c r="C1156" s="2">
        <v>44146</v>
      </c>
      <c r="D1156" s="2">
        <v>44156.693055555559</v>
      </c>
      <c r="E1156">
        <v>1</v>
      </c>
      <c r="F1156">
        <v>45</v>
      </c>
      <c r="G1156">
        <v>0</v>
      </c>
      <c r="H1156">
        <v>3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8807</v>
      </c>
      <c r="O1156" t="s">
        <v>2126</v>
      </c>
      <c r="P1156">
        <v>1</v>
      </c>
      <c r="Q1156">
        <v>0</v>
      </c>
      <c r="R1156">
        <v>10</v>
      </c>
      <c r="S1156">
        <v>11</v>
      </c>
      <c r="T1156">
        <v>2020</v>
      </c>
      <c r="U1156">
        <v>0</v>
      </c>
      <c r="V1156">
        <v>0</v>
      </c>
      <c r="W1156">
        <v>2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14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14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2</v>
      </c>
      <c r="BW1156">
        <v>1</v>
      </c>
      <c r="BX1156">
        <v>13</v>
      </c>
      <c r="BY1156">
        <v>1</v>
      </c>
      <c r="BZ1156">
        <v>0</v>
      </c>
      <c r="CA1156">
        <v>0</v>
      </c>
      <c r="CB1156">
        <v>13</v>
      </c>
      <c r="CC1156">
        <v>25</v>
      </c>
      <c r="CD1156">
        <v>0</v>
      </c>
      <c r="CE1156">
        <v>25</v>
      </c>
      <c r="CF1156">
        <v>0</v>
      </c>
      <c r="CG1156">
        <v>0</v>
      </c>
      <c r="CH1156">
        <v>0</v>
      </c>
      <c r="CI1156">
        <v>2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1</v>
      </c>
      <c r="DK1156">
        <v>0</v>
      </c>
      <c r="DL1156">
        <v>0</v>
      </c>
      <c r="DM1156">
        <v>0</v>
      </c>
      <c r="DN1156">
        <v>0</v>
      </c>
      <c r="DO1156">
        <v>1</v>
      </c>
      <c r="DP1156">
        <v>0</v>
      </c>
    </row>
    <row r="1157" spans="1:120">
      <c r="A1157">
        <v>90962668</v>
      </c>
      <c r="B1157">
        <v>8032073</v>
      </c>
      <c r="C1157" s="2">
        <v>44147</v>
      </c>
      <c r="D1157" s="2">
        <v>44151.71875</v>
      </c>
      <c r="E1157">
        <v>1</v>
      </c>
      <c r="F1157">
        <v>39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8805</v>
      </c>
      <c r="O1157" t="s">
        <v>2126</v>
      </c>
      <c r="P1157">
        <v>1</v>
      </c>
      <c r="Q1157">
        <v>0</v>
      </c>
      <c r="R1157">
        <v>4</v>
      </c>
      <c r="S1157">
        <v>11</v>
      </c>
      <c r="T1157">
        <v>2020</v>
      </c>
      <c r="U1157">
        <v>0</v>
      </c>
      <c r="V1157">
        <v>0</v>
      </c>
      <c r="W1157">
        <v>2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5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5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4</v>
      </c>
      <c r="CC1157">
        <v>0</v>
      </c>
      <c r="CD1157">
        <v>4</v>
      </c>
      <c r="CE1157">
        <v>4</v>
      </c>
      <c r="CF1157">
        <v>0</v>
      </c>
      <c r="CG1157">
        <v>0</v>
      </c>
      <c r="CH1157">
        <v>0</v>
      </c>
      <c r="CI1157">
        <v>3</v>
      </c>
      <c r="CK1157">
        <v>0</v>
      </c>
      <c r="CL1157">
        <v>0</v>
      </c>
      <c r="CM1157">
        <v>2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0</v>
      </c>
      <c r="CY1157">
        <v>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</row>
    <row r="1158" spans="1:120">
      <c r="A1158">
        <v>90962680</v>
      </c>
      <c r="B1158">
        <v>597832</v>
      </c>
      <c r="C1158" s="2">
        <v>44146</v>
      </c>
      <c r="D1158" s="2">
        <v>44153.597916666666</v>
      </c>
      <c r="E1158">
        <v>1</v>
      </c>
      <c r="F1158">
        <v>46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8846</v>
      </c>
      <c r="O1158" t="s">
        <v>2126</v>
      </c>
      <c r="P1158">
        <v>1</v>
      </c>
      <c r="Q1158">
        <v>0</v>
      </c>
      <c r="R1158">
        <v>7</v>
      </c>
      <c r="S1158">
        <v>11</v>
      </c>
      <c r="T1158">
        <v>2020</v>
      </c>
      <c r="U1158">
        <v>0</v>
      </c>
      <c r="V1158">
        <v>0</v>
      </c>
      <c r="W1158">
        <v>2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6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6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3</v>
      </c>
      <c r="BW1158">
        <v>0</v>
      </c>
      <c r="BX1158">
        <v>2</v>
      </c>
      <c r="BY1158">
        <v>1</v>
      </c>
      <c r="BZ1158">
        <v>0</v>
      </c>
      <c r="CA1158">
        <v>0</v>
      </c>
      <c r="CB1158">
        <v>13</v>
      </c>
      <c r="CC1158">
        <v>7</v>
      </c>
      <c r="CD1158">
        <v>13</v>
      </c>
      <c r="CE1158">
        <v>20</v>
      </c>
      <c r="CF1158">
        <v>0</v>
      </c>
      <c r="CG1158">
        <v>0</v>
      </c>
      <c r="CH1158">
        <v>0</v>
      </c>
      <c r="CI1158">
        <v>2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1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</row>
    <row r="1159" spans="1:120">
      <c r="A1159">
        <v>90962689</v>
      </c>
      <c r="B1159">
        <v>8079443</v>
      </c>
      <c r="C1159" s="2">
        <v>44147</v>
      </c>
      <c r="D1159" s="2">
        <v>44150.685416666667</v>
      </c>
      <c r="E1159">
        <v>1</v>
      </c>
      <c r="F1159">
        <v>36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8844</v>
      </c>
      <c r="O1159" t="s">
        <v>2126</v>
      </c>
      <c r="P1159">
        <v>1</v>
      </c>
      <c r="Q1159">
        <v>0</v>
      </c>
      <c r="R1159">
        <v>3</v>
      </c>
      <c r="S1159">
        <v>11</v>
      </c>
      <c r="T1159">
        <v>2020</v>
      </c>
      <c r="U1159">
        <v>0</v>
      </c>
      <c r="V1159">
        <v>0</v>
      </c>
      <c r="W1159">
        <v>2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4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4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2</v>
      </c>
      <c r="CC1159">
        <v>2</v>
      </c>
      <c r="CD1159">
        <v>0</v>
      </c>
      <c r="CE1159">
        <v>2</v>
      </c>
      <c r="CF1159">
        <v>0</v>
      </c>
      <c r="CG1159">
        <v>0</v>
      </c>
      <c r="CH1159">
        <v>0</v>
      </c>
      <c r="CI1159">
        <v>6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</row>
    <row r="1160" spans="1:120">
      <c r="A1160">
        <v>90962708</v>
      </c>
      <c r="B1160">
        <v>802138</v>
      </c>
      <c r="C1160" s="2">
        <v>44147</v>
      </c>
      <c r="D1160" s="2">
        <v>44151.5625</v>
      </c>
      <c r="E1160">
        <v>1</v>
      </c>
      <c r="F1160">
        <v>47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8869</v>
      </c>
      <c r="O1160" t="s">
        <v>2126</v>
      </c>
      <c r="P1160">
        <v>1</v>
      </c>
      <c r="Q1160">
        <v>0</v>
      </c>
      <c r="R1160">
        <v>4</v>
      </c>
      <c r="S1160">
        <v>11</v>
      </c>
      <c r="T1160">
        <v>2020</v>
      </c>
      <c r="U1160">
        <v>0</v>
      </c>
      <c r="V1160">
        <v>0</v>
      </c>
      <c r="W1160">
        <v>2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6</v>
      </c>
      <c r="BI1160">
        <v>0</v>
      </c>
      <c r="BJ1160">
        <v>0</v>
      </c>
      <c r="BK1160">
        <v>6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1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</row>
    <row r="1161" spans="1:120">
      <c r="A1161">
        <v>90962719</v>
      </c>
      <c r="B1161">
        <v>8092136</v>
      </c>
      <c r="C1161" s="2">
        <v>44147</v>
      </c>
      <c r="D1161" s="2">
        <v>44147.53402777778</v>
      </c>
      <c r="E1161">
        <v>2</v>
      </c>
      <c r="F1161">
        <v>32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8846</v>
      </c>
      <c r="O1161" t="s">
        <v>2126</v>
      </c>
      <c r="P1161">
        <v>1</v>
      </c>
      <c r="Q1161">
        <v>0</v>
      </c>
      <c r="S1161">
        <v>11</v>
      </c>
      <c r="T1161">
        <v>2020</v>
      </c>
      <c r="U1161">
        <v>0</v>
      </c>
      <c r="V1161">
        <v>0</v>
      </c>
      <c r="W1161">
        <v>2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</row>
    <row r="1162" spans="1:120">
      <c r="A1162">
        <v>90962829</v>
      </c>
      <c r="B1162">
        <v>8095841</v>
      </c>
      <c r="C1162" s="2">
        <v>44147</v>
      </c>
      <c r="D1162" s="2">
        <v>44161.625</v>
      </c>
      <c r="E1162">
        <v>1</v>
      </c>
      <c r="F1162">
        <v>68</v>
      </c>
      <c r="G1162">
        <v>1</v>
      </c>
      <c r="H1162">
        <v>3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70603857</v>
      </c>
      <c r="O1162" t="s">
        <v>2126</v>
      </c>
      <c r="P1162">
        <v>1</v>
      </c>
      <c r="Q1162">
        <v>0</v>
      </c>
      <c r="R1162">
        <v>14</v>
      </c>
      <c r="S1162">
        <v>11</v>
      </c>
      <c r="T1162">
        <v>2020</v>
      </c>
      <c r="U1162">
        <v>1</v>
      </c>
      <c r="V1162">
        <v>7</v>
      </c>
      <c r="W1162">
        <v>2</v>
      </c>
      <c r="AU1162">
        <v>0</v>
      </c>
      <c r="AV1162">
        <v>0</v>
      </c>
      <c r="AW1162">
        <v>5</v>
      </c>
      <c r="AX1162">
        <v>0</v>
      </c>
      <c r="AY1162">
        <v>0</v>
      </c>
      <c r="AZ1162">
        <v>0</v>
      </c>
      <c r="BA1162">
        <v>5</v>
      </c>
      <c r="BB1162">
        <v>0</v>
      </c>
      <c r="BC1162">
        <v>0</v>
      </c>
      <c r="BD1162">
        <v>0</v>
      </c>
      <c r="BE1162">
        <v>5</v>
      </c>
      <c r="BF1162">
        <v>5</v>
      </c>
      <c r="BG1162">
        <v>10</v>
      </c>
      <c r="BH1162">
        <v>14</v>
      </c>
      <c r="BI1162">
        <v>0</v>
      </c>
      <c r="BJ1162">
        <v>0</v>
      </c>
      <c r="BK1162">
        <v>14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5</v>
      </c>
      <c r="BW1162">
        <v>14</v>
      </c>
      <c r="BX1162">
        <v>10</v>
      </c>
      <c r="BY1162">
        <v>0</v>
      </c>
      <c r="BZ1162">
        <v>0</v>
      </c>
      <c r="CA1162">
        <v>0</v>
      </c>
      <c r="CB1162">
        <v>14</v>
      </c>
      <c r="CC1162">
        <v>0</v>
      </c>
      <c r="CD1162">
        <v>14</v>
      </c>
      <c r="CE1162">
        <v>14</v>
      </c>
      <c r="CF1162">
        <v>0</v>
      </c>
      <c r="CG1162">
        <v>0</v>
      </c>
      <c r="CH1162">
        <v>0</v>
      </c>
      <c r="CI1162">
        <v>14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1</v>
      </c>
      <c r="DH1162">
        <v>0</v>
      </c>
      <c r="DI1162">
        <v>0</v>
      </c>
      <c r="DJ1162">
        <v>1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</row>
    <row r="1163" spans="1:120">
      <c r="A1163">
        <v>90962932</v>
      </c>
      <c r="B1163">
        <v>512952</v>
      </c>
      <c r="C1163" s="2">
        <v>44147</v>
      </c>
      <c r="D1163" s="2">
        <v>44155.748611111114</v>
      </c>
      <c r="E1163">
        <v>1</v>
      </c>
      <c r="F1163">
        <v>64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8880</v>
      </c>
      <c r="O1163" t="s">
        <v>2126</v>
      </c>
      <c r="P1163">
        <v>1</v>
      </c>
      <c r="Q1163">
        <v>0</v>
      </c>
      <c r="R1163">
        <v>8</v>
      </c>
      <c r="S1163">
        <v>11</v>
      </c>
      <c r="T1163">
        <v>2020</v>
      </c>
      <c r="U1163">
        <v>0</v>
      </c>
      <c r="V1163">
        <v>0</v>
      </c>
      <c r="W1163">
        <v>2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11</v>
      </c>
      <c r="BH1163">
        <v>8</v>
      </c>
      <c r="BI1163">
        <v>0</v>
      </c>
      <c r="BJ1163">
        <v>0</v>
      </c>
      <c r="BK1163">
        <v>8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20</v>
      </c>
      <c r="BW1163">
        <v>0</v>
      </c>
      <c r="BX1163">
        <v>5</v>
      </c>
      <c r="BY1163">
        <v>1</v>
      </c>
      <c r="BZ1163">
        <v>0</v>
      </c>
      <c r="CA1163">
        <v>0</v>
      </c>
      <c r="CB1163">
        <v>18</v>
      </c>
      <c r="CC1163">
        <v>10</v>
      </c>
      <c r="CD1163">
        <v>8</v>
      </c>
      <c r="CE1163">
        <v>18</v>
      </c>
      <c r="CF1163">
        <v>0</v>
      </c>
      <c r="CG1163">
        <v>0</v>
      </c>
      <c r="CH1163">
        <v>0</v>
      </c>
      <c r="CI1163">
        <v>0</v>
      </c>
      <c r="CK1163">
        <v>22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1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</row>
    <row r="1164" spans="1:120">
      <c r="A1164">
        <v>90962937</v>
      </c>
      <c r="B1164">
        <v>790975</v>
      </c>
      <c r="C1164" s="2">
        <v>44147</v>
      </c>
      <c r="D1164" s="2">
        <v>44153.73541666667</v>
      </c>
      <c r="E1164">
        <v>1</v>
      </c>
      <c r="F1164">
        <v>77</v>
      </c>
      <c r="G1164">
        <v>1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8844</v>
      </c>
      <c r="O1164" t="s">
        <v>2124</v>
      </c>
      <c r="P1164">
        <v>0</v>
      </c>
      <c r="Q1164">
        <v>0</v>
      </c>
      <c r="R1164">
        <v>6</v>
      </c>
      <c r="S1164">
        <v>11</v>
      </c>
      <c r="T1164">
        <v>2020</v>
      </c>
      <c r="U1164">
        <v>0</v>
      </c>
      <c r="V1164">
        <v>0</v>
      </c>
      <c r="W1164">
        <v>2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6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6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5</v>
      </c>
      <c r="BW1164">
        <v>4</v>
      </c>
      <c r="BX1164">
        <v>4</v>
      </c>
      <c r="BY1164">
        <v>0</v>
      </c>
      <c r="BZ1164">
        <v>0</v>
      </c>
      <c r="CA1164">
        <v>0</v>
      </c>
      <c r="CB1164">
        <v>18</v>
      </c>
      <c r="CC1164">
        <v>18</v>
      </c>
      <c r="CD1164">
        <v>0</v>
      </c>
      <c r="CE1164">
        <v>18</v>
      </c>
      <c r="CF1164">
        <v>0</v>
      </c>
      <c r="CG1164">
        <v>0</v>
      </c>
      <c r="CH1164">
        <v>0</v>
      </c>
      <c r="CI1164">
        <v>1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</row>
    <row r="1165" spans="1:120">
      <c r="A1165">
        <v>90962941</v>
      </c>
      <c r="B1165">
        <v>331153</v>
      </c>
      <c r="C1165" s="2">
        <v>44147</v>
      </c>
      <c r="D1165" s="2">
        <v>44153.740972222222</v>
      </c>
      <c r="E1165">
        <v>1</v>
      </c>
      <c r="F1165">
        <v>55</v>
      </c>
      <c r="G1165">
        <v>0</v>
      </c>
      <c r="H1165">
        <v>3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7060</v>
      </c>
      <c r="O1165" t="s">
        <v>2126</v>
      </c>
      <c r="P1165">
        <v>1</v>
      </c>
      <c r="Q1165">
        <v>0</v>
      </c>
      <c r="R1165">
        <v>6</v>
      </c>
      <c r="S1165">
        <v>11</v>
      </c>
      <c r="T1165">
        <v>2020</v>
      </c>
      <c r="U1165">
        <v>0</v>
      </c>
      <c r="V1165">
        <v>0</v>
      </c>
      <c r="W1165">
        <v>2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13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13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9</v>
      </c>
      <c r="BV1165">
        <v>7</v>
      </c>
      <c r="BW1165">
        <v>1</v>
      </c>
      <c r="BX1165">
        <v>5</v>
      </c>
      <c r="BY1165">
        <v>0</v>
      </c>
      <c r="BZ1165">
        <v>0</v>
      </c>
      <c r="CA1165">
        <v>0</v>
      </c>
      <c r="CB1165">
        <v>6</v>
      </c>
      <c r="CC1165">
        <v>6</v>
      </c>
      <c r="CD1165">
        <v>0</v>
      </c>
      <c r="CE1165">
        <v>6</v>
      </c>
      <c r="CF1165">
        <v>0</v>
      </c>
      <c r="CG1165">
        <v>0</v>
      </c>
      <c r="CH1165">
        <v>0</v>
      </c>
      <c r="CI1165">
        <v>5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</row>
    <row r="1166" spans="1:120">
      <c r="A1166">
        <v>90962987</v>
      </c>
      <c r="B1166">
        <v>575308</v>
      </c>
      <c r="C1166" s="2">
        <v>44147</v>
      </c>
      <c r="D1166" s="2">
        <v>44147.675694444442</v>
      </c>
      <c r="E1166">
        <v>2</v>
      </c>
      <c r="F1166">
        <v>41</v>
      </c>
      <c r="G1166">
        <v>1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8844</v>
      </c>
      <c r="O1166" t="s">
        <v>2126</v>
      </c>
      <c r="P1166">
        <v>1</v>
      </c>
      <c r="Q1166">
        <v>0</v>
      </c>
      <c r="S1166">
        <v>11</v>
      </c>
      <c r="T1166">
        <v>2020</v>
      </c>
      <c r="U1166">
        <v>0</v>
      </c>
      <c r="V1166">
        <v>0</v>
      </c>
      <c r="W1166">
        <v>2</v>
      </c>
      <c r="AU1166" t="e">
        <v>#N/A</v>
      </c>
      <c r="AV1166" t="e">
        <v>#N/A</v>
      </c>
      <c r="AW1166" t="e">
        <v>#N/A</v>
      </c>
      <c r="AX1166" t="e">
        <v>#N/A</v>
      </c>
      <c r="AY1166" t="e">
        <v>#N/A</v>
      </c>
      <c r="AZ1166" t="e">
        <v>#N/A</v>
      </c>
      <c r="BA1166" t="e">
        <v>#N/A</v>
      </c>
      <c r="BB1166" t="e">
        <v>#N/A</v>
      </c>
      <c r="BC1166" t="e">
        <v>#N/A</v>
      </c>
      <c r="BD1166" t="e">
        <v>#N/A</v>
      </c>
      <c r="BE1166" t="e">
        <v>#N/A</v>
      </c>
      <c r="BF1166" t="e">
        <v>#N/A</v>
      </c>
      <c r="BG1166" t="e">
        <v>#N/A</v>
      </c>
      <c r="BH1166" t="e">
        <v>#N/A</v>
      </c>
      <c r="BI1166" t="e">
        <v>#N/A</v>
      </c>
      <c r="BJ1166" t="e">
        <v>#N/A</v>
      </c>
      <c r="BK1166" t="e">
        <v>#N/A</v>
      </c>
      <c r="BL1166" t="e">
        <v>#N/A</v>
      </c>
      <c r="BM1166" t="e">
        <v>#N/A</v>
      </c>
      <c r="BN1166" t="e">
        <v>#N/A</v>
      </c>
      <c r="BO1166" t="e">
        <v>#N/A</v>
      </c>
      <c r="BP1166" t="e">
        <v>#N/A</v>
      </c>
      <c r="BQ1166" t="e">
        <v>#N/A</v>
      </c>
      <c r="BR1166" t="e">
        <v>#N/A</v>
      </c>
      <c r="BS1166" t="e">
        <v>#N/A</v>
      </c>
      <c r="BT1166" t="e">
        <v>#N/A</v>
      </c>
      <c r="BU1166" t="e">
        <v>#N/A</v>
      </c>
      <c r="BV1166" t="e">
        <v>#N/A</v>
      </c>
      <c r="BW1166" t="e">
        <v>#N/A</v>
      </c>
      <c r="BX1166" t="e">
        <v>#N/A</v>
      </c>
      <c r="BY1166" t="e">
        <v>#N/A</v>
      </c>
      <c r="BZ1166" t="e">
        <v>#N/A</v>
      </c>
      <c r="CA1166" t="e">
        <v>#N/A</v>
      </c>
      <c r="CB1166" t="e">
        <v>#N/A</v>
      </c>
      <c r="CC1166" t="e">
        <v>#N/A</v>
      </c>
      <c r="CD1166" t="e">
        <v>#N/A</v>
      </c>
      <c r="CE1166" t="e">
        <v>#N/A</v>
      </c>
      <c r="CF1166" t="e">
        <v>#N/A</v>
      </c>
      <c r="CG1166" t="e">
        <v>#N/A</v>
      </c>
      <c r="CH1166" t="e">
        <v>#N/A</v>
      </c>
      <c r="CI1166" t="e">
        <v>#N/A</v>
      </c>
      <c r="CK1166" t="e">
        <v>#N/A</v>
      </c>
      <c r="CL1166" t="e">
        <v>#N/A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</row>
    <row r="1167" spans="1:120">
      <c r="A1167">
        <v>90962999</v>
      </c>
      <c r="B1167">
        <v>8068714</v>
      </c>
      <c r="C1167" s="2">
        <v>44147</v>
      </c>
      <c r="D1167" s="2">
        <v>44147.709722222222</v>
      </c>
      <c r="E1167">
        <v>2</v>
      </c>
      <c r="F1167">
        <v>19</v>
      </c>
      <c r="G1167">
        <v>0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8876</v>
      </c>
      <c r="O1167" t="s">
        <v>2126</v>
      </c>
      <c r="P1167">
        <v>1</v>
      </c>
      <c r="Q1167">
        <v>0</v>
      </c>
      <c r="S1167">
        <v>11</v>
      </c>
      <c r="T1167">
        <v>2020</v>
      </c>
      <c r="U1167">
        <v>0</v>
      </c>
      <c r="V1167">
        <v>0</v>
      </c>
      <c r="W1167">
        <v>2</v>
      </c>
      <c r="AU1167" t="e">
        <v>#N/A</v>
      </c>
      <c r="AV1167" t="e">
        <v>#N/A</v>
      </c>
      <c r="AW1167" t="e">
        <v>#N/A</v>
      </c>
      <c r="AX1167" t="e">
        <v>#N/A</v>
      </c>
      <c r="AY1167" t="e">
        <v>#N/A</v>
      </c>
      <c r="AZ1167" t="e">
        <v>#N/A</v>
      </c>
      <c r="BA1167" t="e">
        <v>#N/A</v>
      </c>
      <c r="BB1167" t="e">
        <v>#N/A</v>
      </c>
      <c r="BC1167" t="e">
        <v>#N/A</v>
      </c>
      <c r="BD1167" t="e">
        <v>#N/A</v>
      </c>
      <c r="BE1167" t="e">
        <v>#N/A</v>
      </c>
      <c r="BF1167" t="e">
        <v>#N/A</v>
      </c>
      <c r="BG1167" t="e">
        <v>#N/A</v>
      </c>
      <c r="BH1167" t="e">
        <v>#N/A</v>
      </c>
      <c r="BI1167" t="e">
        <v>#N/A</v>
      </c>
      <c r="BJ1167" t="e">
        <v>#N/A</v>
      </c>
      <c r="BK1167" t="e">
        <v>#N/A</v>
      </c>
      <c r="BL1167" t="e">
        <v>#N/A</v>
      </c>
      <c r="BM1167" t="e">
        <v>#N/A</v>
      </c>
      <c r="BN1167" t="e">
        <v>#N/A</v>
      </c>
      <c r="BO1167" t="e">
        <v>#N/A</v>
      </c>
      <c r="BP1167" t="e">
        <v>#N/A</v>
      </c>
      <c r="BQ1167" t="e">
        <v>#N/A</v>
      </c>
      <c r="BR1167" t="e">
        <v>#N/A</v>
      </c>
      <c r="BS1167" t="e">
        <v>#N/A</v>
      </c>
      <c r="BT1167" t="e">
        <v>#N/A</v>
      </c>
      <c r="BU1167" t="e">
        <v>#N/A</v>
      </c>
      <c r="BV1167" t="e">
        <v>#N/A</v>
      </c>
      <c r="BW1167" t="e">
        <v>#N/A</v>
      </c>
      <c r="BX1167" t="e">
        <v>#N/A</v>
      </c>
      <c r="BY1167" t="e">
        <v>#N/A</v>
      </c>
      <c r="BZ1167" t="e">
        <v>#N/A</v>
      </c>
      <c r="CA1167" t="e">
        <v>#N/A</v>
      </c>
      <c r="CB1167" t="e">
        <v>#N/A</v>
      </c>
      <c r="CC1167" t="e">
        <v>#N/A</v>
      </c>
      <c r="CD1167" t="e">
        <v>#N/A</v>
      </c>
      <c r="CE1167" t="e">
        <v>#N/A</v>
      </c>
      <c r="CF1167" t="e">
        <v>#N/A</v>
      </c>
      <c r="CG1167" t="e">
        <v>#N/A</v>
      </c>
      <c r="CH1167" t="e">
        <v>#N/A</v>
      </c>
      <c r="CI1167" t="e">
        <v>#N/A</v>
      </c>
      <c r="CK1167" t="e">
        <v>#N/A</v>
      </c>
      <c r="CL1167" t="e">
        <v>#N/A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</row>
    <row r="1168" spans="1:120">
      <c r="A1168">
        <v>90963176</v>
      </c>
      <c r="B1168">
        <v>605775</v>
      </c>
      <c r="C1168" s="2">
        <v>44147</v>
      </c>
      <c r="D1168" s="2">
        <v>44147.77847222222</v>
      </c>
      <c r="E1168">
        <v>2</v>
      </c>
      <c r="F1168">
        <v>45</v>
      </c>
      <c r="G1168">
        <v>1</v>
      </c>
      <c r="H1168">
        <v>3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8854</v>
      </c>
      <c r="O1168" t="s">
        <v>2126</v>
      </c>
      <c r="P1168">
        <v>1</v>
      </c>
      <c r="Q1168">
        <v>0</v>
      </c>
      <c r="S1168">
        <v>11</v>
      </c>
      <c r="T1168">
        <v>2020</v>
      </c>
      <c r="U1168">
        <v>0</v>
      </c>
      <c r="V1168">
        <v>0</v>
      </c>
      <c r="W1168">
        <v>2</v>
      </c>
      <c r="AU1168" t="e">
        <v>#N/A</v>
      </c>
      <c r="AV1168" t="e">
        <v>#N/A</v>
      </c>
      <c r="AW1168" t="e">
        <v>#N/A</v>
      </c>
      <c r="AX1168" t="e">
        <v>#N/A</v>
      </c>
      <c r="AY1168" t="e">
        <v>#N/A</v>
      </c>
      <c r="AZ1168" t="e">
        <v>#N/A</v>
      </c>
      <c r="BA1168" t="e">
        <v>#N/A</v>
      </c>
      <c r="BB1168" t="e">
        <v>#N/A</v>
      </c>
      <c r="BC1168" t="e">
        <v>#N/A</v>
      </c>
      <c r="BD1168" t="e">
        <v>#N/A</v>
      </c>
      <c r="BE1168" t="e">
        <v>#N/A</v>
      </c>
      <c r="BF1168" t="e">
        <v>#N/A</v>
      </c>
      <c r="BG1168" t="e">
        <v>#N/A</v>
      </c>
      <c r="BH1168" t="e">
        <v>#N/A</v>
      </c>
      <c r="BI1168" t="e">
        <v>#N/A</v>
      </c>
      <c r="BJ1168" t="e">
        <v>#N/A</v>
      </c>
      <c r="BK1168" t="e">
        <v>#N/A</v>
      </c>
      <c r="BL1168" t="e">
        <v>#N/A</v>
      </c>
      <c r="BM1168" t="e">
        <v>#N/A</v>
      </c>
      <c r="BN1168" t="e">
        <v>#N/A</v>
      </c>
      <c r="BO1168" t="e">
        <v>#N/A</v>
      </c>
      <c r="BP1168" t="e">
        <v>#N/A</v>
      </c>
      <c r="BQ1168" t="e">
        <v>#N/A</v>
      </c>
      <c r="BR1168" t="e">
        <v>#N/A</v>
      </c>
      <c r="BS1168" t="e">
        <v>#N/A</v>
      </c>
      <c r="BT1168" t="e">
        <v>#N/A</v>
      </c>
      <c r="BU1168" t="e">
        <v>#N/A</v>
      </c>
      <c r="BV1168" t="e">
        <v>#N/A</v>
      </c>
      <c r="BW1168" t="e">
        <v>#N/A</v>
      </c>
      <c r="BX1168" t="e">
        <v>#N/A</v>
      </c>
      <c r="BY1168" t="e">
        <v>#N/A</v>
      </c>
      <c r="BZ1168" t="e">
        <v>#N/A</v>
      </c>
      <c r="CA1168" t="e">
        <v>#N/A</v>
      </c>
      <c r="CB1168" t="e">
        <v>#N/A</v>
      </c>
      <c r="CC1168" t="e">
        <v>#N/A</v>
      </c>
      <c r="CD1168" t="e">
        <v>#N/A</v>
      </c>
      <c r="CE1168" t="e">
        <v>#N/A</v>
      </c>
      <c r="CF1168" t="e">
        <v>#N/A</v>
      </c>
      <c r="CG1168" t="e">
        <v>#N/A</v>
      </c>
      <c r="CH1168" t="e">
        <v>#N/A</v>
      </c>
      <c r="CI1168" t="e">
        <v>#N/A</v>
      </c>
      <c r="CK1168" t="e">
        <v>#N/A</v>
      </c>
      <c r="CL1168" t="e">
        <v>#N/A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</row>
    <row r="1169" spans="1:120">
      <c r="A1169">
        <v>90963205</v>
      </c>
      <c r="B1169">
        <v>8125657</v>
      </c>
      <c r="C1169" s="2">
        <v>44147</v>
      </c>
      <c r="D1169" s="2">
        <v>44147.847222222219</v>
      </c>
      <c r="E1169">
        <v>2</v>
      </c>
      <c r="F1169">
        <v>42</v>
      </c>
      <c r="G1169">
        <v>1</v>
      </c>
      <c r="H1169">
        <v>3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8835</v>
      </c>
      <c r="O1169" t="s">
        <v>2126</v>
      </c>
      <c r="P1169">
        <v>1</v>
      </c>
      <c r="Q1169">
        <v>0</v>
      </c>
      <c r="S1169">
        <v>11</v>
      </c>
      <c r="T1169">
        <v>2020</v>
      </c>
      <c r="U1169">
        <v>0</v>
      </c>
      <c r="V1169">
        <v>0</v>
      </c>
      <c r="W1169">
        <v>2</v>
      </c>
      <c r="AU1169" t="e">
        <v>#N/A</v>
      </c>
      <c r="AV1169" t="e">
        <v>#N/A</v>
      </c>
      <c r="AW1169" t="e">
        <v>#N/A</v>
      </c>
      <c r="AX1169" t="e">
        <v>#N/A</v>
      </c>
      <c r="AY1169" t="e">
        <v>#N/A</v>
      </c>
      <c r="AZ1169" t="e">
        <v>#N/A</v>
      </c>
      <c r="BA1169" t="e">
        <v>#N/A</v>
      </c>
      <c r="BB1169" t="e">
        <v>#N/A</v>
      </c>
      <c r="BC1169" t="e">
        <v>#N/A</v>
      </c>
      <c r="BD1169" t="e">
        <v>#N/A</v>
      </c>
      <c r="BE1169" t="e">
        <v>#N/A</v>
      </c>
      <c r="BF1169" t="e">
        <v>#N/A</v>
      </c>
      <c r="BG1169" t="e">
        <v>#N/A</v>
      </c>
      <c r="BH1169" t="e">
        <v>#N/A</v>
      </c>
      <c r="BI1169" t="e">
        <v>#N/A</v>
      </c>
      <c r="BJ1169" t="e">
        <v>#N/A</v>
      </c>
      <c r="BK1169" t="e">
        <v>#N/A</v>
      </c>
      <c r="BL1169" t="e">
        <v>#N/A</v>
      </c>
      <c r="BM1169" t="e">
        <v>#N/A</v>
      </c>
      <c r="BN1169" t="e">
        <v>#N/A</v>
      </c>
      <c r="BO1169" t="e">
        <v>#N/A</v>
      </c>
      <c r="BP1169" t="e">
        <v>#N/A</v>
      </c>
      <c r="BQ1169" t="e">
        <v>#N/A</v>
      </c>
      <c r="BR1169" t="e">
        <v>#N/A</v>
      </c>
      <c r="BS1169" t="e">
        <v>#N/A</v>
      </c>
      <c r="BT1169" t="e">
        <v>#N/A</v>
      </c>
      <c r="BU1169" t="e">
        <v>#N/A</v>
      </c>
      <c r="BV1169" t="e">
        <v>#N/A</v>
      </c>
      <c r="BW1169" t="e">
        <v>#N/A</v>
      </c>
      <c r="BX1169" t="e">
        <v>#N/A</v>
      </c>
      <c r="BY1169" t="e">
        <v>#N/A</v>
      </c>
      <c r="BZ1169" t="e">
        <v>#N/A</v>
      </c>
      <c r="CA1169" t="e">
        <v>#N/A</v>
      </c>
      <c r="CB1169" t="e">
        <v>#N/A</v>
      </c>
      <c r="CC1169" t="e">
        <v>#N/A</v>
      </c>
      <c r="CD1169" t="e">
        <v>#N/A</v>
      </c>
      <c r="CE1169" t="e">
        <v>#N/A</v>
      </c>
      <c r="CF1169" t="e">
        <v>#N/A</v>
      </c>
      <c r="CG1169" t="e">
        <v>#N/A</v>
      </c>
      <c r="CH1169" t="e">
        <v>#N/A</v>
      </c>
      <c r="CI1169" t="e">
        <v>#N/A</v>
      </c>
      <c r="CK1169" t="e">
        <v>#N/A</v>
      </c>
      <c r="CL1169" t="e">
        <v>#N/A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</row>
    <row r="1170" spans="1:120">
      <c r="A1170">
        <v>90963222</v>
      </c>
      <c r="B1170">
        <v>442053</v>
      </c>
      <c r="C1170" s="2">
        <v>44147</v>
      </c>
      <c r="D1170" s="2">
        <v>44147.999305555553</v>
      </c>
      <c r="E1170">
        <v>2</v>
      </c>
      <c r="F1170">
        <v>33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8805</v>
      </c>
      <c r="O1170" t="s">
        <v>2126</v>
      </c>
      <c r="P1170">
        <v>1</v>
      </c>
      <c r="Q1170">
        <v>0</v>
      </c>
      <c r="S1170">
        <v>11</v>
      </c>
      <c r="T1170">
        <v>2020</v>
      </c>
      <c r="U1170">
        <v>0</v>
      </c>
      <c r="V1170">
        <v>0</v>
      </c>
      <c r="W1170">
        <v>2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</row>
    <row r="1171" spans="1:120">
      <c r="A1171">
        <v>90963437</v>
      </c>
      <c r="B1171">
        <v>623472</v>
      </c>
      <c r="C1171" s="2">
        <v>44148</v>
      </c>
      <c r="D1171" s="2">
        <v>44148.709027777775</v>
      </c>
      <c r="E1171">
        <v>2</v>
      </c>
      <c r="F1171">
        <v>15</v>
      </c>
      <c r="G1171">
        <v>0</v>
      </c>
      <c r="H1171">
        <v>1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8846</v>
      </c>
      <c r="O1171" t="s">
        <v>2126</v>
      </c>
      <c r="P1171">
        <v>1</v>
      </c>
      <c r="Q1171">
        <v>0</v>
      </c>
      <c r="S1171">
        <v>11</v>
      </c>
      <c r="T1171">
        <v>2020</v>
      </c>
      <c r="U1171">
        <v>0</v>
      </c>
      <c r="V1171">
        <v>0</v>
      </c>
      <c r="W1171">
        <v>2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K1171">
        <v>0</v>
      </c>
      <c r="CL1171">
        <v>0</v>
      </c>
      <c r="CM1171">
        <v>2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1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1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</row>
    <row r="1172" spans="1:120">
      <c r="A1172">
        <v>90963461</v>
      </c>
      <c r="B1172">
        <v>8097972</v>
      </c>
      <c r="C1172" s="2">
        <v>44148</v>
      </c>
      <c r="D1172" s="2">
        <v>44148.993055555555</v>
      </c>
      <c r="E1172">
        <v>3</v>
      </c>
      <c r="F1172">
        <v>42</v>
      </c>
      <c r="G1172">
        <v>0</v>
      </c>
      <c r="H1172">
        <v>3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7060</v>
      </c>
      <c r="O1172" t="s">
        <v>2126</v>
      </c>
      <c r="P1172">
        <v>1</v>
      </c>
      <c r="Q1172">
        <v>0</v>
      </c>
      <c r="S1172">
        <v>11</v>
      </c>
      <c r="T1172">
        <v>2020</v>
      </c>
      <c r="U1172">
        <v>0</v>
      </c>
      <c r="V1172">
        <v>0</v>
      </c>
      <c r="W1172">
        <v>2</v>
      </c>
      <c r="AU1172" t="e">
        <v>#N/A</v>
      </c>
      <c r="AV1172" t="e">
        <v>#N/A</v>
      </c>
      <c r="AW1172" t="e">
        <v>#N/A</v>
      </c>
      <c r="AX1172" t="e">
        <v>#N/A</v>
      </c>
      <c r="AY1172" t="e">
        <v>#N/A</v>
      </c>
      <c r="AZ1172" t="e">
        <v>#N/A</v>
      </c>
      <c r="BA1172" t="e">
        <v>#N/A</v>
      </c>
      <c r="BB1172" t="e">
        <v>#N/A</v>
      </c>
      <c r="BC1172" t="e">
        <v>#N/A</v>
      </c>
      <c r="BD1172" t="e">
        <v>#N/A</v>
      </c>
      <c r="BE1172" t="e">
        <v>#N/A</v>
      </c>
      <c r="BF1172" t="e">
        <v>#N/A</v>
      </c>
      <c r="BG1172" t="e">
        <v>#N/A</v>
      </c>
      <c r="BH1172" t="e">
        <v>#N/A</v>
      </c>
      <c r="BI1172" t="e">
        <v>#N/A</v>
      </c>
      <c r="BJ1172" t="e">
        <v>#N/A</v>
      </c>
      <c r="BK1172" t="e">
        <v>#N/A</v>
      </c>
      <c r="BL1172" t="e">
        <v>#N/A</v>
      </c>
      <c r="BM1172" t="e">
        <v>#N/A</v>
      </c>
      <c r="BN1172" t="e">
        <v>#N/A</v>
      </c>
      <c r="BO1172" t="e">
        <v>#N/A</v>
      </c>
      <c r="BP1172" t="e">
        <v>#N/A</v>
      </c>
      <c r="BQ1172" t="e">
        <v>#N/A</v>
      </c>
      <c r="BR1172" t="e">
        <v>#N/A</v>
      </c>
      <c r="BS1172" t="e">
        <v>#N/A</v>
      </c>
      <c r="BT1172" t="e">
        <v>#N/A</v>
      </c>
      <c r="BU1172" t="e">
        <v>#N/A</v>
      </c>
      <c r="BV1172" t="e">
        <v>#N/A</v>
      </c>
      <c r="BW1172" t="e">
        <v>#N/A</v>
      </c>
      <c r="BX1172" t="e">
        <v>#N/A</v>
      </c>
      <c r="BY1172" t="e">
        <v>#N/A</v>
      </c>
      <c r="BZ1172" t="e">
        <v>#N/A</v>
      </c>
      <c r="CA1172" t="e">
        <v>#N/A</v>
      </c>
      <c r="CB1172" t="e">
        <v>#N/A</v>
      </c>
      <c r="CC1172" t="e">
        <v>#N/A</v>
      </c>
      <c r="CD1172" t="e">
        <v>#N/A</v>
      </c>
      <c r="CE1172" t="e">
        <v>#N/A</v>
      </c>
      <c r="CF1172" t="e">
        <v>#N/A</v>
      </c>
      <c r="CG1172" t="e">
        <v>#N/A</v>
      </c>
      <c r="CH1172" t="e">
        <v>#N/A</v>
      </c>
      <c r="CI1172" t="e">
        <v>#N/A</v>
      </c>
      <c r="CK1172" t="e">
        <v>#N/A</v>
      </c>
      <c r="CL1172" t="e">
        <v>#N/A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</row>
    <row r="1173" spans="1:120">
      <c r="A1173">
        <v>90963512</v>
      </c>
      <c r="B1173">
        <v>733256</v>
      </c>
      <c r="C1173" s="2">
        <v>44148</v>
      </c>
      <c r="D1173" s="2">
        <v>44148.743055555555</v>
      </c>
      <c r="E1173">
        <v>2</v>
      </c>
      <c r="F1173">
        <v>23</v>
      </c>
      <c r="G1173">
        <v>0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8835</v>
      </c>
      <c r="O1173" t="s">
        <v>2126</v>
      </c>
      <c r="P1173">
        <v>1</v>
      </c>
      <c r="Q1173">
        <v>0</v>
      </c>
      <c r="S1173">
        <v>11</v>
      </c>
      <c r="T1173">
        <v>2020</v>
      </c>
      <c r="U1173">
        <v>0</v>
      </c>
      <c r="V1173">
        <v>0</v>
      </c>
      <c r="W1173">
        <v>2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</row>
    <row r="1174" spans="1:120">
      <c r="A1174">
        <v>90963517</v>
      </c>
      <c r="B1174">
        <v>8002509</v>
      </c>
      <c r="C1174" s="2">
        <v>44148</v>
      </c>
      <c r="D1174" s="2">
        <v>44148.65902777778</v>
      </c>
      <c r="E1174">
        <v>2</v>
      </c>
      <c r="F1174">
        <v>37</v>
      </c>
      <c r="G1174">
        <v>0</v>
      </c>
      <c r="H1174">
        <v>3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8805</v>
      </c>
      <c r="O1174" t="s">
        <v>2126</v>
      </c>
      <c r="P1174">
        <v>1</v>
      </c>
      <c r="Q1174">
        <v>0</v>
      </c>
      <c r="S1174">
        <v>11</v>
      </c>
      <c r="T1174">
        <v>2020</v>
      </c>
      <c r="U1174">
        <v>0</v>
      </c>
      <c r="V1174">
        <v>0</v>
      </c>
      <c r="W1174">
        <v>2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1</v>
      </c>
      <c r="CA1174">
        <v>0</v>
      </c>
      <c r="CB1174">
        <v>0</v>
      </c>
      <c r="CC1174">
        <v>0</v>
      </c>
      <c r="CD1174">
        <v>1</v>
      </c>
      <c r="CE1174">
        <v>1</v>
      </c>
      <c r="CF1174">
        <v>0</v>
      </c>
      <c r="CG1174">
        <v>0</v>
      </c>
      <c r="CH1174">
        <v>0</v>
      </c>
      <c r="CI1174">
        <v>0</v>
      </c>
      <c r="CK1174">
        <v>0</v>
      </c>
      <c r="CL1174">
        <v>0</v>
      </c>
      <c r="CM1174">
        <v>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</row>
    <row r="1175" spans="1:120">
      <c r="A1175">
        <v>90963540</v>
      </c>
      <c r="B1175">
        <v>8025069</v>
      </c>
      <c r="C1175" s="2">
        <v>44148</v>
      </c>
      <c r="D1175" s="2">
        <v>44148.838194444441</v>
      </c>
      <c r="E1175">
        <v>2</v>
      </c>
      <c r="F1175">
        <v>41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8844</v>
      </c>
      <c r="O1175" t="s">
        <v>2126</v>
      </c>
      <c r="P1175">
        <v>1</v>
      </c>
      <c r="Q1175">
        <v>0</v>
      </c>
      <c r="S1175">
        <v>11</v>
      </c>
      <c r="T1175">
        <v>2020</v>
      </c>
      <c r="U1175">
        <v>0</v>
      </c>
      <c r="V1175">
        <v>0</v>
      </c>
      <c r="W1175">
        <v>2</v>
      </c>
      <c r="AU1175" t="e">
        <v>#N/A</v>
      </c>
      <c r="AV1175" t="e">
        <v>#N/A</v>
      </c>
      <c r="AW1175" t="e">
        <v>#N/A</v>
      </c>
      <c r="AX1175" t="e">
        <v>#N/A</v>
      </c>
      <c r="AY1175" t="e">
        <v>#N/A</v>
      </c>
      <c r="AZ1175" t="e">
        <v>#N/A</v>
      </c>
      <c r="BA1175" t="e">
        <v>#N/A</v>
      </c>
      <c r="BB1175" t="e">
        <v>#N/A</v>
      </c>
      <c r="BC1175" t="e">
        <v>#N/A</v>
      </c>
      <c r="BD1175" t="e">
        <v>#N/A</v>
      </c>
      <c r="BE1175" t="e">
        <v>#N/A</v>
      </c>
      <c r="BF1175" t="e">
        <v>#N/A</v>
      </c>
      <c r="BG1175" t="e">
        <v>#N/A</v>
      </c>
      <c r="BH1175" t="e">
        <v>#N/A</v>
      </c>
      <c r="BI1175" t="e">
        <v>#N/A</v>
      </c>
      <c r="BJ1175" t="e">
        <v>#N/A</v>
      </c>
      <c r="BK1175" t="e">
        <v>#N/A</v>
      </c>
      <c r="BL1175" t="e">
        <v>#N/A</v>
      </c>
      <c r="BM1175" t="e">
        <v>#N/A</v>
      </c>
      <c r="BN1175" t="e">
        <v>#N/A</v>
      </c>
      <c r="BO1175" t="e">
        <v>#N/A</v>
      </c>
      <c r="BP1175" t="e">
        <v>#N/A</v>
      </c>
      <c r="BQ1175" t="e">
        <v>#N/A</v>
      </c>
      <c r="BR1175" t="e">
        <v>#N/A</v>
      </c>
      <c r="BS1175" t="e">
        <v>#N/A</v>
      </c>
      <c r="BT1175" t="e">
        <v>#N/A</v>
      </c>
      <c r="BU1175" t="e">
        <v>#N/A</v>
      </c>
      <c r="BV1175" t="e">
        <v>#N/A</v>
      </c>
      <c r="BW1175" t="e">
        <v>#N/A</v>
      </c>
      <c r="BX1175" t="e">
        <v>#N/A</v>
      </c>
      <c r="BY1175" t="e">
        <v>#N/A</v>
      </c>
      <c r="BZ1175" t="e">
        <v>#N/A</v>
      </c>
      <c r="CA1175" t="e">
        <v>#N/A</v>
      </c>
      <c r="CB1175" t="e">
        <v>#N/A</v>
      </c>
      <c r="CC1175" t="e">
        <v>#N/A</v>
      </c>
      <c r="CD1175" t="e">
        <v>#N/A</v>
      </c>
      <c r="CE1175" t="e">
        <v>#N/A</v>
      </c>
      <c r="CF1175" t="e">
        <v>#N/A</v>
      </c>
      <c r="CG1175" t="e">
        <v>#N/A</v>
      </c>
      <c r="CH1175" t="e">
        <v>#N/A</v>
      </c>
      <c r="CI1175" t="e">
        <v>#N/A</v>
      </c>
      <c r="CK1175" t="e">
        <v>#N/A</v>
      </c>
      <c r="CL1175" t="e">
        <v>#N/A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</row>
    <row r="1176" spans="1:120">
      <c r="A1176">
        <v>90963587</v>
      </c>
      <c r="B1176">
        <v>574860</v>
      </c>
      <c r="C1176" s="2">
        <v>44148</v>
      </c>
      <c r="D1176" s="2">
        <v>44164.803472222222</v>
      </c>
      <c r="E1176">
        <v>1</v>
      </c>
      <c r="F1176">
        <v>76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8854</v>
      </c>
      <c r="O1176" t="s">
        <v>2125</v>
      </c>
      <c r="P1176">
        <v>1</v>
      </c>
      <c r="Q1176">
        <v>0</v>
      </c>
      <c r="R1176">
        <v>16</v>
      </c>
      <c r="S1176">
        <v>11</v>
      </c>
      <c r="T1176">
        <v>2020</v>
      </c>
      <c r="U1176">
        <v>1</v>
      </c>
      <c r="V1176">
        <v>13</v>
      </c>
      <c r="W1176">
        <v>2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9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9</v>
      </c>
      <c r="BH1176">
        <v>21</v>
      </c>
      <c r="BI1176">
        <v>0</v>
      </c>
      <c r="BJ1176">
        <v>0</v>
      </c>
      <c r="BK1176">
        <v>21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3</v>
      </c>
      <c r="BV1176">
        <v>16</v>
      </c>
      <c r="BW1176">
        <v>1</v>
      </c>
      <c r="BX1176">
        <v>6</v>
      </c>
      <c r="BY1176">
        <v>0</v>
      </c>
      <c r="BZ1176">
        <v>0</v>
      </c>
      <c r="CA1176">
        <v>0</v>
      </c>
      <c r="CB1176">
        <v>22</v>
      </c>
      <c r="CC1176">
        <v>0</v>
      </c>
      <c r="CD1176">
        <v>15</v>
      </c>
      <c r="CE1176">
        <v>15</v>
      </c>
      <c r="CF1176">
        <v>0</v>
      </c>
      <c r="CG1176">
        <v>0</v>
      </c>
      <c r="CH1176">
        <v>0</v>
      </c>
      <c r="CI1176">
        <v>1</v>
      </c>
      <c r="CK1176">
        <v>0</v>
      </c>
      <c r="CL1176">
        <v>0</v>
      </c>
      <c r="CM1176">
        <v>1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1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1</v>
      </c>
      <c r="DP1176">
        <v>0</v>
      </c>
    </row>
    <row r="1177" spans="1:120">
      <c r="A1177">
        <v>90963656</v>
      </c>
      <c r="B1177">
        <v>507690</v>
      </c>
      <c r="C1177" s="2">
        <v>44148</v>
      </c>
      <c r="D1177" s="2">
        <v>44153.64166666667</v>
      </c>
      <c r="E1177">
        <v>1</v>
      </c>
      <c r="F1177">
        <v>74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8807</v>
      </c>
      <c r="O1177" t="s">
        <v>2126</v>
      </c>
      <c r="P1177">
        <v>1</v>
      </c>
      <c r="Q1177">
        <v>0</v>
      </c>
      <c r="R1177">
        <v>5</v>
      </c>
      <c r="S1177">
        <v>11</v>
      </c>
      <c r="T1177">
        <v>2020</v>
      </c>
      <c r="U1177">
        <v>0</v>
      </c>
      <c r="V1177">
        <v>0</v>
      </c>
      <c r="W1177">
        <v>2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4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4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5</v>
      </c>
      <c r="BW1177">
        <v>0</v>
      </c>
      <c r="BX1177">
        <v>6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3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</row>
    <row r="1178" spans="1:120">
      <c r="A1178">
        <v>90963679</v>
      </c>
      <c r="B1178">
        <v>141408</v>
      </c>
      <c r="C1178" s="2">
        <v>44148</v>
      </c>
      <c r="D1178" s="2">
        <v>44157.633333333331</v>
      </c>
      <c r="E1178">
        <v>1</v>
      </c>
      <c r="F1178">
        <v>82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7080</v>
      </c>
      <c r="O1178" t="s">
        <v>2126</v>
      </c>
      <c r="P1178">
        <v>1</v>
      </c>
      <c r="Q1178">
        <v>0</v>
      </c>
      <c r="R1178">
        <v>9</v>
      </c>
      <c r="S1178">
        <v>11</v>
      </c>
      <c r="T1178">
        <v>2020</v>
      </c>
      <c r="U1178">
        <v>0</v>
      </c>
      <c r="V1178">
        <v>0</v>
      </c>
      <c r="W1178">
        <v>2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5</v>
      </c>
      <c r="BW1178">
        <v>11</v>
      </c>
      <c r="BX1178">
        <v>9</v>
      </c>
      <c r="BY1178">
        <v>8</v>
      </c>
      <c r="BZ1178">
        <v>0</v>
      </c>
      <c r="CA1178">
        <v>0</v>
      </c>
      <c r="CB1178">
        <v>7</v>
      </c>
      <c r="CC1178">
        <v>7</v>
      </c>
      <c r="CD1178">
        <v>0</v>
      </c>
      <c r="CE1178">
        <v>7</v>
      </c>
      <c r="CF1178">
        <v>0</v>
      </c>
      <c r="CG1178">
        <v>0</v>
      </c>
      <c r="CH1178">
        <v>0</v>
      </c>
      <c r="CI1178">
        <v>1</v>
      </c>
      <c r="CK1178">
        <v>9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1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1</v>
      </c>
      <c r="DH1178">
        <v>0</v>
      </c>
      <c r="DI1178">
        <v>0</v>
      </c>
      <c r="DJ1178">
        <v>1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</row>
    <row r="1179" spans="1:120">
      <c r="A1179">
        <v>90963705</v>
      </c>
      <c r="B1179">
        <v>130607</v>
      </c>
      <c r="C1179" s="2">
        <v>44148</v>
      </c>
      <c r="D1179" s="2">
        <v>44165.695138888892</v>
      </c>
      <c r="E1179">
        <v>1</v>
      </c>
      <c r="F1179">
        <v>67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8846</v>
      </c>
      <c r="O1179" t="s">
        <v>2124</v>
      </c>
      <c r="P1179">
        <v>0</v>
      </c>
      <c r="Q1179">
        <v>0</v>
      </c>
      <c r="R1179">
        <v>17</v>
      </c>
      <c r="S1179">
        <v>11</v>
      </c>
      <c r="T1179">
        <v>2020</v>
      </c>
      <c r="U1179">
        <v>0</v>
      </c>
      <c r="V1179">
        <v>0</v>
      </c>
      <c r="W1179">
        <v>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3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3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5</v>
      </c>
      <c r="BW1179">
        <v>16</v>
      </c>
      <c r="BX1179">
        <v>18</v>
      </c>
      <c r="BY1179">
        <v>0</v>
      </c>
      <c r="BZ1179">
        <v>0</v>
      </c>
      <c r="CA1179">
        <v>0</v>
      </c>
      <c r="CB1179">
        <v>1</v>
      </c>
      <c r="CC1179">
        <v>2</v>
      </c>
      <c r="CD1179">
        <v>1</v>
      </c>
      <c r="CE1179">
        <v>3</v>
      </c>
      <c r="CF1179">
        <v>14</v>
      </c>
      <c r="CG1179">
        <v>0</v>
      </c>
      <c r="CH1179">
        <v>0</v>
      </c>
      <c r="CI1179">
        <v>1</v>
      </c>
      <c r="CK1179">
        <v>0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1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</row>
    <row r="1180" spans="1:120">
      <c r="A1180">
        <v>90963741</v>
      </c>
      <c r="B1180">
        <v>8045179</v>
      </c>
      <c r="C1180" s="2">
        <v>44148</v>
      </c>
      <c r="D1180" s="2">
        <v>44148.918749999997</v>
      </c>
      <c r="E1180">
        <v>2</v>
      </c>
      <c r="F1180">
        <v>47</v>
      </c>
      <c r="G1180">
        <v>0</v>
      </c>
      <c r="H1180">
        <v>3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8835</v>
      </c>
      <c r="O1180" t="s">
        <v>2126</v>
      </c>
      <c r="P1180">
        <v>1</v>
      </c>
      <c r="Q1180">
        <v>0</v>
      </c>
      <c r="S1180">
        <v>11</v>
      </c>
      <c r="T1180">
        <v>2020</v>
      </c>
      <c r="U1180">
        <v>0</v>
      </c>
      <c r="V1180">
        <v>0</v>
      </c>
      <c r="W1180">
        <v>2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</row>
    <row r="1181" spans="1:120">
      <c r="A1181">
        <v>90963779</v>
      </c>
      <c r="B1181">
        <v>8125732</v>
      </c>
      <c r="C1181" s="2">
        <v>44148</v>
      </c>
      <c r="D1181" s="2">
        <v>44153.89166666667</v>
      </c>
      <c r="E1181">
        <v>1</v>
      </c>
      <c r="F1181">
        <v>77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8805</v>
      </c>
      <c r="O1181" t="s">
        <v>2128</v>
      </c>
      <c r="P1181">
        <v>0</v>
      </c>
      <c r="Q1181">
        <v>0</v>
      </c>
      <c r="R1181">
        <v>5</v>
      </c>
      <c r="S1181">
        <v>11</v>
      </c>
      <c r="T1181">
        <v>2020</v>
      </c>
      <c r="U1181">
        <v>0</v>
      </c>
      <c r="V1181">
        <v>0</v>
      </c>
      <c r="W1181">
        <v>2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5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5</v>
      </c>
      <c r="BH1181">
        <v>1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1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4</v>
      </c>
      <c r="BW1181">
        <v>0</v>
      </c>
      <c r="BX1181">
        <v>1</v>
      </c>
      <c r="BY1181">
        <v>0</v>
      </c>
      <c r="BZ1181">
        <v>0</v>
      </c>
      <c r="CA1181">
        <v>0</v>
      </c>
      <c r="CB1181">
        <v>9</v>
      </c>
      <c r="CC1181">
        <v>1</v>
      </c>
      <c r="CD1181">
        <v>9</v>
      </c>
      <c r="CE1181">
        <v>10</v>
      </c>
      <c r="CF1181">
        <v>0</v>
      </c>
      <c r="CG1181">
        <v>0</v>
      </c>
      <c r="CH1181">
        <v>0</v>
      </c>
      <c r="CI1181">
        <v>1</v>
      </c>
      <c r="CK1181">
        <v>0</v>
      </c>
      <c r="CL1181">
        <v>0</v>
      </c>
      <c r="CM1181">
        <v>4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1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</row>
    <row r="1182" spans="1:120">
      <c r="A1182">
        <v>90963781</v>
      </c>
      <c r="B1182">
        <v>742595</v>
      </c>
      <c r="C1182" s="2">
        <v>44148</v>
      </c>
      <c r="D1182" s="2">
        <v>44149.034722222219</v>
      </c>
      <c r="E1182">
        <v>2</v>
      </c>
      <c r="F1182">
        <v>53</v>
      </c>
      <c r="G1182">
        <v>0</v>
      </c>
      <c r="H1182">
        <v>3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8835</v>
      </c>
      <c r="O1182" t="s">
        <v>2126</v>
      </c>
      <c r="P1182">
        <v>1</v>
      </c>
      <c r="Q1182">
        <v>0</v>
      </c>
      <c r="S1182">
        <v>11</v>
      </c>
      <c r="T1182">
        <v>2020</v>
      </c>
      <c r="U1182">
        <v>0</v>
      </c>
      <c r="V1182">
        <v>0</v>
      </c>
      <c r="W1182">
        <v>2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0</v>
      </c>
      <c r="CD1182">
        <v>1</v>
      </c>
      <c r="CE1182">
        <v>1</v>
      </c>
      <c r="CF1182">
        <v>0</v>
      </c>
      <c r="CG1182">
        <v>0</v>
      </c>
      <c r="CH1182">
        <v>0</v>
      </c>
      <c r="CI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</row>
    <row r="1183" spans="1:120">
      <c r="A1183">
        <v>90963808</v>
      </c>
      <c r="B1183">
        <v>8125738</v>
      </c>
      <c r="C1183" s="2">
        <v>44148</v>
      </c>
      <c r="D1183" s="2">
        <v>44148.972916666666</v>
      </c>
      <c r="E1183">
        <v>2</v>
      </c>
      <c r="F1183">
        <v>53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8846</v>
      </c>
      <c r="O1183" t="s">
        <v>2126</v>
      </c>
      <c r="P1183">
        <v>1</v>
      </c>
      <c r="Q1183">
        <v>0</v>
      </c>
      <c r="S1183">
        <v>11</v>
      </c>
      <c r="T1183">
        <v>2020</v>
      </c>
      <c r="U1183">
        <v>0</v>
      </c>
      <c r="V1183">
        <v>0</v>
      </c>
      <c r="W1183">
        <v>2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</row>
    <row r="1184" spans="1:120">
      <c r="A1184">
        <v>90963816</v>
      </c>
      <c r="B1184">
        <v>476514</v>
      </c>
      <c r="C1184" s="2">
        <v>44148</v>
      </c>
      <c r="D1184" s="2">
        <v>44149.084722222222</v>
      </c>
      <c r="E1184">
        <v>2</v>
      </c>
      <c r="F1184">
        <v>21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8880</v>
      </c>
      <c r="O1184" t="s">
        <v>2126</v>
      </c>
      <c r="P1184">
        <v>1</v>
      </c>
      <c r="Q1184">
        <v>0</v>
      </c>
      <c r="S1184">
        <v>11</v>
      </c>
      <c r="T1184">
        <v>2020</v>
      </c>
      <c r="U1184">
        <v>0</v>
      </c>
      <c r="V1184">
        <v>0</v>
      </c>
      <c r="W1184">
        <v>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</row>
    <row r="1185" spans="1:120">
      <c r="A1185">
        <v>90963820</v>
      </c>
      <c r="B1185">
        <v>608542</v>
      </c>
      <c r="C1185" s="2">
        <v>44149</v>
      </c>
      <c r="D1185" s="2">
        <v>44149.63958333333</v>
      </c>
      <c r="E1185">
        <v>3</v>
      </c>
      <c r="F1185">
        <v>39</v>
      </c>
      <c r="G1185">
        <v>1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7977</v>
      </c>
      <c r="O1185" t="s">
        <v>2126</v>
      </c>
      <c r="P1185">
        <v>1</v>
      </c>
      <c r="Q1185">
        <v>0</v>
      </c>
      <c r="S1185">
        <v>11</v>
      </c>
      <c r="T1185">
        <v>2020</v>
      </c>
      <c r="U1185">
        <v>0</v>
      </c>
      <c r="V1185">
        <v>0</v>
      </c>
      <c r="W1185">
        <v>2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</row>
    <row r="1186" spans="1:120">
      <c r="A1186">
        <v>90963938</v>
      </c>
      <c r="B1186">
        <v>762993</v>
      </c>
      <c r="C1186" s="2">
        <v>44149</v>
      </c>
      <c r="D1186" s="2">
        <v>44150.337500000001</v>
      </c>
      <c r="E1186">
        <v>2</v>
      </c>
      <c r="F1186">
        <v>38</v>
      </c>
      <c r="G1186">
        <v>1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88762648</v>
      </c>
      <c r="O1186" t="s">
        <v>2126</v>
      </c>
      <c r="P1186">
        <v>1</v>
      </c>
      <c r="Q1186">
        <v>0</v>
      </c>
      <c r="S1186">
        <v>11</v>
      </c>
      <c r="T1186">
        <v>2020</v>
      </c>
      <c r="U1186">
        <v>0</v>
      </c>
      <c r="V1186">
        <v>0</v>
      </c>
      <c r="W1186">
        <v>2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K1186">
        <v>0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</row>
    <row r="1187" spans="1:120">
      <c r="A1187">
        <v>90963945</v>
      </c>
      <c r="B1187">
        <v>8021054</v>
      </c>
      <c r="C1187" s="2">
        <v>44149</v>
      </c>
      <c r="D1187" s="2">
        <v>44149.698611111111</v>
      </c>
      <c r="E1187">
        <v>2</v>
      </c>
      <c r="F1187">
        <v>36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7080</v>
      </c>
      <c r="O1187" t="s">
        <v>2126</v>
      </c>
      <c r="P1187">
        <v>1</v>
      </c>
      <c r="Q1187">
        <v>0</v>
      </c>
      <c r="S1187">
        <v>11</v>
      </c>
      <c r="T1187">
        <v>2020</v>
      </c>
      <c r="U1187">
        <v>0</v>
      </c>
      <c r="V1187">
        <v>0</v>
      </c>
      <c r="W1187">
        <v>2</v>
      </c>
      <c r="AU1187" t="e">
        <v>#N/A</v>
      </c>
      <c r="AV1187" t="e">
        <v>#N/A</v>
      </c>
      <c r="AW1187" t="e">
        <v>#N/A</v>
      </c>
      <c r="AX1187" t="e">
        <v>#N/A</v>
      </c>
      <c r="AY1187" t="e">
        <v>#N/A</v>
      </c>
      <c r="AZ1187" t="e">
        <v>#N/A</v>
      </c>
      <c r="BA1187" t="e">
        <v>#N/A</v>
      </c>
      <c r="BB1187" t="e">
        <v>#N/A</v>
      </c>
      <c r="BC1187" t="e">
        <v>#N/A</v>
      </c>
      <c r="BD1187" t="e">
        <v>#N/A</v>
      </c>
      <c r="BE1187" t="e">
        <v>#N/A</v>
      </c>
      <c r="BF1187" t="e">
        <v>#N/A</v>
      </c>
      <c r="BG1187" t="e">
        <v>#N/A</v>
      </c>
      <c r="BH1187" t="e">
        <v>#N/A</v>
      </c>
      <c r="BI1187" t="e">
        <v>#N/A</v>
      </c>
      <c r="BJ1187" t="e">
        <v>#N/A</v>
      </c>
      <c r="BK1187" t="e">
        <v>#N/A</v>
      </c>
      <c r="BL1187" t="e">
        <v>#N/A</v>
      </c>
      <c r="BM1187" t="e">
        <v>#N/A</v>
      </c>
      <c r="BN1187" t="e">
        <v>#N/A</v>
      </c>
      <c r="BO1187" t="e">
        <v>#N/A</v>
      </c>
      <c r="BP1187" t="e">
        <v>#N/A</v>
      </c>
      <c r="BQ1187" t="e">
        <v>#N/A</v>
      </c>
      <c r="BR1187" t="e">
        <v>#N/A</v>
      </c>
      <c r="BS1187" t="e">
        <v>#N/A</v>
      </c>
      <c r="BT1187" t="e">
        <v>#N/A</v>
      </c>
      <c r="BU1187" t="e">
        <v>#N/A</v>
      </c>
      <c r="BV1187" t="e">
        <v>#N/A</v>
      </c>
      <c r="BW1187" t="e">
        <v>#N/A</v>
      </c>
      <c r="BX1187" t="e">
        <v>#N/A</v>
      </c>
      <c r="BY1187" t="e">
        <v>#N/A</v>
      </c>
      <c r="BZ1187" t="e">
        <v>#N/A</v>
      </c>
      <c r="CA1187" t="e">
        <v>#N/A</v>
      </c>
      <c r="CB1187" t="e">
        <v>#N/A</v>
      </c>
      <c r="CC1187" t="e">
        <v>#N/A</v>
      </c>
      <c r="CD1187" t="e">
        <v>#N/A</v>
      </c>
      <c r="CE1187" t="e">
        <v>#N/A</v>
      </c>
      <c r="CF1187" t="e">
        <v>#N/A</v>
      </c>
      <c r="CG1187" t="e">
        <v>#N/A</v>
      </c>
      <c r="CH1187" t="e">
        <v>#N/A</v>
      </c>
      <c r="CI1187" t="e">
        <v>#N/A</v>
      </c>
      <c r="CK1187" t="e">
        <v>#N/A</v>
      </c>
      <c r="CL1187" t="e">
        <v>#N/A</v>
      </c>
      <c r="CM1187">
        <v>2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</row>
    <row r="1188" spans="1:120">
      <c r="A1188">
        <v>90963967</v>
      </c>
      <c r="B1188">
        <v>8125756</v>
      </c>
      <c r="C1188" s="2">
        <v>44149</v>
      </c>
      <c r="D1188" s="2">
        <v>44164.87777777778</v>
      </c>
      <c r="E1188">
        <v>1</v>
      </c>
      <c r="F1188">
        <v>82</v>
      </c>
      <c r="G1188">
        <v>0</v>
      </c>
      <c r="H1188">
        <v>3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8886</v>
      </c>
      <c r="O1188" t="s">
        <v>26</v>
      </c>
      <c r="P1188">
        <v>0</v>
      </c>
      <c r="Q1188">
        <v>1</v>
      </c>
      <c r="R1188">
        <v>15</v>
      </c>
      <c r="S1188">
        <v>11</v>
      </c>
      <c r="T1188">
        <v>2020</v>
      </c>
      <c r="U1188">
        <v>1</v>
      </c>
      <c r="V1188">
        <v>13</v>
      </c>
      <c r="W1188">
        <v>2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25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25</v>
      </c>
      <c r="BH1188">
        <v>26</v>
      </c>
      <c r="BI1188">
        <v>0</v>
      </c>
      <c r="BJ1188">
        <v>0</v>
      </c>
      <c r="BK1188">
        <v>26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2</v>
      </c>
      <c r="BW1188">
        <v>1</v>
      </c>
      <c r="BX1188">
        <v>4</v>
      </c>
      <c r="BY1188">
        <v>28</v>
      </c>
      <c r="BZ1188">
        <v>0</v>
      </c>
      <c r="CA1188">
        <v>0</v>
      </c>
      <c r="CB1188">
        <v>13</v>
      </c>
      <c r="CC1188">
        <v>6</v>
      </c>
      <c r="CD1188">
        <v>1</v>
      </c>
      <c r="CE1188">
        <v>7</v>
      </c>
      <c r="CF1188">
        <v>0</v>
      </c>
      <c r="CG1188">
        <v>0</v>
      </c>
      <c r="CH1188">
        <v>0</v>
      </c>
      <c r="CI1188">
        <v>3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1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</row>
    <row r="1189" spans="1:120">
      <c r="A1189">
        <v>90963970</v>
      </c>
      <c r="B1189">
        <v>8125571</v>
      </c>
      <c r="C1189" s="2">
        <v>44149</v>
      </c>
      <c r="D1189" s="2">
        <v>44153.708333333336</v>
      </c>
      <c r="E1189">
        <v>1</v>
      </c>
      <c r="F1189">
        <v>35</v>
      </c>
      <c r="G1189">
        <v>1</v>
      </c>
      <c r="H1189">
        <v>3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8812</v>
      </c>
      <c r="O1189" t="s">
        <v>2126</v>
      </c>
      <c r="P1189">
        <v>1</v>
      </c>
      <c r="Q1189">
        <v>0</v>
      </c>
      <c r="R1189">
        <v>4</v>
      </c>
      <c r="S1189">
        <v>11</v>
      </c>
      <c r="T1189">
        <v>2020</v>
      </c>
      <c r="U1189">
        <v>0</v>
      </c>
      <c r="V1189">
        <v>0</v>
      </c>
      <c r="W1189">
        <v>2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7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7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4</v>
      </c>
      <c r="BW1189">
        <v>2</v>
      </c>
      <c r="BX1189">
        <v>1</v>
      </c>
      <c r="BY1189">
        <v>6</v>
      </c>
      <c r="BZ1189">
        <v>0</v>
      </c>
      <c r="CA1189">
        <v>0</v>
      </c>
      <c r="CB1189">
        <v>4</v>
      </c>
      <c r="CC1189">
        <v>0</v>
      </c>
      <c r="CD1189">
        <v>4</v>
      </c>
      <c r="CE1189">
        <v>4</v>
      </c>
      <c r="CF1189">
        <v>0</v>
      </c>
      <c r="CG1189">
        <v>0</v>
      </c>
      <c r="CH1189">
        <v>0</v>
      </c>
      <c r="CI1189">
        <v>1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</row>
    <row r="1190" spans="1:120">
      <c r="A1190">
        <v>90963976</v>
      </c>
      <c r="B1190">
        <v>8013755</v>
      </c>
      <c r="C1190" s="2">
        <v>44149</v>
      </c>
      <c r="D1190" s="2">
        <v>44154.710416666669</v>
      </c>
      <c r="E1190">
        <v>1</v>
      </c>
      <c r="F1190">
        <v>78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8876</v>
      </c>
      <c r="O1190" t="s">
        <v>2125</v>
      </c>
      <c r="P1190">
        <v>1</v>
      </c>
      <c r="Q1190">
        <v>0</v>
      </c>
      <c r="R1190">
        <v>5</v>
      </c>
      <c r="S1190">
        <v>11</v>
      </c>
      <c r="T1190">
        <v>2020</v>
      </c>
      <c r="U1190">
        <v>0</v>
      </c>
      <c r="V1190">
        <v>0</v>
      </c>
      <c r="W1190">
        <v>2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5</v>
      </c>
      <c r="BW1190">
        <v>0</v>
      </c>
      <c r="BX1190">
        <v>0</v>
      </c>
      <c r="BY1190">
        <v>5</v>
      </c>
      <c r="BZ1190">
        <v>0</v>
      </c>
      <c r="CA1190">
        <v>0</v>
      </c>
      <c r="CB1190">
        <v>3</v>
      </c>
      <c r="CC1190">
        <v>0</v>
      </c>
      <c r="CD1190">
        <v>3</v>
      </c>
      <c r="CE1190">
        <v>3</v>
      </c>
      <c r="CF1190">
        <v>0</v>
      </c>
      <c r="CG1190">
        <v>0</v>
      </c>
      <c r="CH1190">
        <v>0</v>
      </c>
      <c r="CI1190">
        <v>2</v>
      </c>
      <c r="CK1190">
        <v>0</v>
      </c>
      <c r="CL1190">
        <v>0</v>
      </c>
      <c r="CM1190">
        <v>2</v>
      </c>
      <c r="CN1190">
        <v>0</v>
      </c>
      <c r="CO1190">
        <v>1</v>
      </c>
      <c r="CP1190">
        <v>0</v>
      </c>
      <c r="CQ1190">
        <v>0</v>
      </c>
      <c r="CR1190">
        <v>0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1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</row>
    <row r="1191" spans="1:120">
      <c r="A1191">
        <v>90963986</v>
      </c>
      <c r="B1191">
        <v>565191</v>
      </c>
      <c r="C1191" s="2">
        <v>44149</v>
      </c>
      <c r="D1191" s="2">
        <v>44149.970138888886</v>
      </c>
      <c r="E1191">
        <v>3</v>
      </c>
      <c r="F1191">
        <v>42</v>
      </c>
      <c r="G1191">
        <v>1</v>
      </c>
      <c r="H1191">
        <v>3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7060</v>
      </c>
      <c r="O1191" t="s">
        <v>2126</v>
      </c>
      <c r="P1191">
        <v>1</v>
      </c>
      <c r="Q1191">
        <v>0</v>
      </c>
      <c r="S1191">
        <v>11</v>
      </c>
      <c r="T1191">
        <v>2020</v>
      </c>
      <c r="U1191">
        <v>0</v>
      </c>
      <c r="V1191">
        <v>0</v>
      </c>
      <c r="W1191">
        <v>2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1</v>
      </c>
      <c r="DM1191">
        <v>0</v>
      </c>
      <c r="DN1191">
        <v>0</v>
      </c>
      <c r="DO1191">
        <v>0</v>
      </c>
      <c r="DP1191">
        <v>0</v>
      </c>
    </row>
    <row r="1192" spans="1:120">
      <c r="A1192">
        <v>90964037</v>
      </c>
      <c r="B1192">
        <v>628073</v>
      </c>
      <c r="C1192" s="2">
        <v>44150</v>
      </c>
      <c r="D1192" s="2">
        <v>44160.62222222222</v>
      </c>
      <c r="E1192">
        <v>1</v>
      </c>
      <c r="F1192">
        <v>44</v>
      </c>
      <c r="G1192">
        <v>0</v>
      </c>
      <c r="H1192">
        <v>2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8876</v>
      </c>
      <c r="O1192" t="s">
        <v>2126</v>
      </c>
      <c r="P1192">
        <v>1</v>
      </c>
      <c r="Q1192">
        <v>0</v>
      </c>
      <c r="R1192">
        <v>10</v>
      </c>
      <c r="S1192">
        <v>11</v>
      </c>
      <c r="T1192">
        <v>2020</v>
      </c>
      <c r="U1192">
        <v>0</v>
      </c>
      <c r="V1192">
        <v>0</v>
      </c>
      <c r="W1192">
        <v>2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21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21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18</v>
      </c>
      <c r="BV1192">
        <v>6</v>
      </c>
      <c r="BW1192">
        <v>1</v>
      </c>
      <c r="BX1192">
        <v>1</v>
      </c>
      <c r="BY1192">
        <v>0</v>
      </c>
      <c r="BZ1192">
        <v>0</v>
      </c>
      <c r="CA1192">
        <v>0</v>
      </c>
      <c r="CB1192">
        <v>12</v>
      </c>
      <c r="CC1192">
        <v>11</v>
      </c>
      <c r="CD1192">
        <v>1</v>
      </c>
      <c r="CE1192">
        <v>12</v>
      </c>
      <c r="CF1192">
        <v>44</v>
      </c>
      <c r="CG1192">
        <v>0</v>
      </c>
      <c r="CH1192">
        <v>0</v>
      </c>
      <c r="CI1192">
        <v>1</v>
      </c>
      <c r="CK1192">
        <v>1</v>
      </c>
      <c r="CL1192">
        <v>0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0</v>
      </c>
      <c r="DI1192">
        <v>0</v>
      </c>
      <c r="DJ1192">
        <v>1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</row>
    <row r="1193" spans="1:120">
      <c r="A1193">
        <v>90964039</v>
      </c>
      <c r="B1193">
        <v>575161</v>
      </c>
      <c r="C1193" s="2">
        <v>44150</v>
      </c>
      <c r="D1193" s="2">
        <v>44150.276388888888</v>
      </c>
      <c r="E1193">
        <v>2</v>
      </c>
      <c r="F1193">
        <v>47</v>
      </c>
      <c r="G1193">
        <v>1</v>
      </c>
      <c r="H1193">
        <v>2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8876</v>
      </c>
      <c r="O1193" t="s">
        <v>2126</v>
      </c>
      <c r="P1193">
        <v>1</v>
      </c>
      <c r="Q1193">
        <v>0</v>
      </c>
      <c r="S1193">
        <v>11</v>
      </c>
      <c r="T1193">
        <v>2020</v>
      </c>
      <c r="U1193">
        <v>0</v>
      </c>
      <c r="V1193">
        <v>0</v>
      </c>
      <c r="W1193">
        <v>2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</row>
    <row r="1194" spans="1:120">
      <c r="A1194">
        <v>90964054</v>
      </c>
      <c r="B1194">
        <v>486285</v>
      </c>
      <c r="C1194" s="2">
        <v>44150</v>
      </c>
      <c r="D1194" s="2">
        <v>44158.849305555559</v>
      </c>
      <c r="E1194">
        <v>1</v>
      </c>
      <c r="F1194">
        <v>46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8807</v>
      </c>
      <c r="O1194" t="s">
        <v>2126</v>
      </c>
      <c r="P1194">
        <v>1</v>
      </c>
      <c r="Q1194">
        <v>0</v>
      </c>
      <c r="R1194">
        <v>8</v>
      </c>
      <c r="S1194">
        <v>11</v>
      </c>
      <c r="T1194">
        <v>2020</v>
      </c>
      <c r="U1194">
        <v>0</v>
      </c>
      <c r="V1194">
        <v>0</v>
      </c>
      <c r="W1194">
        <v>2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17</v>
      </c>
      <c r="BA1194">
        <v>8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26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9</v>
      </c>
      <c r="BW1194">
        <v>3</v>
      </c>
      <c r="BX1194">
        <v>9</v>
      </c>
      <c r="BY1194">
        <v>1</v>
      </c>
      <c r="BZ1194">
        <v>0</v>
      </c>
      <c r="CA1194">
        <v>0</v>
      </c>
      <c r="CB1194">
        <v>5</v>
      </c>
      <c r="CC1194">
        <v>8</v>
      </c>
      <c r="CD1194">
        <v>5</v>
      </c>
      <c r="CE1194">
        <v>13</v>
      </c>
      <c r="CF1194">
        <v>0</v>
      </c>
      <c r="CG1194">
        <v>0</v>
      </c>
      <c r="CH1194">
        <v>0</v>
      </c>
      <c r="CI1194">
        <v>0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</row>
    <row r="1195" spans="1:120">
      <c r="A1195">
        <v>90964065</v>
      </c>
      <c r="B1195">
        <v>94256</v>
      </c>
      <c r="C1195" s="2">
        <v>44150</v>
      </c>
      <c r="D1195" s="2">
        <v>44155.8</v>
      </c>
      <c r="E1195">
        <v>1</v>
      </c>
      <c r="F1195">
        <v>51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8846</v>
      </c>
      <c r="O1195" t="s">
        <v>2126</v>
      </c>
      <c r="P1195">
        <v>1</v>
      </c>
      <c r="Q1195">
        <v>0</v>
      </c>
      <c r="R1195">
        <v>5</v>
      </c>
      <c r="S1195">
        <v>11</v>
      </c>
      <c r="T1195">
        <v>2020</v>
      </c>
      <c r="U1195">
        <v>0</v>
      </c>
      <c r="V1195">
        <v>0</v>
      </c>
      <c r="W1195">
        <v>2</v>
      </c>
      <c r="AU1195">
        <v>0</v>
      </c>
      <c r="AV1195">
        <v>0</v>
      </c>
      <c r="AW1195">
        <v>3</v>
      </c>
      <c r="AX1195">
        <v>0</v>
      </c>
      <c r="AY1195">
        <v>3</v>
      </c>
      <c r="AZ1195">
        <v>9</v>
      </c>
      <c r="BA1195">
        <v>0</v>
      </c>
      <c r="BB1195">
        <v>0</v>
      </c>
      <c r="BC1195">
        <v>0</v>
      </c>
      <c r="BD1195">
        <v>0</v>
      </c>
      <c r="BE1195">
        <v>3</v>
      </c>
      <c r="BF1195">
        <v>3</v>
      </c>
      <c r="BG1195">
        <v>15</v>
      </c>
      <c r="BH1195">
        <v>18</v>
      </c>
      <c r="BI1195">
        <v>0</v>
      </c>
      <c r="BJ1195">
        <v>0</v>
      </c>
      <c r="BK1195">
        <v>8</v>
      </c>
      <c r="BL1195">
        <v>0</v>
      </c>
      <c r="BM1195">
        <v>0</v>
      </c>
      <c r="BN1195">
        <v>10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5</v>
      </c>
      <c r="BW1195">
        <v>5</v>
      </c>
      <c r="BX1195">
        <v>2</v>
      </c>
      <c r="BY1195">
        <v>0</v>
      </c>
      <c r="BZ1195">
        <v>0</v>
      </c>
      <c r="CA1195">
        <v>0</v>
      </c>
      <c r="CB1195">
        <v>8</v>
      </c>
      <c r="CC1195">
        <v>4</v>
      </c>
      <c r="CD1195">
        <v>4</v>
      </c>
      <c r="CE1195">
        <v>8</v>
      </c>
      <c r="CF1195">
        <v>0</v>
      </c>
      <c r="CG1195">
        <v>0</v>
      </c>
      <c r="CH1195">
        <v>0</v>
      </c>
      <c r="CI1195">
        <v>5</v>
      </c>
      <c r="CK1195">
        <v>0</v>
      </c>
      <c r="CL1195">
        <v>0</v>
      </c>
      <c r="CM1195">
        <v>5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1</v>
      </c>
      <c r="CY1195">
        <v>1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1</v>
      </c>
      <c r="DN1195">
        <v>0</v>
      </c>
      <c r="DO1195">
        <v>0</v>
      </c>
      <c r="DP1195">
        <v>0</v>
      </c>
    </row>
    <row r="1196" spans="1:120">
      <c r="A1196">
        <v>90964074</v>
      </c>
      <c r="B1196">
        <v>155555</v>
      </c>
      <c r="C1196" s="2">
        <v>44150</v>
      </c>
      <c r="D1196" s="2">
        <v>44162.568749999999</v>
      </c>
      <c r="E1196">
        <v>1</v>
      </c>
      <c r="F1196">
        <v>53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8844</v>
      </c>
      <c r="O1196" t="s">
        <v>2126</v>
      </c>
      <c r="P1196">
        <v>1</v>
      </c>
      <c r="Q1196">
        <v>0</v>
      </c>
      <c r="R1196">
        <v>12</v>
      </c>
      <c r="S1196">
        <v>11</v>
      </c>
      <c r="T1196">
        <v>2020</v>
      </c>
      <c r="U1196">
        <v>0</v>
      </c>
      <c r="V1196">
        <v>0</v>
      </c>
      <c r="W1196">
        <v>2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23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23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5</v>
      </c>
      <c r="BW1196">
        <v>1</v>
      </c>
      <c r="BX1196">
        <v>2</v>
      </c>
      <c r="BY1196">
        <v>0</v>
      </c>
      <c r="BZ1196">
        <v>0</v>
      </c>
      <c r="CA1196">
        <v>0</v>
      </c>
      <c r="CB1196">
        <v>28</v>
      </c>
      <c r="CC1196">
        <v>17</v>
      </c>
      <c r="CD1196">
        <v>11</v>
      </c>
      <c r="CE1196">
        <v>28</v>
      </c>
      <c r="CF1196">
        <v>11</v>
      </c>
      <c r="CG1196">
        <v>0</v>
      </c>
      <c r="CH1196">
        <v>0</v>
      </c>
      <c r="CI1196">
        <v>1</v>
      </c>
      <c r="CK1196">
        <v>1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1</v>
      </c>
      <c r="DM1196">
        <v>0</v>
      </c>
      <c r="DN1196">
        <v>0</v>
      </c>
      <c r="DO1196">
        <v>0</v>
      </c>
      <c r="DP1196">
        <v>0</v>
      </c>
    </row>
    <row r="1197" spans="1:120">
      <c r="A1197">
        <v>90964075</v>
      </c>
      <c r="B1197">
        <v>194282</v>
      </c>
      <c r="C1197" s="2">
        <v>44150</v>
      </c>
      <c r="D1197" s="2">
        <v>44155.634722222225</v>
      </c>
      <c r="E1197">
        <v>1</v>
      </c>
      <c r="F1197">
        <v>66</v>
      </c>
      <c r="G1197">
        <v>1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8835</v>
      </c>
      <c r="O1197" t="s">
        <v>2126</v>
      </c>
      <c r="P1197">
        <v>1</v>
      </c>
      <c r="Q1197">
        <v>0</v>
      </c>
      <c r="R1197">
        <v>5</v>
      </c>
      <c r="S1197">
        <v>11</v>
      </c>
      <c r="T1197">
        <v>2020</v>
      </c>
      <c r="U1197">
        <v>0</v>
      </c>
      <c r="V1197">
        <v>0</v>
      </c>
      <c r="W1197">
        <v>2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5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5</v>
      </c>
      <c r="BH1197">
        <v>1</v>
      </c>
      <c r="BI1197">
        <v>0</v>
      </c>
      <c r="BJ1197">
        <v>0</v>
      </c>
      <c r="BK1197">
        <v>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4</v>
      </c>
      <c r="BY1197">
        <v>5</v>
      </c>
      <c r="BZ1197">
        <v>0</v>
      </c>
      <c r="CA1197">
        <v>0</v>
      </c>
      <c r="CB1197">
        <v>10</v>
      </c>
      <c r="CC1197">
        <v>5</v>
      </c>
      <c r="CD1197">
        <v>5</v>
      </c>
      <c r="CE1197">
        <v>10</v>
      </c>
      <c r="CF1197">
        <v>0</v>
      </c>
      <c r="CG1197">
        <v>0</v>
      </c>
      <c r="CH1197">
        <v>0</v>
      </c>
      <c r="CI1197">
        <v>1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1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</row>
    <row r="1198" spans="1:120">
      <c r="A1198">
        <v>90964078</v>
      </c>
      <c r="B1198">
        <v>427441</v>
      </c>
      <c r="C1198" s="2">
        <v>44150</v>
      </c>
      <c r="D1198" s="2">
        <v>44150.672222222223</v>
      </c>
      <c r="E1198">
        <v>2</v>
      </c>
      <c r="F1198">
        <v>43</v>
      </c>
      <c r="G1198">
        <v>0</v>
      </c>
      <c r="H1198">
        <v>3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88762648</v>
      </c>
      <c r="O1198" t="s">
        <v>2126</v>
      </c>
      <c r="P1198">
        <v>1</v>
      </c>
      <c r="Q1198">
        <v>0</v>
      </c>
      <c r="S1198">
        <v>11</v>
      </c>
      <c r="T1198">
        <v>2020</v>
      </c>
      <c r="U1198">
        <v>0</v>
      </c>
      <c r="V1198">
        <v>0</v>
      </c>
      <c r="W1198">
        <v>2</v>
      </c>
      <c r="AU1198" t="e">
        <v>#N/A</v>
      </c>
      <c r="AV1198" t="e">
        <v>#N/A</v>
      </c>
      <c r="AW1198" t="e">
        <v>#N/A</v>
      </c>
      <c r="AX1198" t="e">
        <v>#N/A</v>
      </c>
      <c r="AY1198" t="e">
        <v>#N/A</v>
      </c>
      <c r="AZ1198" t="e">
        <v>#N/A</v>
      </c>
      <c r="BA1198" t="e">
        <v>#N/A</v>
      </c>
      <c r="BB1198" t="e">
        <v>#N/A</v>
      </c>
      <c r="BC1198" t="e">
        <v>#N/A</v>
      </c>
      <c r="BD1198" t="e">
        <v>#N/A</v>
      </c>
      <c r="BE1198" t="e">
        <v>#N/A</v>
      </c>
      <c r="BF1198" t="e">
        <v>#N/A</v>
      </c>
      <c r="BG1198" t="e">
        <v>#N/A</v>
      </c>
      <c r="BH1198" t="e">
        <v>#N/A</v>
      </c>
      <c r="BI1198" t="e">
        <v>#N/A</v>
      </c>
      <c r="BJ1198" t="e">
        <v>#N/A</v>
      </c>
      <c r="BK1198" t="e">
        <v>#N/A</v>
      </c>
      <c r="BL1198" t="e">
        <v>#N/A</v>
      </c>
      <c r="BM1198" t="e">
        <v>#N/A</v>
      </c>
      <c r="BN1198" t="e">
        <v>#N/A</v>
      </c>
      <c r="BO1198" t="e">
        <v>#N/A</v>
      </c>
      <c r="BP1198" t="e">
        <v>#N/A</v>
      </c>
      <c r="BQ1198" t="e">
        <v>#N/A</v>
      </c>
      <c r="BR1198" t="e">
        <v>#N/A</v>
      </c>
      <c r="BS1198" t="e">
        <v>#N/A</v>
      </c>
      <c r="BT1198" t="e">
        <v>#N/A</v>
      </c>
      <c r="BU1198" t="e">
        <v>#N/A</v>
      </c>
      <c r="BV1198" t="e">
        <v>#N/A</v>
      </c>
      <c r="BW1198" t="e">
        <v>#N/A</v>
      </c>
      <c r="BX1198" t="e">
        <v>#N/A</v>
      </c>
      <c r="BY1198" t="e">
        <v>#N/A</v>
      </c>
      <c r="BZ1198" t="e">
        <v>#N/A</v>
      </c>
      <c r="CA1198" t="e">
        <v>#N/A</v>
      </c>
      <c r="CB1198" t="e">
        <v>#N/A</v>
      </c>
      <c r="CC1198" t="e">
        <v>#N/A</v>
      </c>
      <c r="CD1198" t="e">
        <v>#N/A</v>
      </c>
      <c r="CE1198" t="e">
        <v>#N/A</v>
      </c>
      <c r="CF1198" t="e">
        <v>#N/A</v>
      </c>
      <c r="CG1198" t="e">
        <v>#N/A</v>
      </c>
      <c r="CH1198" t="e">
        <v>#N/A</v>
      </c>
      <c r="CI1198" t="e">
        <v>#N/A</v>
      </c>
      <c r="CK1198" t="e">
        <v>#N/A</v>
      </c>
      <c r="CL1198" t="e">
        <v>#N/A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</row>
    <row r="1199" spans="1:120">
      <c r="A1199">
        <v>90964080</v>
      </c>
      <c r="B1199">
        <v>8125776</v>
      </c>
      <c r="C1199" s="2">
        <v>44150</v>
      </c>
      <c r="D1199" s="2">
        <v>44154.737500000003</v>
      </c>
      <c r="E1199">
        <v>1</v>
      </c>
      <c r="F1199">
        <v>60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8876</v>
      </c>
      <c r="O1199" t="s">
        <v>2126</v>
      </c>
      <c r="P1199">
        <v>1</v>
      </c>
      <c r="Q1199">
        <v>0</v>
      </c>
      <c r="R1199">
        <v>4</v>
      </c>
      <c r="S1199">
        <v>11</v>
      </c>
      <c r="T1199">
        <v>2020</v>
      </c>
      <c r="U1199">
        <v>0</v>
      </c>
      <c r="V1199">
        <v>0</v>
      </c>
      <c r="W1199">
        <v>2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5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5</v>
      </c>
      <c r="CC1199">
        <v>3</v>
      </c>
      <c r="CD1199">
        <v>2</v>
      </c>
      <c r="CE1199">
        <v>5</v>
      </c>
      <c r="CF1199">
        <v>0</v>
      </c>
      <c r="CG1199">
        <v>0</v>
      </c>
      <c r="CH1199">
        <v>0</v>
      </c>
      <c r="CI1199">
        <v>1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</row>
    <row r="1200" spans="1:120">
      <c r="A1200">
        <v>90964085</v>
      </c>
      <c r="B1200">
        <v>8125778</v>
      </c>
      <c r="C1200" s="2">
        <v>44150</v>
      </c>
      <c r="D1200" s="2">
        <v>44154.740972222222</v>
      </c>
      <c r="E1200">
        <v>1</v>
      </c>
      <c r="F1200">
        <v>64</v>
      </c>
      <c r="G1200">
        <v>0</v>
      </c>
      <c r="H1200">
        <v>3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8807</v>
      </c>
      <c r="O1200" t="s">
        <v>2126</v>
      </c>
      <c r="P1200">
        <v>1</v>
      </c>
      <c r="Q1200">
        <v>0</v>
      </c>
      <c r="R1200">
        <v>4</v>
      </c>
      <c r="S1200">
        <v>11</v>
      </c>
      <c r="T1200">
        <v>2020</v>
      </c>
      <c r="U1200">
        <v>0</v>
      </c>
      <c r="V1200">
        <v>0</v>
      </c>
      <c r="W1200">
        <v>2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4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4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1</v>
      </c>
      <c r="BV1200">
        <v>0</v>
      </c>
      <c r="BW1200">
        <v>0</v>
      </c>
      <c r="BX1200">
        <v>1</v>
      </c>
      <c r="BY1200">
        <v>0</v>
      </c>
      <c r="BZ1200">
        <v>0</v>
      </c>
      <c r="CA1200">
        <v>0</v>
      </c>
      <c r="CB1200">
        <v>8</v>
      </c>
      <c r="CC1200">
        <v>4</v>
      </c>
      <c r="CD1200">
        <v>4</v>
      </c>
      <c r="CE1200">
        <v>8</v>
      </c>
      <c r="CF1200">
        <v>0</v>
      </c>
      <c r="CG1200">
        <v>0</v>
      </c>
      <c r="CH1200">
        <v>0</v>
      </c>
      <c r="CI1200">
        <v>1</v>
      </c>
      <c r="CK1200">
        <v>0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</row>
    <row r="1201" spans="1:120">
      <c r="A1201">
        <v>90964090</v>
      </c>
      <c r="B1201">
        <v>543733</v>
      </c>
      <c r="C1201" s="2">
        <v>44150</v>
      </c>
      <c r="D1201" s="2">
        <v>44150.722916666666</v>
      </c>
      <c r="E1201">
        <v>2</v>
      </c>
      <c r="F1201">
        <v>38</v>
      </c>
      <c r="G1201">
        <v>1</v>
      </c>
      <c r="H1201">
        <v>3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7060</v>
      </c>
      <c r="O1201" t="s">
        <v>2126</v>
      </c>
      <c r="P1201">
        <v>1</v>
      </c>
      <c r="Q1201">
        <v>0</v>
      </c>
      <c r="S1201">
        <v>11</v>
      </c>
      <c r="T1201">
        <v>2020</v>
      </c>
      <c r="U1201">
        <v>0</v>
      </c>
      <c r="V1201">
        <v>0</v>
      </c>
      <c r="W1201">
        <v>2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0</v>
      </c>
      <c r="CD1201">
        <v>1</v>
      </c>
      <c r="CE1201">
        <v>1</v>
      </c>
      <c r="CF1201">
        <v>0</v>
      </c>
      <c r="CG1201">
        <v>0</v>
      </c>
      <c r="CH1201">
        <v>0</v>
      </c>
      <c r="CI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</row>
    <row r="1202" spans="1:120">
      <c r="A1202">
        <v>90964091</v>
      </c>
      <c r="B1202">
        <v>804261</v>
      </c>
      <c r="C1202" s="2">
        <v>44150</v>
      </c>
      <c r="D1202" s="2">
        <v>44150.767361111109</v>
      </c>
      <c r="E1202">
        <v>2</v>
      </c>
      <c r="F1202">
        <v>36</v>
      </c>
      <c r="G1202">
        <v>0</v>
      </c>
      <c r="H1202">
        <v>3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8876</v>
      </c>
      <c r="O1202" t="s">
        <v>2126</v>
      </c>
      <c r="P1202">
        <v>1</v>
      </c>
      <c r="Q1202">
        <v>0</v>
      </c>
      <c r="S1202">
        <v>11</v>
      </c>
      <c r="T1202">
        <v>2020</v>
      </c>
      <c r="U1202">
        <v>0</v>
      </c>
      <c r="V1202">
        <v>0</v>
      </c>
      <c r="W1202">
        <v>2</v>
      </c>
      <c r="AU1202" t="e">
        <v>#N/A</v>
      </c>
      <c r="AV1202" t="e">
        <v>#N/A</v>
      </c>
      <c r="AW1202" t="e">
        <v>#N/A</v>
      </c>
      <c r="AX1202" t="e">
        <v>#N/A</v>
      </c>
      <c r="AY1202" t="e">
        <v>#N/A</v>
      </c>
      <c r="AZ1202" t="e">
        <v>#N/A</v>
      </c>
      <c r="BA1202" t="e">
        <v>#N/A</v>
      </c>
      <c r="BB1202" t="e">
        <v>#N/A</v>
      </c>
      <c r="BC1202" t="e">
        <v>#N/A</v>
      </c>
      <c r="BD1202" t="e">
        <v>#N/A</v>
      </c>
      <c r="BE1202" t="e">
        <v>#N/A</v>
      </c>
      <c r="BF1202" t="e">
        <v>#N/A</v>
      </c>
      <c r="BG1202" t="e">
        <v>#N/A</v>
      </c>
      <c r="BH1202" t="e">
        <v>#N/A</v>
      </c>
      <c r="BI1202" t="e">
        <v>#N/A</v>
      </c>
      <c r="BJ1202" t="e">
        <v>#N/A</v>
      </c>
      <c r="BK1202" t="e">
        <v>#N/A</v>
      </c>
      <c r="BL1202" t="e">
        <v>#N/A</v>
      </c>
      <c r="BM1202" t="e">
        <v>#N/A</v>
      </c>
      <c r="BN1202" t="e">
        <v>#N/A</v>
      </c>
      <c r="BO1202" t="e">
        <v>#N/A</v>
      </c>
      <c r="BP1202" t="e">
        <v>#N/A</v>
      </c>
      <c r="BQ1202" t="e">
        <v>#N/A</v>
      </c>
      <c r="BR1202" t="e">
        <v>#N/A</v>
      </c>
      <c r="BS1202" t="e">
        <v>#N/A</v>
      </c>
      <c r="BT1202" t="e">
        <v>#N/A</v>
      </c>
      <c r="BU1202" t="e">
        <v>#N/A</v>
      </c>
      <c r="BV1202" t="e">
        <v>#N/A</v>
      </c>
      <c r="BW1202" t="e">
        <v>#N/A</v>
      </c>
      <c r="BX1202" t="e">
        <v>#N/A</v>
      </c>
      <c r="BY1202" t="e">
        <v>#N/A</v>
      </c>
      <c r="BZ1202" t="e">
        <v>#N/A</v>
      </c>
      <c r="CA1202" t="e">
        <v>#N/A</v>
      </c>
      <c r="CB1202" t="e">
        <v>#N/A</v>
      </c>
      <c r="CC1202" t="e">
        <v>#N/A</v>
      </c>
      <c r="CD1202" t="e">
        <v>#N/A</v>
      </c>
      <c r="CE1202" t="e">
        <v>#N/A</v>
      </c>
      <c r="CF1202" t="e">
        <v>#N/A</v>
      </c>
      <c r="CG1202" t="e">
        <v>#N/A</v>
      </c>
      <c r="CH1202" t="e">
        <v>#N/A</v>
      </c>
      <c r="CI1202" t="e">
        <v>#N/A</v>
      </c>
      <c r="CK1202" t="e">
        <v>#N/A</v>
      </c>
      <c r="CL1202" t="e">
        <v>#N/A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</row>
    <row r="1203" spans="1:120">
      <c r="A1203">
        <v>90964100</v>
      </c>
      <c r="B1203">
        <v>789499</v>
      </c>
      <c r="C1203" s="2">
        <v>44150</v>
      </c>
      <c r="D1203" s="2">
        <v>44150.936805555553</v>
      </c>
      <c r="E1203">
        <v>3</v>
      </c>
      <c r="F1203">
        <v>75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7060</v>
      </c>
      <c r="O1203" t="s">
        <v>2126</v>
      </c>
      <c r="P1203">
        <v>1</v>
      </c>
      <c r="Q1203">
        <v>0</v>
      </c>
      <c r="S1203">
        <v>11</v>
      </c>
      <c r="T1203">
        <v>2020</v>
      </c>
      <c r="U1203">
        <v>0</v>
      </c>
      <c r="V1203">
        <v>0</v>
      </c>
      <c r="W1203">
        <v>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</row>
    <row r="1204" spans="1:120">
      <c r="A1204">
        <v>90964101</v>
      </c>
      <c r="B1204">
        <v>150682</v>
      </c>
      <c r="C1204" s="2">
        <v>44150</v>
      </c>
      <c r="D1204" s="2">
        <v>44152.791666666664</v>
      </c>
      <c r="E1204">
        <v>1</v>
      </c>
      <c r="F1204">
        <v>89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8807</v>
      </c>
      <c r="O1204" t="s">
        <v>2126</v>
      </c>
      <c r="P1204">
        <v>1</v>
      </c>
      <c r="Q1204">
        <v>0</v>
      </c>
      <c r="R1204">
        <v>2</v>
      </c>
      <c r="S1204">
        <v>11</v>
      </c>
      <c r="T1204">
        <v>2020</v>
      </c>
      <c r="U1204">
        <v>0</v>
      </c>
      <c r="V1204">
        <v>0</v>
      </c>
      <c r="W1204">
        <v>2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2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2</v>
      </c>
      <c r="BH1204">
        <v>4</v>
      </c>
      <c r="BI1204">
        <v>0</v>
      </c>
      <c r="BJ1204">
        <v>0</v>
      </c>
      <c r="BK1204">
        <v>4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3</v>
      </c>
      <c r="BW1204">
        <v>1</v>
      </c>
      <c r="BX1204">
        <v>4</v>
      </c>
      <c r="BY1204">
        <v>0</v>
      </c>
      <c r="BZ1204">
        <v>0</v>
      </c>
      <c r="CA1204">
        <v>0</v>
      </c>
      <c r="CB1204">
        <v>2</v>
      </c>
      <c r="CC1204">
        <v>2</v>
      </c>
      <c r="CD1204">
        <v>0</v>
      </c>
      <c r="CE1204">
        <v>2</v>
      </c>
      <c r="CF1204">
        <v>0</v>
      </c>
      <c r="CG1204">
        <v>0</v>
      </c>
      <c r="CH1204">
        <v>0</v>
      </c>
      <c r="CI1204">
        <v>2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</row>
    <row r="1205" spans="1:120">
      <c r="A1205">
        <v>90964121</v>
      </c>
      <c r="B1205">
        <v>8056207</v>
      </c>
      <c r="C1205" s="2">
        <v>44151</v>
      </c>
      <c r="D1205" s="2">
        <v>44157.690972222219</v>
      </c>
      <c r="E1205">
        <v>1</v>
      </c>
      <c r="F1205">
        <v>23</v>
      </c>
      <c r="G1205">
        <v>0</v>
      </c>
      <c r="H1205">
        <v>3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8844</v>
      </c>
      <c r="O1205" t="s">
        <v>2126</v>
      </c>
      <c r="P1205">
        <v>1</v>
      </c>
      <c r="Q1205">
        <v>0</v>
      </c>
      <c r="R1205">
        <v>6</v>
      </c>
      <c r="S1205">
        <v>11</v>
      </c>
      <c r="T1205">
        <v>2020</v>
      </c>
      <c r="U1205">
        <v>1</v>
      </c>
      <c r="V1205">
        <v>3</v>
      </c>
      <c r="W1205">
        <v>2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3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3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4</v>
      </c>
      <c r="BV1205">
        <v>10</v>
      </c>
      <c r="BW1205">
        <v>1</v>
      </c>
      <c r="BX1205">
        <v>1</v>
      </c>
      <c r="BY1205">
        <v>3</v>
      </c>
      <c r="BZ1205">
        <v>0</v>
      </c>
      <c r="CA1205">
        <v>0</v>
      </c>
      <c r="CB1205">
        <v>19</v>
      </c>
      <c r="CC1205">
        <v>5</v>
      </c>
      <c r="CD1205">
        <v>13</v>
      </c>
      <c r="CE1205">
        <v>18</v>
      </c>
      <c r="CF1205">
        <v>0</v>
      </c>
      <c r="CG1205">
        <v>0</v>
      </c>
      <c r="CH1205">
        <v>0</v>
      </c>
      <c r="CI1205">
        <v>1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</row>
    <row r="1206" spans="1:120">
      <c r="A1206">
        <v>90964126</v>
      </c>
      <c r="B1206">
        <v>8125782</v>
      </c>
      <c r="C1206" s="2">
        <v>44150</v>
      </c>
      <c r="D1206" s="2">
        <v>44192.682638888888</v>
      </c>
      <c r="E1206">
        <v>1</v>
      </c>
      <c r="F1206">
        <v>73</v>
      </c>
      <c r="G1206">
        <v>1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7063</v>
      </c>
      <c r="O1206" t="s">
        <v>26</v>
      </c>
      <c r="P1206">
        <v>0</v>
      </c>
      <c r="Q1206">
        <v>1</v>
      </c>
      <c r="R1206">
        <v>42</v>
      </c>
      <c r="S1206">
        <v>12</v>
      </c>
      <c r="T1206">
        <v>2020</v>
      </c>
      <c r="U1206">
        <v>1</v>
      </c>
      <c r="V1206">
        <v>19</v>
      </c>
      <c r="W1206">
        <v>2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15</v>
      </c>
      <c r="BA1206">
        <v>8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23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83</v>
      </c>
      <c r="BV1206">
        <v>10</v>
      </c>
      <c r="BW1206">
        <v>13</v>
      </c>
      <c r="BX1206">
        <v>10</v>
      </c>
      <c r="BY1206">
        <v>0</v>
      </c>
      <c r="BZ1206">
        <v>1</v>
      </c>
      <c r="CA1206">
        <v>0</v>
      </c>
      <c r="CB1206">
        <v>1</v>
      </c>
      <c r="CC1206">
        <v>30</v>
      </c>
      <c r="CD1206">
        <v>2</v>
      </c>
      <c r="CE1206">
        <v>32</v>
      </c>
      <c r="CF1206">
        <v>1</v>
      </c>
      <c r="CG1206">
        <v>0</v>
      </c>
      <c r="CH1206">
        <v>0</v>
      </c>
      <c r="CI1206">
        <v>3</v>
      </c>
      <c r="CK1206">
        <v>14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1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</row>
    <row r="1207" spans="1:120">
      <c r="A1207">
        <v>90964127</v>
      </c>
      <c r="B1207">
        <v>8032409</v>
      </c>
      <c r="C1207" s="2">
        <v>44150</v>
      </c>
      <c r="D1207" s="2">
        <v>44154.862500000003</v>
      </c>
      <c r="E1207">
        <v>1</v>
      </c>
      <c r="F1207">
        <v>71</v>
      </c>
      <c r="G1207">
        <v>1</v>
      </c>
      <c r="H1207">
        <v>3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8876</v>
      </c>
      <c r="O1207" t="s">
        <v>2126</v>
      </c>
      <c r="P1207">
        <v>1</v>
      </c>
      <c r="Q1207">
        <v>0</v>
      </c>
      <c r="R1207">
        <v>4</v>
      </c>
      <c r="S1207">
        <v>11</v>
      </c>
      <c r="T1207">
        <v>2020</v>
      </c>
      <c r="U1207">
        <v>0</v>
      </c>
      <c r="V1207">
        <v>0</v>
      </c>
      <c r="W1207">
        <v>2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3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3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5</v>
      </c>
      <c r="BW1207">
        <v>4</v>
      </c>
      <c r="BX1207">
        <v>1</v>
      </c>
      <c r="BY1207">
        <v>0</v>
      </c>
      <c r="BZ1207">
        <v>0</v>
      </c>
      <c r="CA1207">
        <v>0</v>
      </c>
      <c r="CB1207">
        <v>14</v>
      </c>
      <c r="CC1207">
        <v>7</v>
      </c>
      <c r="CD1207">
        <v>7</v>
      </c>
      <c r="CE1207">
        <v>14</v>
      </c>
      <c r="CF1207">
        <v>0</v>
      </c>
      <c r="CG1207">
        <v>0</v>
      </c>
      <c r="CH1207">
        <v>0</v>
      </c>
      <c r="CI1207">
        <v>14</v>
      </c>
      <c r="CK1207">
        <v>0</v>
      </c>
      <c r="CL1207">
        <v>0</v>
      </c>
      <c r="CM1207">
        <v>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</row>
    <row r="1208" spans="1:120">
      <c r="A1208">
        <v>90964134</v>
      </c>
      <c r="B1208">
        <v>323285</v>
      </c>
      <c r="C1208" s="2">
        <v>44151</v>
      </c>
      <c r="D1208" s="2">
        <v>44151.165277777778</v>
      </c>
      <c r="E1208">
        <v>1</v>
      </c>
      <c r="F1208">
        <v>74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8835</v>
      </c>
      <c r="O1208" t="s">
        <v>26</v>
      </c>
      <c r="P1208">
        <v>0</v>
      </c>
      <c r="Q1208">
        <v>1</v>
      </c>
      <c r="R1208">
        <v>1</v>
      </c>
      <c r="S1208">
        <v>11</v>
      </c>
      <c r="T1208">
        <v>2020</v>
      </c>
      <c r="U1208">
        <v>1</v>
      </c>
      <c r="V1208">
        <v>1</v>
      </c>
      <c r="W1208">
        <v>2</v>
      </c>
      <c r="AU1208">
        <v>0</v>
      </c>
      <c r="AV1208">
        <v>0</v>
      </c>
      <c r="AW1208">
        <v>0</v>
      </c>
      <c r="AX1208">
        <v>0</v>
      </c>
      <c r="AY1208">
        <v>3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3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0</v>
      </c>
      <c r="CD1208">
        <v>1</v>
      </c>
      <c r="CE1208">
        <v>1</v>
      </c>
      <c r="CF1208">
        <v>0</v>
      </c>
      <c r="CG1208">
        <v>0</v>
      </c>
      <c r="CH1208">
        <v>0</v>
      </c>
      <c r="CI1208">
        <v>0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</row>
    <row r="1209" spans="1:120">
      <c r="A1209">
        <v>90964143</v>
      </c>
      <c r="B1209">
        <v>8031760</v>
      </c>
      <c r="C1209" s="2">
        <v>44151</v>
      </c>
      <c r="D1209" s="2">
        <v>44155.706944444442</v>
      </c>
      <c r="E1209">
        <v>1</v>
      </c>
      <c r="F1209">
        <v>63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7063</v>
      </c>
      <c r="O1209" t="s">
        <v>2126</v>
      </c>
      <c r="P1209">
        <v>1</v>
      </c>
      <c r="Q1209">
        <v>0</v>
      </c>
      <c r="R1209">
        <v>4</v>
      </c>
      <c r="S1209">
        <v>11</v>
      </c>
      <c r="T1209">
        <v>2020</v>
      </c>
      <c r="U1209">
        <v>0</v>
      </c>
      <c r="V1209">
        <v>0</v>
      </c>
      <c r="W1209">
        <v>2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5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5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5</v>
      </c>
      <c r="BW1209">
        <v>2</v>
      </c>
      <c r="BX1209">
        <v>9</v>
      </c>
      <c r="BY1209">
        <v>0</v>
      </c>
      <c r="BZ1209">
        <v>0</v>
      </c>
      <c r="CA1209">
        <v>0</v>
      </c>
      <c r="CB1209">
        <v>9</v>
      </c>
      <c r="CC1209">
        <v>9</v>
      </c>
      <c r="CD1209">
        <v>0</v>
      </c>
      <c r="CE1209">
        <v>9</v>
      </c>
      <c r="CF1209">
        <v>0</v>
      </c>
      <c r="CG1209">
        <v>0</v>
      </c>
      <c r="CH1209">
        <v>0</v>
      </c>
      <c r="CI1209">
        <v>5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0</v>
      </c>
      <c r="DJ1209">
        <v>1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</row>
    <row r="1210" spans="1:120">
      <c r="A1210">
        <v>90964180</v>
      </c>
      <c r="B1210">
        <v>8061577</v>
      </c>
      <c r="C1210" s="2">
        <v>44151</v>
      </c>
      <c r="D1210" s="2">
        <v>44155.711805555555</v>
      </c>
      <c r="E1210">
        <v>1</v>
      </c>
      <c r="F1210">
        <v>68</v>
      </c>
      <c r="G1210">
        <v>0</v>
      </c>
      <c r="H1210">
        <v>1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8854</v>
      </c>
      <c r="O1210" t="s">
        <v>2126</v>
      </c>
      <c r="P1210">
        <v>1</v>
      </c>
      <c r="Q1210">
        <v>0</v>
      </c>
      <c r="R1210">
        <v>4</v>
      </c>
      <c r="S1210">
        <v>11</v>
      </c>
      <c r="T1210">
        <v>2020</v>
      </c>
      <c r="U1210">
        <v>0</v>
      </c>
      <c r="V1210">
        <v>0</v>
      </c>
      <c r="W1210">
        <v>2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10</v>
      </c>
      <c r="BH1210">
        <v>9</v>
      </c>
      <c r="BI1210">
        <v>0</v>
      </c>
      <c r="BJ1210">
        <v>0</v>
      </c>
      <c r="BK1210">
        <v>6</v>
      </c>
      <c r="BL1210">
        <v>0</v>
      </c>
      <c r="BM1210">
        <v>0</v>
      </c>
      <c r="BN1210">
        <v>0</v>
      </c>
      <c r="BO1210">
        <v>0</v>
      </c>
      <c r="BP1210">
        <v>3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7</v>
      </c>
      <c r="BW1210">
        <v>4</v>
      </c>
      <c r="BX1210">
        <v>4</v>
      </c>
      <c r="BY1210">
        <v>0</v>
      </c>
      <c r="BZ1210">
        <v>0</v>
      </c>
      <c r="CA1210">
        <v>0</v>
      </c>
      <c r="CB1210">
        <v>3</v>
      </c>
      <c r="CC1210">
        <v>3</v>
      </c>
      <c r="CD1210">
        <v>0</v>
      </c>
      <c r="CE1210">
        <v>3</v>
      </c>
      <c r="CF1210">
        <v>0</v>
      </c>
      <c r="CG1210">
        <v>0</v>
      </c>
      <c r="CH1210">
        <v>0</v>
      </c>
      <c r="CI1210">
        <v>6</v>
      </c>
      <c r="CK1210">
        <v>0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1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</row>
    <row r="1211" spans="1:120">
      <c r="A1211">
        <v>90964282</v>
      </c>
      <c r="B1211">
        <v>761130</v>
      </c>
      <c r="C1211" s="2">
        <v>44151</v>
      </c>
      <c r="D1211" s="2">
        <v>44151.54583333333</v>
      </c>
      <c r="E1211">
        <v>2</v>
      </c>
      <c r="F1211">
        <v>53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7062</v>
      </c>
      <c r="O1211" t="s">
        <v>2126</v>
      </c>
      <c r="P1211">
        <v>1</v>
      </c>
      <c r="Q1211">
        <v>0</v>
      </c>
      <c r="S1211">
        <v>11</v>
      </c>
      <c r="T1211">
        <v>2020</v>
      </c>
      <c r="U1211">
        <v>0</v>
      </c>
      <c r="V1211">
        <v>0</v>
      </c>
      <c r="W1211">
        <v>2</v>
      </c>
      <c r="AU1211" t="e">
        <v>#N/A</v>
      </c>
      <c r="AV1211" t="e">
        <v>#N/A</v>
      </c>
      <c r="AW1211" t="e">
        <v>#N/A</v>
      </c>
      <c r="AX1211" t="e">
        <v>#N/A</v>
      </c>
      <c r="AY1211" t="e">
        <v>#N/A</v>
      </c>
      <c r="AZ1211" t="e">
        <v>#N/A</v>
      </c>
      <c r="BA1211" t="e">
        <v>#N/A</v>
      </c>
      <c r="BB1211" t="e">
        <v>#N/A</v>
      </c>
      <c r="BC1211" t="e">
        <v>#N/A</v>
      </c>
      <c r="BD1211" t="e">
        <v>#N/A</v>
      </c>
      <c r="BE1211" t="e">
        <v>#N/A</v>
      </c>
      <c r="BF1211" t="e">
        <v>#N/A</v>
      </c>
      <c r="BG1211" t="e">
        <v>#N/A</v>
      </c>
      <c r="BH1211" t="e">
        <v>#N/A</v>
      </c>
      <c r="BI1211" t="e">
        <v>#N/A</v>
      </c>
      <c r="BJ1211" t="e">
        <v>#N/A</v>
      </c>
      <c r="BK1211" t="e">
        <v>#N/A</v>
      </c>
      <c r="BL1211" t="e">
        <v>#N/A</v>
      </c>
      <c r="BM1211" t="e">
        <v>#N/A</v>
      </c>
      <c r="BN1211" t="e">
        <v>#N/A</v>
      </c>
      <c r="BO1211" t="e">
        <v>#N/A</v>
      </c>
      <c r="BP1211" t="e">
        <v>#N/A</v>
      </c>
      <c r="BQ1211" t="e">
        <v>#N/A</v>
      </c>
      <c r="BR1211" t="e">
        <v>#N/A</v>
      </c>
      <c r="BS1211" t="e">
        <v>#N/A</v>
      </c>
      <c r="BT1211" t="e">
        <v>#N/A</v>
      </c>
      <c r="BU1211" t="e">
        <v>#N/A</v>
      </c>
      <c r="BV1211" t="e">
        <v>#N/A</v>
      </c>
      <c r="BW1211" t="e">
        <v>#N/A</v>
      </c>
      <c r="BX1211" t="e">
        <v>#N/A</v>
      </c>
      <c r="BY1211" t="e">
        <v>#N/A</v>
      </c>
      <c r="BZ1211" t="e">
        <v>#N/A</v>
      </c>
      <c r="CA1211" t="e">
        <v>#N/A</v>
      </c>
      <c r="CB1211" t="e">
        <v>#N/A</v>
      </c>
      <c r="CC1211" t="e">
        <v>#N/A</v>
      </c>
      <c r="CD1211" t="e">
        <v>#N/A</v>
      </c>
      <c r="CE1211" t="e">
        <v>#N/A</v>
      </c>
      <c r="CF1211" t="e">
        <v>#N/A</v>
      </c>
      <c r="CG1211" t="e">
        <v>#N/A</v>
      </c>
      <c r="CH1211" t="e">
        <v>#N/A</v>
      </c>
      <c r="CI1211" t="e">
        <v>#N/A</v>
      </c>
      <c r="CK1211" t="e">
        <v>#N/A</v>
      </c>
      <c r="CL1211" t="e">
        <v>#N/A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</row>
    <row r="1212" spans="1:120">
      <c r="A1212">
        <v>90964286</v>
      </c>
      <c r="B1212">
        <v>585943</v>
      </c>
      <c r="C1212" s="2">
        <v>44151</v>
      </c>
      <c r="D1212" s="2">
        <v>44155.59652777778</v>
      </c>
      <c r="E1212">
        <v>1</v>
      </c>
      <c r="F1212">
        <v>78</v>
      </c>
      <c r="G1212">
        <v>1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8869</v>
      </c>
      <c r="O1212" t="s">
        <v>2126</v>
      </c>
      <c r="P1212">
        <v>1</v>
      </c>
      <c r="Q1212">
        <v>0</v>
      </c>
      <c r="R1212">
        <v>4</v>
      </c>
      <c r="S1212">
        <v>11</v>
      </c>
      <c r="T1212">
        <v>2020</v>
      </c>
      <c r="U1212">
        <v>0</v>
      </c>
      <c r="V1212">
        <v>0</v>
      </c>
      <c r="W1212">
        <v>2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3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3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4</v>
      </c>
      <c r="BW1212">
        <v>1</v>
      </c>
      <c r="BX1212">
        <v>3</v>
      </c>
      <c r="BY1212">
        <v>0</v>
      </c>
      <c r="BZ1212">
        <v>0</v>
      </c>
      <c r="CA1212">
        <v>0</v>
      </c>
      <c r="CB1212">
        <v>2</v>
      </c>
      <c r="CC1212">
        <v>2</v>
      </c>
      <c r="CD1212">
        <v>0</v>
      </c>
      <c r="CE1212">
        <v>2</v>
      </c>
      <c r="CF1212">
        <v>0</v>
      </c>
      <c r="CG1212">
        <v>0</v>
      </c>
      <c r="CH1212">
        <v>0</v>
      </c>
      <c r="CI1212">
        <v>1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</row>
    <row r="1213" spans="1:120">
      <c r="A1213">
        <v>90964355</v>
      </c>
      <c r="B1213">
        <v>772414</v>
      </c>
      <c r="C1213" s="2">
        <v>44151</v>
      </c>
      <c r="D1213" s="2">
        <v>44153.782638888886</v>
      </c>
      <c r="E1213">
        <v>3</v>
      </c>
      <c r="F1213">
        <v>60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8805</v>
      </c>
      <c r="O1213" t="s">
        <v>2126</v>
      </c>
      <c r="P1213">
        <v>1</v>
      </c>
      <c r="Q1213">
        <v>0</v>
      </c>
      <c r="S1213">
        <v>11</v>
      </c>
      <c r="T1213">
        <v>2020</v>
      </c>
      <c r="U1213">
        <v>0</v>
      </c>
      <c r="V1213">
        <v>0</v>
      </c>
      <c r="W1213">
        <v>2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4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</row>
    <row r="1214" spans="1:120">
      <c r="A1214">
        <v>90964394</v>
      </c>
      <c r="B1214">
        <v>787721</v>
      </c>
      <c r="C1214" s="2">
        <v>44151</v>
      </c>
      <c r="D1214" s="2">
        <v>44158.930555555555</v>
      </c>
      <c r="E1214">
        <v>1</v>
      </c>
      <c r="F1214">
        <v>64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8844</v>
      </c>
      <c r="O1214" t="s">
        <v>2124</v>
      </c>
      <c r="P1214">
        <v>0</v>
      </c>
      <c r="Q1214">
        <v>0</v>
      </c>
      <c r="R1214">
        <v>7</v>
      </c>
      <c r="S1214">
        <v>11</v>
      </c>
      <c r="T1214">
        <v>2020</v>
      </c>
      <c r="U1214">
        <v>0</v>
      </c>
      <c r="V1214">
        <v>0</v>
      </c>
      <c r="W1214">
        <v>2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14</v>
      </c>
      <c r="BI1214">
        <v>0</v>
      </c>
      <c r="BJ1214">
        <v>0</v>
      </c>
      <c r="BK1214">
        <v>14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6</v>
      </c>
      <c r="BW1214">
        <v>7</v>
      </c>
      <c r="BX1214">
        <v>14</v>
      </c>
      <c r="BY1214">
        <v>0</v>
      </c>
      <c r="BZ1214">
        <v>0</v>
      </c>
      <c r="CA1214">
        <v>0</v>
      </c>
      <c r="CB1214">
        <v>7</v>
      </c>
      <c r="CC1214">
        <v>7</v>
      </c>
      <c r="CD1214">
        <v>0</v>
      </c>
      <c r="CE1214">
        <v>7</v>
      </c>
      <c r="CF1214">
        <v>0</v>
      </c>
      <c r="CG1214">
        <v>0</v>
      </c>
      <c r="CH1214">
        <v>0</v>
      </c>
      <c r="CI1214">
        <v>1</v>
      </c>
      <c r="CK1214">
        <v>1</v>
      </c>
      <c r="CL1214">
        <v>0</v>
      </c>
      <c r="CM1214">
        <v>3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1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</row>
    <row r="1215" spans="1:120">
      <c r="A1215">
        <v>90964436</v>
      </c>
      <c r="B1215">
        <v>8074575</v>
      </c>
      <c r="C1215" s="2">
        <v>44151</v>
      </c>
      <c r="D1215" s="2">
        <v>44151.75</v>
      </c>
      <c r="E1215">
        <v>3</v>
      </c>
      <c r="F1215">
        <v>56</v>
      </c>
      <c r="G1215">
        <v>0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8873</v>
      </c>
      <c r="O1215" t="s">
        <v>2126</v>
      </c>
      <c r="P1215">
        <v>1</v>
      </c>
      <c r="Q1215">
        <v>0</v>
      </c>
      <c r="S1215">
        <v>11</v>
      </c>
      <c r="T1215">
        <v>2020</v>
      </c>
      <c r="U1215">
        <v>0</v>
      </c>
      <c r="V1215">
        <v>0</v>
      </c>
      <c r="W1215">
        <v>2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</row>
    <row r="1216" spans="1:120">
      <c r="A1216">
        <v>90964507</v>
      </c>
      <c r="B1216">
        <v>8125818</v>
      </c>
      <c r="C1216" s="2">
        <v>44151</v>
      </c>
      <c r="D1216" s="2">
        <v>44151.906944444447</v>
      </c>
      <c r="E1216">
        <v>2</v>
      </c>
      <c r="F1216">
        <v>43</v>
      </c>
      <c r="G1216">
        <v>0</v>
      </c>
      <c r="H1216">
        <v>3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8876</v>
      </c>
      <c r="O1216" t="s">
        <v>2126</v>
      </c>
      <c r="P1216">
        <v>1</v>
      </c>
      <c r="Q1216">
        <v>0</v>
      </c>
      <c r="S1216">
        <v>11</v>
      </c>
      <c r="T1216">
        <v>2020</v>
      </c>
      <c r="U1216">
        <v>0</v>
      </c>
      <c r="V1216">
        <v>0</v>
      </c>
      <c r="W1216">
        <v>2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</row>
    <row r="1217" spans="1:120">
      <c r="A1217">
        <v>90964532</v>
      </c>
      <c r="B1217">
        <v>8125823</v>
      </c>
      <c r="C1217" s="2">
        <v>44156</v>
      </c>
      <c r="D1217" s="2">
        <v>44156.993055555555</v>
      </c>
      <c r="E1217">
        <v>3</v>
      </c>
      <c r="F1217">
        <v>45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8812</v>
      </c>
      <c r="O1217" t="s">
        <v>2126</v>
      </c>
      <c r="P1217">
        <v>1</v>
      </c>
      <c r="Q1217">
        <v>0</v>
      </c>
      <c r="S1217">
        <v>11</v>
      </c>
      <c r="T1217">
        <v>2020</v>
      </c>
      <c r="U1217">
        <v>0</v>
      </c>
      <c r="V1217">
        <v>0</v>
      </c>
      <c r="W1217">
        <v>2</v>
      </c>
      <c r="AU1217" t="e">
        <v>#N/A</v>
      </c>
      <c r="AV1217" t="e">
        <v>#N/A</v>
      </c>
      <c r="AW1217" t="e">
        <v>#N/A</v>
      </c>
      <c r="AX1217" t="e">
        <v>#N/A</v>
      </c>
      <c r="AY1217" t="e">
        <v>#N/A</v>
      </c>
      <c r="AZ1217" t="e">
        <v>#N/A</v>
      </c>
      <c r="BA1217" t="e">
        <v>#N/A</v>
      </c>
      <c r="BB1217" t="e">
        <v>#N/A</v>
      </c>
      <c r="BC1217" t="e">
        <v>#N/A</v>
      </c>
      <c r="BD1217" t="e">
        <v>#N/A</v>
      </c>
      <c r="BE1217" t="e">
        <v>#N/A</v>
      </c>
      <c r="BF1217" t="e">
        <v>#N/A</v>
      </c>
      <c r="BG1217" t="e">
        <v>#N/A</v>
      </c>
      <c r="BH1217" t="e">
        <v>#N/A</v>
      </c>
      <c r="BI1217" t="e">
        <v>#N/A</v>
      </c>
      <c r="BJ1217" t="e">
        <v>#N/A</v>
      </c>
      <c r="BK1217" t="e">
        <v>#N/A</v>
      </c>
      <c r="BL1217" t="e">
        <v>#N/A</v>
      </c>
      <c r="BM1217" t="e">
        <v>#N/A</v>
      </c>
      <c r="BN1217" t="e">
        <v>#N/A</v>
      </c>
      <c r="BO1217" t="e">
        <v>#N/A</v>
      </c>
      <c r="BP1217" t="e">
        <v>#N/A</v>
      </c>
      <c r="BQ1217" t="e">
        <v>#N/A</v>
      </c>
      <c r="BR1217" t="e">
        <v>#N/A</v>
      </c>
      <c r="BS1217" t="e">
        <v>#N/A</v>
      </c>
      <c r="BT1217" t="e">
        <v>#N/A</v>
      </c>
      <c r="BU1217" t="e">
        <v>#N/A</v>
      </c>
      <c r="BV1217" t="e">
        <v>#N/A</v>
      </c>
      <c r="BW1217" t="e">
        <v>#N/A</v>
      </c>
      <c r="BX1217" t="e">
        <v>#N/A</v>
      </c>
      <c r="BY1217" t="e">
        <v>#N/A</v>
      </c>
      <c r="BZ1217" t="e">
        <v>#N/A</v>
      </c>
      <c r="CA1217" t="e">
        <v>#N/A</v>
      </c>
      <c r="CB1217" t="e">
        <v>#N/A</v>
      </c>
      <c r="CC1217" t="e">
        <v>#N/A</v>
      </c>
      <c r="CD1217" t="e">
        <v>#N/A</v>
      </c>
      <c r="CE1217" t="e">
        <v>#N/A</v>
      </c>
      <c r="CF1217" t="e">
        <v>#N/A</v>
      </c>
      <c r="CG1217" t="e">
        <v>#N/A</v>
      </c>
      <c r="CH1217" t="e">
        <v>#N/A</v>
      </c>
      <c r="CI1217" t="e">
        <v>#N/A</v>
      </c>
      <c r="CK1217" t="e">
        <v>#N/A</v>
      </c>
      <c r="CL1217" t="e">
        <v>#N/A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</row>
    <row r="1218" spans="1:120">
      <c r="A1218">
        <v>90964588</v>
      </c>
      <c r="B1218">
        <v>8125832</v>
      </c>
      <c r="C1218" s="2">
        <v>44151</v>
      </c>
      <c r="D1218" s="2">
        <v>44151.774305555555</v>
      </c>
      <c r="E1218">
        <v>2</v>
      </c>
      <c r="F1218">
        <v>40</v>
      </c>
      <c r="G1218">
        <v>0</v>
      </c>
      <c r="H1218">
        <v>3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7060</v>
      </c>
      <c r="O1218" t="s">
        <v>2126</v>
      </c>
      <c r="P1218">
        <v>1</v>
      </c>
      <c r="Q1218">
        <v>0</v>
      </c>
      <c r="S1218">
        <v>11</v>
      </c>
      <c r="T1218">
        <v>2020</v>
      </c>
      <c r="U1218">
        <v>0</v>
      </c>
      <c r="V1218">
        <v>0</v>
      </c>
      <c r="W1218">
        <v>2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</row>
    <row r="1219" spans="1:120">
      <c r="A1219">
        <v>90964658</v>
      </c>
      <c r="B1219">
        <v>8108952</v>
      </c>
      <c r="C1219" s="2">
        <v>44151</v>
      </c>
      <c r="D1219" s="2">
        <v>44151.906944444447</v>
      </c>
      <c r="E1219">
        <v>2</v>
      </c>
      <c r="F1219">
        <v>63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8854</v>
      </c>
      <c r="O1219" t="s">
        <v>2126</v>
      </c>
      <c r="P1219">
        <v>1</v>
      </c>
      <c r="Q1219">
        <v>0</v>
      </c>
      <c r="S1219">
        <v>11</v>
      </c>
      <c r="T1219">
        <v>2020</v>
      </c>
      <c r="U1219">
        <v>0</v>
      </c>
      <c r="V1219">
        <v>0</v>
      </c>
      <c r="W1219">
        <v>2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K1219">
        <v>0</v>
      </c>
      <c r="CL1219">
        <v>0</v>
      </c>
      <c r="CM1219">
        <v>2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</row>
    <row r="1220" spans="1:120">
      <c r="A1220">
        <v>90964698</v>
      </c>
      <c r="B1220">
        <v>8049136</v>
      </c>
      <c r="C1220" s="2">
        <v>44151</v>
      </c>
      <c r="D1220" s="2">
        <v>44151.773611111108</v>
      </c>
      <c r="E1220">
        <v>2</v>
      </c>
      <c r="F1220">
        <v>42</v>
      </c>
      <c r="G1220">
        <v>1</v>
      </c>
      <c r="H1220">
        <v>3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8869</v>
      </c>
      <c r="O1220" t="s">
        <v>2126</v>
      </c>
      <c r="P1220">
        <v>1</v>
      </c>
      <c r="Q1220">
        <v>0</v>
      </c>
      <c r="S1220">
        <v>11</v>
      </c>
      <c r="T1220">
        <v>2020</v>
      </c>
      <c r="U1220">
        <v>0</v>
      </c>
      <c r="V1220">
        <v>0</v>
      </c>
      <c r="W1220">
        <v>2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</row>
    <row r="1221" spans="1:120">
      <c r="A1221">
        <v>90964713</v>
      </c>
      <c r="B1221">
        <v>8125846</v>
      </c>
      <c r="C1221" s="2">
        <v>44151</v>
      </c>
      <c r="D1221" s="2">
        <v>44151.972222222219</v>
      </c>
      <c r="E1221">
        <v>2</v>
      </c>
      <c r="F1221">
        <v>40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8846</v>
      </c>
      <c r="O1221" t="s">
        <v>2126</v>
      </c>
      <c r="P1221">
        <v>1</v>
      </c>
      <c r="Q1221">
        <v>0</v>
      </c>
      <c r="S1221">
        <v>11</v>
      </c>
      <c r="T1221">
        <v>2020</v>
      </c>
      <c r="U1221">
        <v>0</v>
      </c>
      <c r="V1221">
        <v>0</v>
      </c>
      <c r="W1221">
        <v>2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1</v>
      </c>
      <c r="CE1221">
        <v>1</v>
      </c>
      <c r="CF1221">
        <v>0</v>
      </c>
      <c r="CG1221">
        <v>0</v>
      </c>
      <c r="CH1221">
        <v>0</v>
      </c>
      <c r="CI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</row>
    <row r="1222" spans="1:120">
      <c r="A1222">
        <v>90964784</v>
      </c>
      <c r="B1222">
        <v>654415</v>
      </c>
      <c r="C1222" s="2">
        <v>44151</v>
      </c>
      <c r="D1222" s="2">
        <v>44151.942361111112</v>
      </c>
      <c r="E1222">
        <v>2</v>
      </c>
      <c r="F1222">
        <v>68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8854</v>
      </c>
      <c r="O1222" t="s">
        <v>2126</v>
      </c>
      <c r="P1222">
        <v>1</v>
      </c>
      <c r="Q1222">
        <v>0</v>
      </c>
      <c r="S1222">
        <v>11</v>
      </c>
      <c r="T1222">
        <v>2020</v>
      </c>
      <c r="U1222">
        <v>0</v>
      </c>
      <c r="V1222">
        <v>0</v>
      </c>
      <c r="W1222">
        <v>2</v>
      </c>
      <c r="AU1222" t="e">
        <v>#N/A</v>
      </c>
      <c r="AV1222" t="e">
        <v>#N/A</v>
      </c>
      <c r="AW1222" t="e">
        <v>#N/A</v>
      </c>
      <c r="AX1222" t="e">
        <v>#N/A</v>
      </c>
      <c r="AY1222" t="e">
        <v>#N/A</v>
      </c>
      <c r="AZ1222" t="e">
        <v>#N/A</v>
      </c>
      <c r="BA1222" t="e">
        <v>#N/A</v>
      </c>
      <c r="BB1222" t="e">
        <v>#N/A</v>
      </c>
      <c r="BC1222" t="e">
        <v>#N/A</v>
      </c>
      <c r="BD1222" t="e">
        <v>#N/A</v>
      </c>
      <c r="BE1222" t="e">
        <v>#N/A</v>
      </c>
      <c r="BF1222" t="e">
        <v>#N/A</v>
      </c>
      <c r="BG1222" t="e">
        <v>#N/A</v>
      </c>
      <c r="BH1222" t="e">
        <v>#N/A</v>
      </c>
      <c r="BI1222" t="e">
        <v>#N/A</v>
      </c>
      <c r="BJ1222" t="e">
        <v>#N/A</v>
      </c>
      <c r="BK1222" t="e">
        <v>#N/A</v>
      </c>
      <c r="BL1222" t="e">
        <v>#N/A</v>
      </c>
      <c r="BM1222" t="e">
        <v>#N/A</v>
      </c>
      <c r="BN1222" t="e">
        <v>#N/A</v>
      </c>
      <c r="BO1222" t="e">
        <v>#N/A</v>
      </c>
      <c r="BP1222" t="e">
        <v>#N/A</v>
      </c>
      <c r="BQ1222" t="e">
        <v>#N/A</v>
      </c>
      <c r="BR1222" t="e">
        <v>#N/A</v>
      </c>
      <c r="BS1222" t="e">
        <v>#N/A</v>
      </c>
      <c r="BT1222" t="e">
        <v>#N/A</v>
      </c>
      <c r="BU1222" t="e">
        <v>#N/A</v>
      </c>
      <c r="BV1222" t="e">
        <v>#N/A</v>
      </c>
      <c r="BW1222" t="e">
        <v>#N/A</v>
      </c>
      <c r="BX1222" t="e">
        <v>#N/A</v>
      </c>
      <c r="BY1222" t="e">
        <v>#N/A</v>
      </c>
      <c r="BZ1222" t="e">
        <v>#N/A</v>
      </c>
      <c r="CA1222" t="e">
        <v>#N/A</v>
      </c>
      <c r="CB1222" t="e">
        <v>#N/A</v>
      </c>
      <c r="CC1222" t="e">
        <v>#N/A</v>
      </c>
      <c r="CD1222" t="e">
        <v>#N/A</v>
      </c>
      <c r="CE1222" t="e">
        <v>#N/A</v>
      </c>
      <c r="CF1222" t="e">
        <v>#N/A</v>
      </c>
      <c r="CG1222" t="e">
        <v>#N/A</v>
      </c>
      <c r="CH1222" t="e">
        <v>#N/A</v>
      </c>
      <c r="CI1222" t="e">
        <v>#N/A</v>
      </c>
      <c r="CK1222" t="e">
        <v>#N/A</v>
      </c>
      <c r="CL1222" t="e">
        <v>#N/A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</row>
    <row r="1223" spans="1:120">
      <c r="A1223">
        <v>90964802</v>
      </c>
      <c r="B1223">
        <v>466943</v>
      </c>
      <c r="C1223" s="2">
        <v>44151</v>
      </c>
      <c r="D1223" s="2">
        <v>44156.786805555559</v>
      </c>
      <c r="E1223">
        <v>1</v>
      </c>
      <c r="F1223">
        <v>56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8836</v>
      </c>
      <c r="O1223" t="s">
        <v>2126</v>
      </c>
      <c r="P1223">
        <v>1</v>
      </c>
      <c r="Q1223">
        <v>0</v>
      </c>
      <c r="R1223">
        <v>5</v>
      </c>
      <c r="S1223">
        <v>11</v>
      </c>
      <c r="T1223">
        <v>2020</v>
      </c>
      <c r="U1223">
        <v>0</v>
      </c>
      <c r="V1223">
        <v>0</v>
      </c>
      <c r="W1223">
        <v>2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5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5</v>
      </c>
      <c r="BH1223">
        <v>13</v>
      </c>
      <c r="BI1223">
        <v>0</v>
      </c>
      <c r="BJ1223">
        <v>0</v>
      </c>
      <c r="BK1223">
        <v>8</v>
      </c>
      <c r="BL1223">
        <v>0</v>
      </c>
      <c r="BM1223">
        <v>0</v>
      </c>
      <c r="BN1223">
        <v>5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5</v>
      </c>
      <c r="BW1223">
        <v>10</v>
      </c>
      <c r="BX1223">
        <v>5</v>
      </c>
      <c r="BY1223">
        <v>7</v>
      </c>
      <c r="BZ1223">
        <v>0</v>
      </c>
      <c r="CA1223">
        <v>1</v>
      </c>
      <c r="CB1223">
        <v>5</v>
      </c>
      <c r="CC1223">
        <v>6</v>
      </c>
      <c r="CD1223">
        <v>0</v>
      </c>
      <c r="CE1223">
        <v>6</v>
      </c>
      <c r="CF1223">
        <v>0</v>
      </c>
      <c r="CG1223">
        <v>0</v>
      </c>
      <c r="CH1223">
        <v>0</v>
      </c>
      <c r="CI1223">
        <v>1</v>
      </c>
      <c r="CK1223">
        <v>0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</row>
    <row r="1224" spans="1:120">
      <c r="A1224">
        <v>90964806</v>
      </c>
      <c r="B1224">
        <v>687836</v>
      </c>
      <c r="C1224" s="2">
        <v>44151</v>
      </c>
      <c r="D1224" s="2">
        <v>44151.979166666664</v>
      </c>
      <c r="E1224">
        <v>2</v>
      </c>
      <c r="F1224">
        <v>39</v>
      </c>
      <c r="G1224">
        <v>1</v>
      </c>
      <c r="H1224">
        <v>2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8807</v>
      </c>
      <c r="O1224" t="s">
        <v>2126</v>
      </c>
      <c r="P1224">
        <v>1</v>
      </c>
      <c r="Q1224">
        <v>0</v>
      </c>
      <c r="S1224">
        <v>11</v>
      </c>
      <c r="T1224">
        <v>2020</v>
      </c>
      <c r="U1224">
        <v>0</v>
      </c>
      <c r="V1224">
        <v>0</v>
      </c>
      <c r="W1224">
        <v>2</v>
      </c>
      <c r="AU1224" t="e">
        <v>#N/A</v>
      </c>
      <c r="AV1224" t="e">
        <v>#N/A</v>
      </c>
      <c r="AW1224" t="e">
        <v>#N/A</v>
      </c>
      <c r="AX1224" t="e">
        <v>#N/A</v>
      </c>
      <c r="AY1224" t="e">
        <v>#N/A</v>
      </c>
      <c r="AZ1224" t="e">
        <v>#N/A</v>
      </c>
      <c r="BA1224" t="e">
        <v>#N/A</v>
      </c>
      <c r="BB1224" t="e">
        <v>#N/A</v>
      </c>
      <c r="BC1224" t="e">
        <v>#N/A</v>
      </c>
      <c r="BD1224" t="e">
        <v>#N/A</v>
      </c>
      <c r="BE1224" t="e">
        <v>#N/A</v>
      </c>
      <c r="BF1224" t="e">
        <v>#N/A</v>
      </c>
      <c r="BG1224" t="e">
        <v>#N/A</v>
      </c>
      <c r="BH1224" t="e">
        <v>#N/A</v>
      </c>
      <c r="BI1224" t="e">
        <v>#N/A</v>
      </c>
      <c r="BJ1224" t="e">
        <v>#N/A</v>
      </c>
      <c r="BK1224" t="e">
        <v>#N/A</v>
      </c>
      <c r="BL1224" t="e">
        <v>#N/A</v>
      </c>
      <c r="BM1224" t="e">
        <v>#N/A</v>
      </c>
      <c r="BN1224" t="e">
        <v>#N/A</v>
      </c>
      <c r="BO1224" t="e">
        <v>#N/A</v>
      </c>
      <c r="BP1224" t="e">
        <v>#N/A</v>
      </c>
      <c r="BQ1224" t="e">
        <v>#N/A</v>
      </c>
      <c r="BR1224" t="e">
        <v>#N/A</v>
      </c>
      <c r="BS1224" t="e">
        <v>#N/A</v>
      </c>
      <c r="BT1224" t="e">
        <v>#N/A</v>
      </c>
      <c r="BU1224" t="e">
        <v>#N/A</v>
      </c>
      <c r="BV1224" t="e">
        <v>#N/A</v>
      </c>
      <c r="BW1224" t="e">
        <v>#N/A</v>
      </c>
      <c r="BX1224" t="e">
        <v>#N/A</v>
      </c>
      <c r="BY1224" t="e">
        <v>#N/A</v>
      </c>
      <c r="BZ1224" t="e">
        <v>#N/A</v>
      </c>
      <c r="CA1224" t="e">
        <v>#N/A</v>
      </c>
      <c r="CB1224" t="e">
        <v>#N/A</v>
      </c>
      <c r="CC1224" t="e">
        <v>#N/A</v>
      </c>
      <c r="CD1224" t="e">
        <v>#N/A</v>
      </c>
      <c r="CE1224" t="e">
        <v>#N/A</v>
      </c>
      <c r="CF1224" t="e">
        <v>#N/A</v>
      </c>
      <c r="CG1224" t="e">
        <v>#N/A</v>
      </c>
      <c r="CH1224" t="e">
        <v>#N/A</v>
      </c>
      <c r="CI1224" t="e">
        <v>#N/A</v>
      </c>
      <c r="CK1224" t="e">
        <v>#N/A</v>
      </c>
      <c r="CL1224" t="e">
        <v>#N/A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</row>
    <row r="1225" spans="1:120">
      <c r="A1225">
        <v>90964843</v>
      </c>
      <c r="B1225">
        <v>8125855</v>
      </c>
      <c r="C1225" s="2">
        <v>44151</v>
      </c>
      <c r="D1225" s="2">
        <v>44156.659722222219</v>
      </c>
      <c r="E1225">
        <v>1</v>
      </c>
      <c r="F1225">
        <v>34</v>
      </c>
      <c r="G1225">
        <v>1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8854</v>
      </c>
      <c r="O1225" t="s">
        <v>2126</v>
      </c>
      <c r="P1225">
        <v>1</v>
      </c>
      <c r="Q1225">
        <v>0</v>
      </c>
      <c r="R1225">
        <v>5</v>
      </c>
      <c r="S1225">
        <v>11</v>
      </c>
      <c r="T1225">
        <v>2020</v>
      </c>
      <c r="U1225">
        <v>0</v>
      </c>
      <c r="V1225">
        <v>0</v>
      </c>
      <c r="W1225">
        <v>2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2</v>
      </c>
      <c r="BI1225">
        <v>0</v>
      </c>
      <c r="BJ1225">
        <v>0</v>
      </c>
      <c r="BK1225">
        <v>2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15</v>
      </c>
      <c r="BW1225">
        <v>26</v>
      </c>
      <c r="BX1225">
        <v>2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</row>
    <row r="1226" spans="1:120">
      <c r="A1226">
        <v>90964848</v>
      </c>
      <c r="B1226">
        <v>471247</v>
      </c>
      <c r="C1226" s="2">
        <v>44152</v>
      </c>
      <c r="D1226" s="2">
        <v>44154.729166666664</v>
      </c>
      <c r="E1226">
        <v>1</v>
      </c>
      <c r="F1226">
        <v>62</v>
      </c>
      <c r="G1226">
        <v>0</v>
      </c>
      <c r="H1226">
        <v>0</v>
      </c>
      <c r="I1226" t="s">
        <v>2133</v>
      </c>
      <c r="J1226">
        <v>1</v>
      </c>
      <c r="K1226">
        <v>0</v>
      </c>
      <c r="L1226">
        <v>0</v>
      </c>
      <c r="M1226">
        <v>0</v>
      </c>
      <c r="N1226">
        <v>8844</v>
      </c>
      <c r="O1226" t="s">
        <v>2126</v>
      </c>
      <c r="P1226">
        <v>1</v>
      </c>
      <c r="Q1226">
        <v>0</v>
      </c>
      <c r="R1226">
        <v>2</v>
      </c>
      <c r="S1226">
        <v>11</v>
      </c>
      <c r="T1226">
        <v>2020</v>
      </c>
      <c r="U1226">
        <v>0</v>
      </c>
      <c r="V1226">
        <v>0</v>
      </c>
      <c r="W1226">
        <v>2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3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3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4</v>
      </c>
      <c r="BW1226">
        <v>1</v>
      </c>
      <c r="BX1226">
        <v>6</v>
      </c>
      <c r="BY1226">
        <v>0</v>
      </c>
      <c r="BZ1226">
        <v>0</v>
      </c>
      <c r="CA1226">
        <v>0</v>
      </c>
      <c r="CB1226">
        <v>4</v>
      </c>
      <c r="CC1226">
        <v>4</v>
      </c>
      <c r="CD1226">
        <v>0</v>
      </c>
      <c r="CE1226">
        <v>4</v>
      </c>
      <c r="CF1226">
        <v>0</v>
      </c>
      <c r="CG1226">
        <v>0</v>
      </c>
      <c r="CH1226">
        <v>0</v>
      </c>
      <c r="CI1226">
        <v>3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</row>
    <row r="1227" spans="1:120">
      <c r="A1227">
        <v>90964894</v>
      </c>
      <c r="B1227">
        <v>8073010</v>
      </c>
      <c r="C1227" s="2">
        <v>44152</v>
      </c>
      <c r="D1227" s="2">
        <v>44160.879861111112</v>
      </c>
      <c r="E1227">
        <v>1</v>
      </c>
      <c r="F1227">
        <v>34</v>
      </c>
      <c r="G1227">
        <v>0</v>
      </c>
      <c r="H1227">
        <v>3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8854</v>
      </c>
      <c r="O1227" t="s">
        <v>2126</v>
      </c>
      <c r="P1227">
        <v>1</v>
      </c>
      <c r="Q1227">
        <v>0</v>
      </c>
      <c r="R1227">
        <v>8</v>
      </c>
      <c r="S1227">
        <v>11</v>
      </c>
      <c r="T1227">
        <v>2020</v>
      </c>
      <c r="U1227">
        <v>0</v>
      </c>
      <c r="V1227">
        <v>0</v>
      </c>
      <c r="W1227">
        <v>2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5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5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5</v>
      </c>
      <c r="CC1227">
        <v>0</v>
      </c>
      <c r="CD1227">
        <v>5</v>
      </c>
      <c r="CE1227">
        <v>5</v>
      </c>
      <c r="CF1227">
        <v>0</v>
      </c>
      <c r="CG1227">
        <v>0</v>
      </c>
      <c r="CH1227">
        <v>0</v>
      </c>
      <c r="CI1227">
        <v>1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1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</row>
    <row r="1228" spans="1:120">
      <c r="A1228">
        <v>90964935</v>
      </c>
      <c r="B1228">
        <v>8121794</v>
      </c>
      <c r="C1228" s="2">
        <v>44152</v>
      </c>
      <c r="D1228" s="2">
        <v>44152.444444444445</v>
      </c>
      <c r="E1228">
        <v>2</v>
      </c>
      <c r="F1228">
        <v>14</v>
      </c>
      <c r="G1228">
        <v>1</v>
      </c>
      <c r="H1228">
        <v>3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8876</v>
      </c>
      <c r="O1228" t="s">
        <v>2126</v>
      </c>
      <c r="P1228">
        <v>1</v>
      </c>
      <c r="Q1228">
        <v>0</v>
      </c>
      <c r="S1228">
        <v>11</v>
      </c>
      <c r="T1228">
        <v>2020</v>
      </c>
      <c r="U1228">
        <v>0</v>
      </c>
      <c r="V1228">
        <v>0</v>
      </c>
      <c r="W1228">
        <v>2</v>
      </c>
      <c r="AU1228" t="e">
        <v>#N/A</v>
      </c>
      <c r="AV1228" t="e">
        <v>#N/A</v>
      </c>
      <c r="AW1228" t="e">
        <v>#N/A</v>
      </c>
      <c r="AX1228" t="e">
        <v>#N/A</v>
      </c>
      <c r="AY1228" t="e">
        <v>#N/A</v>
      </c>
      <c r="AZ1228" t="e">
        <v>#N/A</v>
      </c>
      <c r="BA1228" t="e">
        <v>#N/A</v>
      </c>
      <c r="BB1228" t="e">
        <v>#N/A</v>
      </c>
      <c r="BC1228" t="e">
        <v>#N/A</v>
      </c>
      <c r="BD1228" t="e">
        <v>#N/A</v>
      </c>
      <c r="BE1228" t="e">
        <v>#N/A</v>
      </c>
      <c r="BF1228" t="e">
        <v>#N/A</v>
      </c>
      <c r="BG1228" t="e">
        <v>#N/A</v>
      </c>
      <c r="BH1228" t="e">
        <v>#N/A</v>
      </c>
      <c r="BI1228" t="e">
        <v>#N/A</v>
      </c>
      <c r="BJ1228" t="e">
        <v>#N/A</v>
      </c>
      <c r="BK1228" t="e">
        <v>#N/A</v>
      </c>
      <c r="BL1228" t="e">
        <v>#N/A</v>
      </c>
      <c r="BM1228" t="e">
        <v>#N/A</v>
      </c>
      <c r="BN1228" t="e">
        <v>#N/A</v>
      </c>
      <c r="BO1228" t="e">
        <v>#N/A</v>
      </c>
      <c r="BP1228" t="e">
        <v>#N/A</v>
      </c>
      <c r="BQ1228" t="e">
        <v>#N/A</v>
      </c>
      <c r="BR1228" t="e">
        <v>#N/A</v>
      </c>
      <c r="BS1228" t="e">
        <v>#N/A</v>
      </c>
      <c r="BT1228" t="e">
        <v>#N/A</v>
      </c>
      <c r="BU1228" t="e">
        <v>#N/A</v>
      </c>
      <c r="BV1228" t="e">
        <v>#N/A</v>
      </c>
      <c r="BW1228" t="e">
        <v>#N/A</v>
      </c>
      <c r="BX1228" t="e">
        <v>#N/A</v>
      </c>
      <c r="BY1228" t="e">
        <v>#N/A</v>
      </c>
      <c r="BZ1228" t="e">
        <v>#N/A</v>
      </c>
      <c r="CA1228" t="e">
        <v>#N/A</v>
      </c>
      <c r="CB1228" t="e">
        <v>#N/A</v>
      </c>
      <c r="CC1228" t="e">
        <v>#N/A</v>
      </c>
      <c r="CD1228" t="e">
        <v>#N/A</v>
      </c>
      <c r="CE1228" t="e">
        <v>#N/A</v>
      </c>
      <c r="CF1228" t="e">
        <v>#N/A</v>
      </c>
      <c r="CG1228" t="e">
        <v>#N/A</v>
      </c>
      <c r="CH1228" t="e">
        <v>#N/A</v>
      </c>
      <c r="CI1228" t="e">
        <v>#N/A</v>
      </c>
      <c r="CK1228" t="e">
        <v>#N/A</v>
      </c>
      <c r="CL1228" t="e">
        <v>#N/A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</row>
    <row r="1229" spans="1:120">
      <c r="A1229">
        <v>90965019</v>
      </c>
      <c r="B1229">
        <v>8100848</v>
      </c>
      <c r="C1229" s="2">
        <v>44152</v>
      </c>
      <c r="D1229" s="2">
        <v>44162.743750000001</v>
      </c>
      <c r="E1229">
        <v>1</v>
      </c>
      <c r="F1229">
        <v>90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8873</v>
      </c>
      <c r="O1229" t="s">
        <v>2125</v>
      </c>
      <c r="P1229">
        <v>1</v>
      </c>
      <c r="Q1229">
        <v>0</v>
      </c>
      <c r="R1229">
        <v>10</v>
      </c>
      <c r="S1229">
        <v>11</v>
      </c>
      <c r="T1229">
        <v>2020</v>
      </c>
      <c r="U1229">
        <v>0</v>
      </c>
      <c r="V1229">
        <v>0</v>
      </c>
      <c r="W1229">
        <v>2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8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8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4</v>
      </c>
      <c r="CC1229">
        <v>0</v>
      </c>
      <c r="CD1229">
        <v>4</v>
      </c>
      <c r="CE1229">
        <v>4</v>
      </c>
      <c r="CF1229">
        <v>0</v>
      </c>
      <c r="CG1229">
        <v>0</v>
      </c>
      <c r="CH1229">
        <v>0</v>
      </c>
      <c r="CI1229">
        <v>0</v>
      </c>
      <c r="CK1229">
        <v>0</v>
      </c>
      <c r="CL1229">
        <v>0</v>
      </c>
      <c r="CM1229">
        <v>2</v>
      </c>
      <c r="CN1229">
        <v>0</v>
      </c>
      <c r="CO1229">
        <v>0</v>
      </c>
      <c r="CP1229">
        <v>0</v>
      </c>
      <c r="CQ1229">
        <v>0</v>
      </c>
      <c r="CR1229">
        <v>1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</row>
    <row r="1230" spans="1:120">
      <c r="A1230">
        <v>90965043</v>
      </c>
      <c r="B1230">
        <v>575161</v>
      </c>
      <c r="C1230" s="2">
        <v>44152</v>
      </c>
      <c r="D1230" s="2">
        <v>44154.759027777778</v>
      </c>
      <c r="E1230">
        <v>1</v>
      </c>
      <c r="F1230">
        <v>47</v>
      </c>
      <c r="G1230">
        <v>1</v>
      </c>
      <c r="H1230">
        <v>2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8807</v>
      </c>
      <c r="O1230" t="s">
        <v>2126</v>
      </c>
      <c r="P1230">
        <v>1</v>
      </c>
      <c r="Q1230">
        <v>0</v>
      </c>
      <c r="R1230">
        <v>2</v>
      </c>
      <c r="S1230">
        <v>11</v>
      </c>
      <c r="T1230">
        <v>2020</v>
      </c>
      <c r="U1230">
        <v>0</v>
      </c>
      <c r="V1230">
        <v>0</v>
      </c>
      <c r="W1230">
        <v>2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1</v>
      </c>
      <c r="BW1230">
        <v>1</v>
      </c>
      <c r="BX1230">
        <v>2</v>
      </c>
      <c r="BY1230">
        <v>0</v>
      </c>
      <c r="BZ1230">
        <v>0</v>
      </c>
      <c r="CA1230">
        <v>0</v>
      </c>
      <c r="CB1230">
        <v>4</v>
      </c>
      <c r="CC1230">
        <v>4</v>
      </c>
      <c r="CD1230">
        <v>0</v>
      </c>
      <c r="CE1230">
        <v>4</v>
      </c>
      <c r="CF1230">
        <v>0</v>
      </c>
      <c r="CG1230">
        <v>0</v>
      </c>
      <c r="CH1230">
        <v>0</v>
      </c>
      <c r="CI1230">
        <v>6</v>
      </c>
      <c r="CK1230">
        <v>0</v>
      </c>
      <c r="CL1230">
        <v>0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</row>
    <row r="1231" spans="1:120">
      <c r="A1231">
        <v>90965104</v>
      </c>
      <c r="B1231">
        <v>612895</v>
      </c>
      <c r="C1231" s="2">
        <v>44152</v>
      </c>
      <c r="D1231" s="2">
        <v>44152.503472222219</v>
      </c>
      <c r="E1231">
        <v>2</v>
      </c>
      <c r="F1231">
        <v>64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7830</v>
      </c>
      <c r="O1231" t="s">
        <v>2126</v>
      </c>
      <c r="P1231">
        <v>1</v>
      </c>
      <c r="Q1231">
        <v>0</v>
      </c>
      <c r="S1231">
        <v>11</v>
      </c>
      <c r="T1231">
        <v>2020</v>
      </c>
      <c r="U1231">
        <v>0</v>
      </c>
      <c r="V1231">
        <v>0</v>
      </c>
      <c r="W1231">
        <v>2</v>
      </c>
      <c r="AU1231" t="e">
        <v>#N/A</v>
      </c>
      <c r="AV1231" t="e">
        <v>#N/A</v>
      </c>
      <c r="AW1231" t="e">
        <v>#N/A</v>
      </c>
      <c r="AX1231" t="e">
        <v>#N/A</v>
      </c>
      <c r="AY1231" t="e">
        <v>#N/A</v>
      </c>
      <c r="AZ1231" t="e">
        <v>#N/A</v>
      </c>
      <c r="BA1231" t="e">
        <v>#N/A</v>
      </c>
      <c r="BB1231" t="e">
        <v>#N/A</v>
      </c>
      <c r="BC1231" t="e">
        <v>#N/A</v>
      </c>
      <c r="BD1231" t="e">
        <v>#N/A</v>
      </c>
      <c r="BE1231" t="e">
        <v>#N/A</v>
      </c>
      <c r="BF1231" t="e">
        <v>#N/A</v>
      </c>
      <c r="BG1231" t="e">
        <v>#N/A</v>
      </c>
      <c r="BH1231" t="e">
        <v>#N/A</v>
      </c>
      <c r="BI1231" t="e">
        <v>#N/A</v>
      </c>
      <c r="BJ1231" t="e">
        <v>#N/A</v>
      </c>
      <c r="BK1231" t="e">
        <v>#N/A</v>
      </c>
      <c r="BL1231" t="e">
        <v>#N/A</v>
      </c>
      <c r="BM1231" t="e">
        <v>#N/A</v>
      </c>
      <c r="BN1231" t="e">
        <v>#N/A</v>
      </c>
      <c r="BO1231" t="e">
        <v>#N/A</v>
      </c>
      <c r="BP1231" t="e">
        <v>#N/A</v>
      </c>
      <c r="BQ1231" t="e">
        <v>#N/A</v>
      </c>
      <c r="BR1231" t="e">
        <v>#N/A</v>
      </c>
      <c r="BS1231" t="e">
        <v>#N/A</v>
      </c>
      <c r="BT1231" t="e">
        <v>#N/A</v>
      </c>
      <c r="BU1231" t="e">
        <v>#N/A</v>
      </c>
      <c r="BV1231" t="e">
        <v>#N/A</v>
      </c>
      <c r="BW1231" t="e">
        <v>#N/A</v>
      </c>
      <c r="BX1231" t="e">
        <v>#N/A</v>
      </c>
      <c r="BY1231" t="e">
        <v>#N/A</v>
      </c>
      <c r="BZ1231" t="e">
        <v>#N/A</v>
      </c>
      <c r="CA1231" t="e">
        <v>#N/A</v>
      </c>
      <c r="CB1231" t="e">
        <v>#N/A</v>
      </c>
      <c r="CC1231" t="e">
        <v>#N/A</v>
      </c>
      <c r="CD1231" t="e">
        <v>#N/A</v>
      </c>
      <c r="CE1231" t="e">
        <v>#N/A</v>
      </c>
      <c r="CF1231" t="e">
        <v>#N/A</v>
      </c>
      <c r="CG1231" t="e">
        <v>#N/A</v>
      </c>
      <c r="CH1231" t="e">
        <v>#N/A</v>
      </c>
      <c r="CI1231" t="e">
        <v>#N/A</v>
      </c>
      <c r="CK1231" t="e">
        <v>#N/A</v>
      </c>
      <c r="CL1231" t="e">
        <v>#N/A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1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</row>
    <row r="1232" spans="1:120">
      <c r="A1232">
        <v>90965158</v>
      </c>
      <c r="B1232">
        <v>8125885</v>
      </c>
      <c r="C1232" s="2">
        <v>44152</v>
      </c>
      <c r="D1232" s="2">
        <v>44152.870138888888</v>
      </c>
      <c r="E1232">
        <v>2</v>
      </c>
      <c r="F1232">
        <v>89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8807</v>
      </c>
      <c r="O1232" t="s">
        <v>2126</v>
      </c>
      <c r="P1232">
        <v>1</v>
      </c>
      <c r="Q1232">
        <v>0</v>
      </c>
      <c r="S1232">
        <v>11</v>
      </c>
      <c r="T1232">
        <v>2020</v>
      </c>
      <c r="U1232">
        <v>0</v>
      </c>
      <c r="V1232">
        <v>0</v>
      </c>
      <c r="W1232">
        <v>2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</row>
    <row r="1233" spans="1:120">
      <c r="A1233">
        <v>90965197</v>
      </c>
      <c r="B1233">
        <v>8064739</v>
      </c>
      <c r="C1233" s="2">
        <v>44152</v>
      </c>
      <c r="D1233" s="2">
        <v>44156.802083333336</v>
      </c>
      <c r="E1233">
        <v>1</v>
      </c>
      <c r="F1233">
        <v>62</v>
      </c>
      <c r="G1233">
        <v>0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8873</v>
      </c>
      <c r="O1233" t="s">
        <v>2126</v>
      </c>
      <c r="P1233">
        <v>1</v>
      </c>
      <c r="Q1233">
        <v>0</v>
      </c>
      <c r="R1233">
        <v>4</v>
      </c>
      <c r="S1233">
        <v>11</v>
      </c>
      <c r="T1233">
        <v>2020</v>
      </c>
      <c r="U1233">
        <v>0</v>
      </c>
      <c r="V1233">
        <v>0</v>
      </c>
      <c r="W1233">
        <v>2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1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2</v>
      </c>
      <c r="CC1233">
        <v>1</v>
      </c>
      <c r="CD1233">
        <v>1</v>
      </c>
      <c r="CE1233">
        <v>2</v>
      </c>
      <c r="CF1233">
        <v>0</v>
      </c>
      <c r="CG1233">
        <v>0</v>
      </c>
      <c r="CH1233">
        <v>0</v>
      </c>
      <c r="CI1233">
        <v>15</v>
      </c>
      <c r="CK1233">
        <v>0</v>
      </c>
      <c r="CL1233">
        <v>0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1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</row>
    <row r="1234" spans="1:120">
      <c r="A1234">
        <v>90965202</v>
      </c>
      <c r="B1234">
        <v>451687</v>
      </c>
      <c r="C1234" s="2">
        <v>44152</v>
      </c>
      <c r="D1234" s="2">
        <v>44154.734027777777</v>
      </c>
      <c r="E1234">
        <v>1</v>
      </c>
      <c r="F1234">
        <v>80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8807</v>
      </c>
      <c r="O1234" t="s">
        <v>2126</v>
      </c>
      <c r="P1234">
        <v>1</v>
      </c>
      <c r="Q1234">
        <v>0</v>
      </c>
      <c r="R1234">
        <v>2</v>
      </c>
      <c r="S1234">
        <v>11</v>
      </c>
      <c r="T1234">
        <v>2020</v>
      </c>
      <c r="U1234">
        <v>0</v>
      </c>
      <c r="V1234">
        <v>0</v>
      </c>
      <c r="W1234">
        <v>2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2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2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2</v>
      </c>
      <c r="BW1234">
        <v>1</v>
      </c>
      <c r="BX1234">
        <v>2</v>
      </c>
      <c r="BY1234">
        <v>0</v>
      </c>
      <c r="BZ1234">
        <v>0</v>
      </c>
      <c r="CA1234">
        <v>0</v>
      </c>
      <c r="CB1234">
        <v>2</v>
      </c>
      <c r="CC1234">
        <v>0</v>
      </c>
      <c r="CD1234">
        <v>2</v>
      </c>
      <c r="CE1234">
        <v>2</v>
      </c>
      <c r="CF1234">
        <v>0</v>
      </c>
      <c r="CG1234">
        <v>0</v>
      </c>
      <c r="CH1234">
        <v>0</v>
      </c>
      <c r="CI1234">
        <v>0</v>
      </c>
      <c r="CK1234">
        <v>0</v>
      </c>
      <c r="CL1234">
        <v>0</v>
      </c>
      <c r="CM1234">
        <v>1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</row>
    <row r="1235" spans="1:120">
      <c r="A1235">
        <v>90965211</v>
      </c>
      <c r="B1235">
        <v>694986</v>
      </c>
      <c r="C1235" s="2">
        <v>44152</v>
      </c>
      <c r="D1235" s="2">
        <v>44152.747916666667</v>
      </c>
      <c r="E1235">
        <v>2</v>
      </c>
      <c r="F1235">
        <v>53</v>
      </c>
      <c r="G1235">
        <v>0</v>
      </c>
      <c r="H1235">
        <v>3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7060</v>
      </c>
      <c r="O1235" t="s">
        <v>2126</v>
      </c>
      <c r="P1235">
        <v>1</v>
      </c>
      <c r="Q1235">
        <v>0</v>
      </c>
      <c r="S1235">
        <v>11</v>
      </c>
      <c r="T1235">
        <v>2020</v>
      </c>
      <c r="U1235">
        <v>0</v>
      </c>
      <c r="V1235">
        <v>0</v>
      </c>
      <c r="W1235">
        <v>2</v>
      </c>
      <c r="AU1235" t="e">
        <v>#N/A</v>
      </c>
      <c r="AV1235" t="e">
        <v>#N/A</v>
      </c>
      <c r="AW1235" t="e">
        <v>#N/A</v>
      </c>
      <c r="AX1235" t="e">
        <v>#N/A</v>
      </c>
      <c r="AY1235" t="e">
        <v>#N/A</v>
      </c>
      <c r="AZ1235" t="e">
        <v>#N/A</v>
      </c>
      <c r="BA1235" t="e">
        <v>#N/A</v>
      </c>
      <c r="BB1235" t="e">
        <v>#N/A</v>
      </c>
      <c r="BC1235" t="e">
        <v>#N/A</v>
      </c>
      <c r="BD1235" t="e">
        <v>#N/A</v>
      </c>
      <c r="BE1235" t="e">
        <v>#N/A</v>
      </c>
      <c r="BF1235" t="e">
        <v>#N/A</v>
      </c>
      <c r="BG1235" t="e">
        <v>#N/A</v>
      </c>
      <c r="BH1235" t="e">
        <v>#N/A</v>
      </c>
      <c r="BI1235" t="e">
        <v>#N/A</v>
      </c>
      <c r="BJ1235" t="e">
        <v>#N/A</v>
      </c>
      <c r="BK1235" t="e">
        <v>#N/A</v>
      </c>
      <c r="BL1235" t="e">
        <v>#N/A</v>
      </c>
      <c r="BM1235" t="e">
        <v>#N/A</v>
      </c>
      <c r="BN1235" t="e">
        <v>#N/A</v>
      </c>
      <c r="BO1235" t="e">
        <v>#N/A</v>
      </c>
      <c r="BP1235" t="e">
        <v>#N/A</v>
      </c>
      <c r="BQ1235" t="e">
        <v>#N/A</v>
      </c>
      <c r="BR1235" t="e">
        <v>#N/A</v>
      </c>
      <c r="BS1235" t="e">
        <v>#N/A</v>
      </c>
      <c r="BT1235" t="e">
        <v>#N/A</v>
      </c>
      <c r="BU1235" t="e">
        <v>#N/A</v>
      </c>
      <c r="BV1235" t="e">
        <v>#N/A</v>
      </c>
      <c r="BW1235" t="e">
        <v>#N/A</v>
      </c>
      <c r="BX1235" t="e">
        <v>#N/A</v>
      </c>
      <c r="BY1235" t="e">
        <v>#N/A</v>
      </c>
      <c r="BZ1235" t="e">
        <v>#N/A</v>
      </c>
      <c r="CA1235" t="e">
        <v>#N/A</v>
      </c>
      <c r="CB1235" t="e">
        <v>#N/A</v>
      </c>
      <c r="CC1235" t="e">
        <v>#N/A</v>
      </c>
      <c r="CD1235" t="e">
        <v>#N/A</v>
      </c>
      <c r="CE1235" t="e">
        <v>#N/A</v>
      </c>
      <c r="CF1235" t="e">
        <v>#N/A</v>
      </c>
      <c r="CG1235" t="e">
        <v>#N/A</v>
      </c>
      <c r="CH1235" t="e">
        <v>#N/A</v>
      </c>
      <c r="CI1235" t="e">
        <v>#N/A</v>
      </c>
      <c r="CK1235" t="e">
        <v>#N/A</v>
      </c>
      <c r="CL1235" t="e">
        <v>#N/A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</row>
    <row r="1236" spans="1:120">
      <c r="A1236">
        <v>90965236</v>
      </c>
      <c r="B1236">
        <v>8090535</v>
      </c>
      <c r="C1236" s="2">
        <v>44152</v>
      </c>
      <c r="D1236" s="2">
        <v>44152.756249999999</v>
      </c>
      <c r="E1236">
        <v>2</v>
      </c>
      <c r="F1236">
        <v>19</v>
      </c>
      <c r="G1236">
        <v>0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8854</v>
      </c>
      <c r="O1236" t="s">
        <v>2126</v>
      </c>
      <c r="P1236">
        <v>1</v>
      </c>
      <c r="Q1236">
        <v>0</v>
      </c>
      <c r="S1236">
        <v>11</v>
      </c>
      <c r="T1236">
        <v>2020</v>
      </c>
      <c r="U1236">
        <v>0</v>
      </c>
      <c r="V1236">
        <v>0</v>
      </c>
      <c r="W1236">
        <v>2</v>
      </c>
      <c r="AU1236" t="e">
        <v>#N/A</v>
      </c>
      <c r="AV1236" t="e">
        <v>#N/A</v>
      </c>
      <c r="AW1236" t="e">
        <v>#N/A</v>
      </c>
      <c r="AX1236" t="e">
        <v>#N/A</v>
      </c>
      <c r="AY1236" t="e">
        <v>#N/A</v>
      </c>
      <c r="AZ1236" t="e">
        <v>#N/A</v>
      </c>
      <c r="BA1236" t="e">
        <v>#N/A</v>
      </c>
      <c r="BB1236" t="e">
        <v>#N/A</v>
      </c>
      <c r="BC1236" t="e">
        <v>#N/A</v>
      </c>
      <c r="BD1236" t="e">
        <v>#N/A</v>
      </c>
      <c r="BE1236" t="e">
        <v>#N/A</v>
      </c>
      <c r="BF1236" t="e">
        <v>#N/A</v>
      </c>
      <c r="BG1236" t="e">
        <v>#N/A</v>
      </c>
      <c r="BH1236" t="e">
        <v>#N/A</v>
      </c>
      <c r="BI1236" t="e">
        <v>#N/A</v>
      </c>
      <c r="BJ1236" t="e">
        <v>#N/A</v>
      </c>
      <c r="BK1236" t="e">
        <v>#N/A</v>
      </c>
      <c r="BL1236" t="e">
        <v>#N/A</v>
      </c>
      <c r="BM1236" t="e">
        <v>#N/A</v>
      </c>
      <c r="BN1236" t="e">
        <v>#N/A</v>
      </c>
      <c r="BO1236" t="e">
        <v>#N/A</v>
      </c>
      <c r="BP1236" t="e">
        <v>#N/A</v>
      </c>
      <c r="BQ1236" t="e">
        <v>#N/A</v>
      </c>
      <c r="BR1236" t="e">
        <v>#N/A</v>
      </c>
      <c r="BS1236" t="e">
        <v>#N/A</v>
      </c>
      <c r="BT1236" t="e">
        <v>#N/A</v>
      </c>
      <c r="BU1236" t="e">
        <v>#N/A</v>
      </c>
      <c r="BV1236" t="e">
        <v>#N/A</v>
      </c>
      <c r="BW1236" t="e">
        <v>#N/A</v>
      </c>
      <c r="BX1236" t="e">
        <v>#N/A</v>
      </c>
      <c r="BY1236" t="e">
        <v>#N/A</v>
      </c>
      <c r="BZ1236" t="e">
        <v>#N/A</v>
      </c>
      <c r="CA1236" t="e">
        <v>#N/A</v>
      </c>
      <c r="CB1236" t="e">
        <v>#N/A</v>
      </c>
      <c r="CC1236" t="e">
        <v>#N/A</v>
      </c>
      <c r="CD1236" t="e">
        <v>#N/A</v>
      </c>
      <c r="CE1236" t="e">
        <v>#N/A</v>
      </c>
      <c r="CF1236" t="e">
        <v>#N/A</v>
      </c>
      <c r="CG1236" t="e">
        <v>#N/A</v>
      </c>
      <c r="CH1236" t="e">
        <v>#N/A</v>
      </c>
      <c r="CI1236" t="e">
        <v>#N/A</v>
      </c>
      <c r="CK1236" t="e">
        <v>#N/A</v>
      </c>
      <c r="CL1236" t="e">
        <v>#N/A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</row>
    <row r="1237" spans="1:120">
      <c r="A1237">
        <v>90965295</v>
      </c>
      <c r="B1237">
        <v>8091218</v>
      </c>
      <c r="C1237" s="2">
        <v>44152</v>
      </c>
      <c r="D1237" s="2">
        <v>44157.717361111114</v>
      </c>
      <c r="E1237">
        <v>1</v>
      </c>
      <c r="F1237">
        <v>39</v>
      </c>
      <c r="G1237">
        <v>1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8880</v>
      </c>
      <c r="O1237" t="s">
        <v>2126</v>
      </c>
      <c r="P1237">
        <v>1</v>
      </c>
      <c r="Q1237">
        <v>0</v>
      </c>
      <c r="R1237">
        <v>5</v>
      </c>
      <c r="S1237">
        <v>11</v>
      </c>
      <c r="T1237">
        <v>2020</v>
      </c>
      <c r="U1237">
        <v>0</v>
      </c>
      <c r="V1237">
        <v>0</v>
      </c>
      <c r="W1237">
        <v>2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4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4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6</v>
      </c>
      <c r="CC1237">
        <v>1</v>
      </c>
      <c r="CD1237">
        <v>5</v>
      </c>
      <c r="CE1237">
        <v>6</v>
      </c>
      <c r="CF1237">
        <v>0</v>
      </c>
      <c r="CG1237">
        <v>0</v>
      </c>
      <c r="CH1237">
        <v>0</v>
      </c>
      <c r="CI1237">
        <v>1</v>
      </c>
      <c r="CK1237">
        <v>0</v>
      </c>
      <c r="CL1237">
        <v>0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1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</row>
    <row r="1238" spans="1:120">
      <c r="A1238">
        <v>90965321</v>
      </c>
      <c r="B1238">
        <v>717966</v>
      </c>
      <c r="C1238" s="2">
        <v>44152</v>
      </c>
      <c r="D1238" s="2">
        <v>44152.910416666666</v>
      </c>
      <c r="E1238">
        <v>2</v>
      </c>
      <c r="F1238">
        <v>22</v>
      </c>
      <c r="G1238">
        <v>0</v>
      </c>
      <c r="H1238">
        <v>3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8502</v>
      </c>
      <c r="O1238" t="s">
        <v>2126</v>
      </c>
      <c r="P1238">
        <v>1</v>
      </c>
      <c r="Q1238">
        <v>0</v>
      </c>
      <c r="S1238">
        <v>11</v>
      </c>
      <c r="T1238">
        <v>2020</v>
      </c>
      <c r="U1238">
        <v>0</v>
      </c>
      <c r="V1238">
        <v>0</v>
      </c>
      <c r="W1238">
        <v>2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</row>
    <row r="1239" spans="1:120">
      <c r="A1239">
        <v>90965331</v>
      </c>
      <c r="B1239">
        <v>8096204</v>
      </c>
      <c r="C1239" s="2">
        <v>44152</v>
      </c>
      <c r="D1239" s="2">
        <v>44159.731944444444</v>
      </c>
      <c r="E1239">
        <v>1</v>
      </c>
      <c r="F1239">
        <v>23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8854</v>
      </c>
      <c r="O1239" t="s">
        <v>2126</v>
      </c>
      <c r="P1239">
        <v>1</v>
      </c>
      <c r="Q1239">
        <v>0</v>
      </c>
      <c r="R1239">
        <v>7</v>
      </c>
      <c r="S1239">
        <v>11</v>
      </c>
      <c r="T1239">
        <v>2020</v>
      </c>
      <c r="U1239">
        <v>0</v>
      </c>
      <c r="V1239">
        <v>0</v>
      </c>
      <c r="W1239">
        <v>2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7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7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6</v>
      </c>
      <c r="CC1239">
        <v>1</v>
      </c>
      <c r="CD1239">
        <v>5</v>
      </c>
      <c r="CE1239">
        <v>6</v>
      </c>
      <c r="CF1239">
        <v>0</v>
      </c>
      <c r="CG1239">
        <v>0</v>
      </c>
      <c r="CH1239">
        <v>0</v>
      </c>
      <c r="CI1239">
        <v>1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1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</row>
    <row r="1240" spans="1:120">
      <c r="A1240">
        <v>90965366</v>
      </c>
      <c r="B1240">
        <v>8086838</v>
      </c>
      <c r="C1240" s="2">
        <v>44152</v>
      </c>
      <c r="D1240" s="2">
        <v>44153.044444444444</v>
      </c>
      <c r="E1240">
        <v>2</v>
      </c>
      <c r="F1240">
        <v>35</v>
      </c>
      <c r="G1240">
        <v>1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8805</v>
      </c>
      <c r="O1240" t="s">
        <v>2126</v>
      </c>
      <c r="P1240">
        <v>1</v>
      </c>
      <c r="Q1240">
        <v>0</v>
      </c>
      <c r="S1240">
        <v>11</v>
      </c>
      <c r="T1240">
        <v>2020</v>
      </c>
      <c r="U1240">
        <v>0</v>
      </c>
      <c r="V1240">
        <v>0</v>
      </c>
      <c r="W1240">
        <v>2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1</v>
      </c>
      <c r="CC1240">
        <v>0</v>
      </c>
      <c r="CD1240">
        <v>1</v>
      </c>
      <c r="CE1240">
        <v>1</v>
      </c>
      <c r="CF1240">
        <v>0</v>
      </c>
      <c r="CG1240">
        <v>0</v>
      </c>
      <c r="CH1240">
        <v>0</v>
      </c>
      <c r="CI1240">
        <v>0</v>
      </c>
      <c r="CK1240">
        <v>0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</row>
    <row r="1241" spans="1:120">
      <c r="A1241">
        <v>90965438</v>
      </c>
      <c r="B1241">
        <v>317633</v>
      </c>
      <c r="C1241" s="2">
        <v>44152</v>
      </c>
      <c r="D1241" s="2">
        <v>44152.979861111111</v>
      </c>
      <c r="E1241">
        <v>2</v>
      </c>
      <c r="F1241">
        <v>68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7080</v>
      </c>
      <c r="O1241" t="s">
        <v>2126</v>
      </c>
      <c r="P1241">
        <v>1</v>
      </c>
      <c r="Q1241">
        <v>0</v>
      </c>
      <c r="S1241">
        <v>11</v>
      </c>
      <c r="T1241">
        <v>2020</v>
      </c>
      <c r="U1241">
        <v>0</v>
      </c>
      <c r="V1241">
        <v>0</v>
      </c>
      <c r="W1241">
        <v>2</v>
      </c>
      <c r="AU1241" t="e">
        <v>#N/A</v>
      </c>
      <c r="AV1241" t="e">
        <v>#N/A</v>
      </c>
      <c r="AW1241" t="e">
        <v>#N/A</v>
      </c>
      <c r="AX1241" t="e">
        <v>#N/A</v>
      </c>
      <c r="AY1241" t="e">
        <v>#N/A</v>
      </c>
      <c r="AZ1241" t="e">
        <v>#N/A</v>
      </c>
      <c r="BA1241" t="e">
        <v>#N/A</v>
      </c>
      <c r="BB1241" t="e">
        <v>#N/A</v>
      </c>
      <c r="BC1241" t="e">
        <v>#N/A</v>
      </c>
      <c r="BD1241" t="e">
        <v>#N/A</v>
      </c>
      <c r="BE1241" t="e">
        <v>#N/A</v>
      </c>
      <c r="BF1241" t="e">
        <v>#N/A</v>
      </c>
      <c r="BG1241" t="e">
        <v>#N/A</v>
      </c>
      <c r="BH1241" t="e">
        <v>#N/A</v>
      </c>
      <c r="BI1241" t="e">
        <v>#N/A</v>
      </c>
      <c r="BJ1241" t="e">
        <v>#N/A</v>
      </c>
      <c r="BK1241" t="e">
        <v>#N/A</v>
      </c>
      <c r="BL1241" t="e">
        <v>#N/A</v>
      </c>
      <c r="BM1241" t="e">
        <v>#N/A</v>
      </c>
      <c r="BN1241" t="e">
        <v>#N/A</v>
      </c>
      <c r="BO1241" t="e">
        <v>#N/A</v>
      </c>
      <c r="BP1241" t="e">
        <v>#N/A</v>
      </c>
      <c r="BQ1241" t="e">
        <v>#N/A</v>
      </c>
      <c r="BR1241" t="e">
        <v>#N/A</v>
      </c>
      <c r="BS1241" t="e">
        <v>#N/A</v>
      </c>
      <c r="BT1241" t="e">
        <v>#N/A</v>
      </c>
      <c r="BU1241" t="e">
        <v>#N/A</v>
      </c>
      <c r="BV1241" t="e">
        <v>#N/A</v>
      </c>
      <c r="BW1241" t="e">
        <v>#N/A</v>
      </c>
      <c r="BX1241" t="e">
        <v>#N/A</v>
      </c>
      <c r="BY1241" t="e">
        <v>#N/A</v>
      </c>
      <c r="BZ1241" t="e">
        <v>#N/A</v>
      </c>
      <c r="CA1241" t="e">
        <v>#N/A</v>
      </c>
      <c r="CB1241" t="e">
        <v>#N/A</v>
      </c>
      <c r="CC1241" t="e">
        <v>#N/A</v>
      </c>
      <c r="CD1241" t="e">
        <v>#N/A</v>
      </c>
      <c r="CE1241" t="e">
        <v>#N/A</v>
      </c>
      <c r="CF1241" t="e">
        <v>#N/A</v>
      </c>
      <c r="CG1241" t="e">
        <v>#N/A</v>
      </c>
      <c r="CH1241" t="e">
        <v>#N/A</v>
      </c>
      <c r="CI1241" t="e">
        <v>#N/A</v>
      </c>
      <c r="CK1241" t="e">
        <v>#N/A</v>
      </c>
      <c r="CL1241" t="e">
        <v>#N/A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</row>
    <row r="1242" spans="1:120">
      <c r="A1242">
        <v>90965452</v>
      </c>
      <c r="B1242">
        <v>483218</v>
      </c>
      <c r="C1242" s="2">
        <v>44152</v>
      </c>
      <c r="D1242" s="2">
        <v>44153.003472222219</v>
      </c>
      <c r="E1242">
        <v>2</v>
      </c>
      <c r="F1242">
        <v>87</v>
      </c>
      <c r="G1242">
        <v>1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7060</v>
      </c>
      <c r="O1242" t="s">
        <v>2126</v>
      </c>
      <c r="P1242">
        <v>1</v>
      </c>
      <c r="Q1242">
        <v>0</v>
      </c>
      <c r="S1242">
        <v>11</v>
      </c>
      <c r="T1242">
        <v>2020</v>
      </c>
      <c r="U1242">
        <v>0</v>
      </c>
      <c r="V1242">
        <v>0</v>
      </c>
      <c r="W1242">
        <v>2</v>
      </c>
      <c r="AU1242" t="e">
        <v>#N/A</v>
      </c>
      <c r="AV1242" t="e">
        <v>#N/A</v>
      </c>
      <c r="AW1242" t="e">
        <v>#N/A</v>
      </c>
      <c r="AX1242" t="e">
        <v>#N/A</v>
      </c>
      <c r="AY1242" t="e">
        <v>#N/A</v>
      </c>
      <c r="AZ1242" t="e">
        <v>#N/A</v>
      </c>
      <c r="BA1242" t="e">
        <v>#N/A</v>
      </c>
      <c r="BB1242" t="e">
        <v>#N/A</v>
      </c>
      <c r="BC1242" t="e">
        <v>#N/A</v>
      </c>
      <c r="BD1242" t="e">
        <v>#N/A</v>
      </c>
      <c r="BE1242" t="e">
        <v>#N/A</v>
      </c>
      <c r="BF1242" t="e">
        <v>#N/A</v>
      </c>
      <c r="BG1242" t="e">
        <v>#N/A</v>
      </c>
      <c r="BH1242" t="e">
        <v>#N/A</v>
      </c>
      <c r="BI1242" t="e">
        <v>#N/A</v>
      </c>
      <c r="BJ1242" t="e">
        <v>#N/A</v>
      </c>
      <c r="BK1242" t="e">
        <v>#N/A</v>
      </c>
      <c r="BL1242" t="e">
        <v>#N/A</v>
      </c>
      <c r="BM1242" t="e">
        <v>#N/A</v>
      </c>
      <c r="BN1242" t="e">
        <v>#N/A</v>
      </c>
      <c r="BO1242" t="e">
        <v>#N/A</v>
      </c>
      <c r="BP1242" t="e">
        <v>#N/A</v>
      </c>
      <c r="BQ1242" t="e">
        <v>#N/A</v>
      </c>
      <c r="BR1242" t="e">
        <v>#N/A</v>
      </c>
      <c r="BS1242" t="e">
        <v>#N/A</v>
      </c>
      <c r="BT1242" t="e">
        <v>#N/A</v>
      </c>
      <c r="BU1242" t="e">
        <v>#N/A</v>
      </c>
      <c r="BV1242" t="e">
        <v>#N/A</v>
      </c>
      <c r="BW1242" t="e">
        <v>#N/A</v>
      </c>
      <c r="BX1242" t="e">
        <v>#N/A</v>
      </c>
      <c r="BY1242" t="e">
        <v>#N/A</v>
      </c>
      <c r="BZ1242" t="e">
        <v>#N/A</v>
      </c>
      <c r="CA1242" t="e">
        <v>#N/A</v>
      </c>
      <c r="CB1242" t="e">
        <v>#N/A</v>
      </c>
      <c r="CC1242" t="e">
        <v>#N/A</v>
      </c>
      <c r="CD1242" t="e">
        <v>#N/A</v>
      </c>
      <c r="CE1242" t="e">
        <v>#N/A</v>
      </c>
      <c r="CF1242" t="e">
        <v>#N/A</v>
      </c>
      <c r="CG1242" t="e">
        <v>#N/A</v>
      </c>
      <c r="CH1242" t="e">
        <v>#N/A</v>
      </c>
      <c r="CI1242" t="e">
        <v>#N/A</v>
      </c>
      <c r="CK1242" t="e">
        <v>#N/A</v>
      </c>
      <c r="CL1242" t="e">
        <v>#N/A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</row>
    <row r="1243" spans="1:120">
      <c r="A1243">
        <v>90965466</v>
      </c>
      <c r="B1243">
        <v>355040</v>
      </c>
      <c r="C1243" s="2">
        <v>44153</v>
      </c>
      <c r="D1243" s="2">
        <v>44159.802083333336</v>
      </c>
      <c r="E1243">
        <v>1</v>
      </c>
      <c r="F1243">
        <v>52</v>
      </c>
      <c r="G1243">
        <v>1</v>
      </c>
      <c r="H1243">
        <v>2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8869</v>
      </c>
      <c r="O1243" t="s">
        <v>2126</v>
      </c>
      <c r="P1243">
        <v>1</v>
      </c>
      <c r="Q1243">
        <v>0</v>
      </c>
      <c r="R1243">
        <v>6</v>
      </c>
      <c r="S1243">
        <v>11</v>
      </c>
      <c r="T1243">
        <v>2020</v>
      </c>
      <c r="U1243">
        <v>0</v>
      </c>
      <c r="V1243">
        <v>0</v>
      </c>
      <c r="W1243">
        <v>2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7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7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5</v>
      </c>
      <c r="BW1243">
        <v>1</v>
      </c>
      <c r="BX1243">
        <v>1</v>
      </c>
      <c r="BY1243">
        <v>0</v>
      </c>
      <c r="BZ1243">
        <v>0</v>
      </c>
      <c r="CA1243">
        <v>0</v>
      </c>
      <c r="CB1243">
        <v>14</v>
      </c>
      <c r="CC1243">
        <v>7</v>
      </c>
      <c r="CD1243">
        <v>7</v>
      </c>
      <c r="CE1243">
        <v>14</v>
      </c>
      <c r="CF1243">
        <v>0</v>
      </c>
      <c r="CG1243">
        <v>0</v>
      </c>
      <c r="CH1243">
        <v>0</v>
      </c>
      <c r="CI1243">
        <v>1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</row>
    <row r="1244" spans="1:120">
      <c r="A1244">
        <v>90965484</v>
      </c>
      <c r="B1244">
        <v>8125919</v>
      </c>
      <c r="C1244" s="2">
        <v>44152</v>
      </c>
      <c r="D1244" s="2">
        <v>44152.974999999999</v>
      </c>
      <c r="E1244">
        <v>2</v>
      </c>
      <c r="F1244">
        <v>36</v>
      </c>
      <c r="G1244">
        <v>1</v>
      </c>
      <c r="H1244">
        <v>3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8876</v>
      </c>
      <c r="O1244" t="s">
        <v>2126</v>
      </c>
      <c r="P1244">
        <v>1</v>
      </c>
      <c r="Q1244">
        <v>0</v>
      </c>
      <c r="S1244">
        <v>11</v>
      </c>
      <c r="T1244">
        <v>2020</v>
      </c>
      <c r="U1244">
        <v>0</v>
      </c>
      <c r="V1244">
        <v>0</v>
      </c>
      <c r="W1244">
        <v>2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</row>
    <row r="1245" spans="1:120">
      <c r="A1245">
        <v>90965516</v>
      </c>
      <c r="B1245">
        <v>8000599</v>
      </c>
      <c r="C1245" s="2">
        <v>44152</v>
      </c>
      <c r="D1245" s="2">
        <v>44153.127083333333</v>
      </c>
      <c r="E1245">
        <v>2</v>
      </c>
      <c r="F1245">
        <v>44</v>
      </c>
      <c r="G1245">
        <v>1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7060</v>
      </c>
      <c r="O1245" t="s">
        <v>2126</v>
      </c>
      <c r="P1245">
        <v>1</v>
      </c>
      <c r="Q1245">
        <v>0</v>
      </c>
      <c r="S1245">
        <v>11</v>
      </c>
      <c r="T1245">
        <v>2020</v>
      </c>
      <c r="U1245">
        <v>0</v>
      </c>
      <c r="V1245">
        <v>0</v>
      </c>
      <c r="W1245">
        <v>2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1</v>
      </c>
      <c r="CB1245">
        <v>0</v>
      </c>
      <c r="CC1245">
        <v>0</v>
      </c>
      <c r="CD1245">
        <v>1</v>
      </c>
      <c r="CE1245">
        <v>1</v>
      </c>
      <c r="CF1245">
        <v>0</v>
      </c>
      <c r="CG1245">
        <v>0</v>
      </c>
      <c r="CH1245">
        <v>0</v>
      </c>
      <c r="CI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</row>
    <row r="1246" spans="1:120">
      <c r="A1246">
        <v>90965517</v>
      </c>
      <c r="B1246">
        <v>445430</v>
      </c>
      <c r="C1246" s="2">
        <v>44153</v>
      </c>
      <c r="D1246" s="2">
        <v>44158.833333333336</v>
      </c>
      <c r="E1246">
        <v>1</v>
      </c>
      <c r="F1246">
        <v>53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8844</v>
      </c>
      <c r="O1246" t="s">
        <v>2125</v>
      </c>
      <c r="P1246">
        <v>1</v>
      </c>
      <c r="Q1246">
        <v>0</v>
      </c>
      <c r="R1246">
        <v>5</v>
      </c>
      <c r="S1246">
        <v>11</v>
      </c>
      <c r="T1246">
        <v>2020</v>
      </c>
      <c r="U1246">
        <v>0</v>
      </c>
      <c r="V1246">
        <v>0</v>
      </c>
      <c r="W1246">
        <v>2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5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5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6</v>
      </c>
      <c r="CC1246">
        <v>2</v>
      </c>
      <c r="CD1246">
        <v>5</v>
      </c>
      <c r="CE1246">
        <v>7</v>
      </c>
      <c r="CF1246">
        <v>1</v>
      </c>
      <c r="CG1246">
        <v>0</v>
      </c>
      <c r="CH1246">
        <v>0</v>
      </c>
      <c r="CI1246">
        <v>1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1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</row>
    <row r="1247" spans="1:120">
      <c r="A1247">
        <v>90965534</v>
      </c>
      <c r="B1247">
        <v>742595</v>
      </c>
      <c r="C1247" s="2">
        <v>44153</v>
      </c>
      <c r="D1247" s="2">
        <v>44157.742361111108</v>
      </c>
      <c r="E1247">
        <v>1</v>
      </c>
      <c r="F1247">
        <v>53</v>
      </c>
      <c r="G1247">
        <v>0</v>
      </c>
      <c r="H1247">
        <v>3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8807</v>
      </c>
      <c r="O1247" t="s">
        <v>2126</v>
      </c>
      <c r="P1247">
        <v>1</v>
      </c>
      <c r="Q1247">
        <v>0</v>
      </c>
      <c r="R1247">
        <v>4</v>
      </c>
      <c r="S1247">
        <v>11</v>
      </c>
      <c r="T1247">
        <v>2020</v>
      </c>
      <c r="U1247">
        <v>0</v>
      </c>
      <c r="V1247">
        <v>0</v>
      </c>
      <c r="W1247">
        <v>2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5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5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7</v>
      </c>
      <c r="CC1247">
        <v>2</v>
      </c>
      <c r="CD1247">
        <v>5</v>
      </c>
      <c r="CE1247">
        <v>7</v>
      </c>
      <c r="CF1247">
        <v>0</v>
      </c>
      <c r="CG1247">
        <v>0</v>
      </c>
      <c r="CH1247">
        <v>0</v>
      </c>
      <c r="CI1247">
        <v>1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1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</row>
    <row r="1248" spans="1:120">
      <c r="A1248">
        <v>90965540</v>
      </c>
      <c r="B1248">
        <v>654415</v>
      </c>
      <c r="C1248" s="2">
        <v>44153</v>
      </c>
      <c r="D1248" s="2">
        <v>44160.875</v>
      </c>
      <c r="E1248">
        <v>1</v>
      </c>
      <c r="F1248">
        <v>68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8835</v>
      </c>
      <c r="O1248" t="s">
        <v>2126</v>
      </c>
      <c r="P1248">
        <v>1</v>
      </c>
      <c r="Q1248">
        <v>0</v>
      </c>
      <c r="R1248">
        <v>7</v>
      </c>
      <c r="S1248">
        <v>11</v>
      </c>
      <c r="T1248">
        <v>2020</v>
      </c>
      <c r="U1248">
        <v>0</v>
      </c>
      <c r="V1248">
        <v>0</v>
      </c>
      <c r="W1248">
        <v>2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7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7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7</v>
      </c>
      <c r="BW1248">
        <v>2</v>
      </c>
      <c r="BX1248">
        <v>1</v>
      </c>
      <c r="BY1248">
        <v>0</v>
      </c>
      <c r="BZ1248">
        <v>0</v>
      </c>
      <c r="CA1248">
        <v>0</v>
      </c>
      <c r="CB1248">
        <v>13</v>
      </c>
      <c r="CC1248">
        <v>8</v>
      </c>
      <c r="CD1248">
        <v>5</v>
      </c>
      <c r="CE1248">
        <v>13</v>
      </c>
      <c r="CF1248">
        <v>0</v>
      </c>
      <c r="CG1248">
        <v>0</v>
      </c>
      <c r="CH1248">
        <v>0</v>
      </c>
      <c r="CI1248">
        <v>1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</row>
    <row r="1249" spans="1:120">
      <c r="A1249">
        <v>90965587</v>
      </c>
      <c r="B1249">
        <v>8125930</v>
      </c>
      <c r="C1249" s="2">
        <v>44153</v>
      </c>
      <c r="D1249" s="2">
        <v>44179.865277777775</v>
      </c>
      <c r="E1249">
        <v>1</v>
      </c>
      <c r="F1249">
        <v>56</v>
      </c>
      <c r="G1249">
        <v>0</v>
      </c>
      <c r="H1249">
        <v>2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8807</v>
      </c>
      <c r="O1249" t="s">
        <v>2125</v>
      </c>
      <c r="P1249">
        <v>1</v>
      </c>
      <c r="Q1249">
        <v>0</v>
      </c>
      <c r="R1249">
        <v>26</v>
      </c>
      <c r="S1249">
        <v>12</v>
      </c>
      <c r="T1249">
        <v>2020</v>
      </c>
      <c r="U1249">
        <v>1</v>
      </c>
      <c r="V1249">
        <v>9</v>
      </c>
      <c r="W1249">
        <v>2</v>
      </c>
      <c r="AU1249">
        <v>0</v>
      </c>
      <c r="AV1249">
        <v>0</v>
      </c>
      <c r="AW1249">
        <v>11</v>
      </c>
      <c r="AX1249">
        <v>0</v>
      </c>
      <c r="AY1249">
        <v>0</v>
      </c>
      <c r="AZ1249">
        <v>0</v>
      </c>
      <c r="BA1249">
        <v>30</v>
      </c>
      <c r="BB1249">
        <v>0</v>
      </c>
      <c r="BC1249">
        <v>0</v>
      </c>
      <c r="BD1249">
        <v>0</v>
      </c>
      <c r="BE1249">
        <v>11</v>
      </c>
      <c r="BF1249">
        <v>11</v>
      </c>
      <c r="BG1249">
        <v>41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5</v>
      </c>
      <c r="BW1249">
        <v>2</v>
      </c>
      <c r="BX1249">
        <v>1</v>
      </c>
      <c r="BY1249">
        <v>11</v>
      </c>
      <c r="BZ1249">
        <v>0</v>
      </c>
      <c r="CA1249">
        <v>9</v>
      </c>
      <c r="CB1249">
        <v>34</v>
      </c>
      <c r="CC1249">
        <v>45</v>
      </c>
      <c r="CD1249">
        <v>10</v>
      </c>
      <c r="CE1249">
        <v>55</v>
      </c>
      <c r="CF1249">
        <v>0</v>
      </c>
      <c r="CG1249">
        <v>0</v>
      </c>
      <c r="CH1249">
        <v>0</v>
      </c>
      <c r="CI1249">
        <v>0</v>
      </c>
      <c r="CK1249">
        <v>6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1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</row>
    <row r="1250" spans="1:120">
      <c r="A1250">
        <v>90965692</v>
      </c>
      <c r="B1250">
        <v>596726</v>
      </c>
      <c r="C1250" s="2">
        <v>44153</v>
      </c>
      <c r="D1250" s="2">
        <v>44157.675000000003</v>
      </c>
      <c r="E1250">
        <v>1</v>
      </c>
      <c r="F1250">
        <v>58</v>
      </c>
      <c r="G1250">
        <v>0</v>
      </c>
      <c r="H1250">
        <v>2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88444506</v>
      </c>
      <c r="O1250" t="s">
        <v>2126</v>
      </c>
      <c r="P1250">
        <v>1</v>
      </c>
      <c r="Q1250">
        <v>0</v>
      </c>
      <c r="R1250">
        <v>4</v>
      </c>
      <c r="S1250">
        <v>11</v>
      </c>
      <c r="T1250">
        <v>2020</v>
      </c>
      <c r="U1250">
        <v>0</v>
      </c>
      <c r="V1250">
        <v>0</v>
      </c>
      <c r="W1250">
        <v>2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2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2</v>
      </c>
      <c r="BH1250">
        <v>7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7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5</v>
      </c>
      <c r="BW1250">
        <v>1</v>
      </c>
      <c r="BX1250">
        <v>3</v>
      </c>
      <c r="BY1250">
        <v>0</v>
      </c>
      <c r="BZ1250">
        <v>0</v>
      </c>
      <c r="CA1250">
        <v>0</v>
      </c>
      <c r="CB1250">
        <v>8</v>
      </c>
      <c r="CC1250">
        <v>4</v>
      </c>
      <c r="CD1250">
        <v>4</v>
      </c>
      <c r="CE1250">
        <v>8</v>
      </c>
      <c r="CF1250">
        <v>0</v>
      </c>
      <c r="CG1250">
        <v>0</v>
      </c>
      <c r="CH1250">
        <v>0</v>
      </c>
      <c r="CI1250">
        <v>1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1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</row>
    <row r="1251" spans="1:120">
      <c r="A1251">
        <v>90965766</v>
      </c>
      <c r="B1251">
        <v>8125949</v>
      </c>
      <c r="C1251" s="2">
        <v>44153</v>
      </c>
      <c r="D1251" s="2">
        <v>44158.726388888892</v>
      </c>
      <c r="E1251">
        <v>1</v>
      </c>
      <c r="F1251">
        <v>77</v>
      </c>
      <c r="G1251">
        <v>0</v>
      </c>
      <c r="H1251">
        <v>3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8859</v>
      </c>
      <c r="O1251" t="s">
        <v>2126</v>
      </c>
      <c r="P1251">
        <v>1</v>
      </c>
      <c r="Q1251">
        <v>0</v>
      </c>
      <c r="R1251">
        <v>5</v>
      </c>
      <c r="S1251">
        <v>11</v>
      </c>
      <c r="T1251">
        <v>2020</v>
      </c>
      <c r="U1251">
        <v>0</v>
      </c>
      <c r="V1251">
        <v>0</v>
      </c>
      <c r="W1251">
        <v>2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4</v>
      </c>
      <c r="BA1251">
        <v>4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8</v>
      </c>
      <c r="BH1251">
        <v>2</v>
      </c>
      <c r="BI1251">
        <v>0</v>
      </c>
      <c r="BJ1251">
        <v>0</v>
      </c>
      <c r="BK1251">
        <v>2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2</v>
      </c>
      <c r="BY1251">
        <v>0</v>
      </c>
      <c r="BZ1251">
        <v>0</v>
      </c>
      <c r="CA1251">
        <v>6</v>
      </c>
      <c r="CB1251">
        <v>4</v>
      </c>
      <c r="CC1251">
        <v>7</v>
      </c>
      <c r="CD1251">
        <v>6</v>
      </c>
      <c r="CE1251">
        <v>13</v>
      </c>
      <c r="CF1251">
        <v>0</v>
      </c>
      <c r="CG1251">
        <v>0</v>
      </c>
      <c r="CH1251">
        <v>0</v>
      </c>
      <c r="CI1251">
        <v>1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</row>
    <row r="1252" spans="1:120">
      <c r="A1252">
        <v>90965906</v>
      </c>
      <c r="B1252">
        <v>8040072</v>
      </c>
      <c r="C1252" s="2">
        <v>44153</v>
      </c>
      <c r="D1252" s="2">
        <v>44153.710416666669</v>
      </c>
      <c r="E1252">
        <v>2</v>
      </c>
      <c r="F1252">
        <v>47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8876</v>
      </c>
      <c r="O1252" t="s">
        <v>2126</v>
      </c>
      <c r="P1252">
        <v>1</v>
      </c>
      <c r="Q1252">
        <v>0</v>
      </c>
      <c r="S1252">
        <v>11</v>
      </c>
      <c r="T1252">
        <v>2020</v>
      </c>
      <c r="U1252">
        <v>0</v>
      </c>
      <c r="V1252">
        <v>0</v>
      </c>
      <c r="W1252">
        <v>2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</row>
    <row r="1253" spans="1:120">
      <c r="A1253">
        <v>90965940</v>
      </c>
      <c r="B1253">
        <v>482743</v>
      </c>
      <c r="C1253" s="2">
        <v>44153</v>
      </c>
      <c r="D1253" s="2">
        <v>44158.697916666664</v>
      </c>
      <c r="E1253">
        <v>1</v>
      </c>
      <c r="F1253">
        <v>75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8876</v>
      </c>
      <c r="O1253" t="s">
        <v>2126</v>
      </c>
      <c r="P1253">
        <v>1</v>
      </c>
      <c r="Q1253">
        <v>0</v>
      </c>
      <c r="R1253">
        <v>5</v>
      </c>
      <c r="S1253">
        <v>11</v>
      </c>
      <c r="T1253">
        <v>2020</v>
      </c>
      <c r="U1253">
        <v>0</v>
      </c>
      <c r="V1253">
        <v>0</v>
      </c>
      <c r="W1253">
        <v>2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4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4</v>
      </c>
      <c r="BH1253">
        <v>5</v>
      </c>
      <c r="BI1253">
        <v>0</v>
      </c>
      <c r="BJ1253">
        <v>0</v>
      </c>
      <c r="BK1253">
        <v>5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7</v>
      </c>
      <c r="BW1253">
        <v>0</v>
      </c>
      <c r="BX1253">
        <v>1</v>
      </c>
      <c r="BY1253">
        <v>0</v>
      </c>
      <c r="BZ1253">
        <v>0</v>
      </c>
      <c r="CA1253">
        <v>0</v>
      </c>
      <c r="CB1253">
        <v>11</v>
      </c>
      <c r="CC1253">
        <v>5</v>
      </c>
      <c r="CD1253">
        <v>6</v>
      </c>
      <c r="CE1253">
        <v>11</v>
      </c>
      <c r="CF1253">
        <v>0</v>
      </c>
      <c r="CG1253">
        <v>0</v>
      </c>
      <c r="CH1253">
        <v>0</v>
      </c>
      <c r="CI1253">
        <v>1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</row>
    <row r="1254" spans="1:120">
      <c r="A1254">
        <v>90965953</v>
      </c>
      <c r="B1254">
        <v>8109567</v>
      </c>
      <c r="C1254" s="2">
        <v>44153</v>
      </c>
      <c r="D1254" s="2">
        <v>44159.74722222222</v>
      </c>
      <c r="E1254">
        <v>1</v>
      </c>
      <c r="F1254">
        <v>67</v>
      </c>
      <c r="G1254">
        <v>0</v>
      </c>
      <c r="H1254">
        <v>1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8805</v>
      </c>
      <c r="O1254" t="s">
        <v>2124</v>
      </c>
      <c r="P1254">
        <v>0</v>
      </c>
      <c r="Q1254">
        <v>0</v>
      </c>
      <c r="R1254">
        <v>6</v>
      </c>
      <c r="S1254">
        <v>11</v>
      </c>
      <c r="T1254">
        <v>2020</v>
      </c>
      <c r="U1254">
        <v>0</v>
      </c>
      <c r="V1254">
        <v>0</v>
      </c>
      <c r="W1254">
        <v>2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6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6</v>
      </c>
      <c r="BH1254">
        <v>6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6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7</v>
      </c>
      <c r="CC1254">
        <v>7</v>
      </c>
      <c r="CD1254">
        <v>0</v>
      </c>
      <c r="CE1254">
        <v>7</v>
      </c>
      <c r="CF1254">
        <v>0</v>
      </c>
      <c r="CG1254">
        <v>0</v>
      </c>
      <c r="CH1254">
        <v>0</v>
      </c>
      <c r="CI1254">
        <v>2</v>
      </c>
      <c r="CK1254">
        <v>0</v>
      </c>
      <c r="CL1254">
        <v>0</v>
      </c>
      <c r="CM1254">
        <v>3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1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1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</row>
    <row r="1255" spans="1:120">
      <c r="A1255">
        <v>90966009</v>
      </c>
      <c r="B1255">
        <v>620766</v>
      </c>
      <c r="C1255" s="2">
        <v>44153</v>
      </c>
      <c r="D1255" s="2">
        <v>44164.714583333334</v>
      </c>
      <c r="E1255">
        <v>1</v>
      </c>
      <c r="F1255">
        <v>64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8836</v>
      </c>
      <c r="O1255" t="s">
        <v>26</v>
      </c>
      <c r="P1255">
        <v>0</v>
      </c>
      <c r="Q1255">
        <v>1</v>
      </c>
      <c r="R1255">
        <v>11</v>
      </c>
      <c r="S1255">
        <v>11</v>
      </c>
      <c r="T1255">
        <v>2020</v>
      </c>
      <c r="U1255">
        <v>1</v>
      </c>
      <c r="V1255">
        <v>11</v>
      </c>
      <c r="W1255">
        <v>2</v>
      </c>
      <c r="AU1255">
        <v>0</v>
      </c>
      <c r="AV1255">
        <v>0</v>
      </c>
      <c r="AW1255">
        <v>0</v>
      </c>
      <c r="AX1255">
        <v>0</v>
      </c>
      <c r="AY1255">
        <v>4</v>
      </c>
      <c r="AZ1255">
        <v>3</v>
      </c>
      <c r="BA1255">
        <v>11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18</v>
      </c>
      <c r="BH1255">
        <v>12</v>
      </c>
      <c r="BI1255">
        <v>0</v>
      </c>
      <c r="BJ1255">
        <v>3</v>
      </c>
      <c r="BK1255">
        <v>1</v>
      </c>
      <c r="BL1255">
        <v>0</v>
      </c>
      <c r="BM1255">
        <v>0</v>
      </c>
      <c r="BN1255">
        <v>8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2</v>
      </c>
      <c r="BW1255">
        <v>46</v>
      </c>
      <c r="BX1255">
        <v>0</v>
      </c>
      <c r="BY1255">
        <v>0</v>
      </c>
      <c r="BZ1255">
        <v>0</v>
      </c>
      <c r="CA1255">
        <v>0</v>
      </c>
      <c r="CB1255">
        <v>5</v>
      </c>
      <c r="CC1255">
        <v>0</v>
      </c>
      <c r="CD1255">
        <v>1</v>
      </c>
      <c r="CE1255">
        <v>1</v>
      </c>
      <c r="CF1255">
        <v>2</v>
      </c>
      <c r="CG1255">
        <v>0</v>
      </c>
      <c r="CH1255">
        <v>0</v>
      </c>
      <c r="CI1255">
        <v>8</v>
      </c>
      <c r="CK1255">
        <v>0</v>
      </c>
      <c r="CL1255">
        <v>0</v>
      </c>
      <c r="CM1255">
        <v>2</v>
      </c>
      <c r="CN1255">
        <v>1</v>
      </c>
      <c r="CO1255">
        <v>0</v>
      </c>
      <c r="CP1255">
        <v>0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1</v>
      </c>
      <c r="DK1255">
        <v>1</v>
      </c>
      <c r="DL1255">
        <v>0</v>
      </c>
      <c r="DM1255">
        <v>0</v>
      </c>
      <c r="DN1255">
        <v>0</v>
      </c>
      <c r="DO1255">
        <v>0</v>
      </c>
      <c r="DP1255">
        <v>0</v>
      </c>
    </row>
    <row r="1256" spans="1:120">
      <c r="A1256">
        <v>90966030</v>
      </c>
      <c r="B1256">
        <v>8057410</v>
      </c>
      <c r="C1256" s="2">
        <v>44154</v>
      </c>
      <c r="D1256" s="2">
        <v>44165.916666666664</v>
      </c>
      <c r="E1256">
        <v>1</v>
      </c>
      <c r="F1256">
        <v>89</v>
      </c>
      <c r="G1256">
        <v>1</v>
      </c>
      <c r="H1256">
        <v>1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8805</v>
      </c>
      <c r="O1256" t="s">
        <v>2124</v>
      </c>
      <c r="P1256">
        <v>0</v>
      </c>
      <c r="Q1256">
        <v>0</v>
      </c>
      <c r="R1256">
        <v>11</v>
      </c>
      <c r="S1256">
        <v>11</v>
      </c>
      <c r="T1256">
        <v>2020</v>
      </c>
      <c r="U1256">
        <v>0</v>
      </c>
      <c r="V1256">
        <v>0</v>
      </c>
      <c r="W1256">
        <v>2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21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21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5</v>
      </c>
      <c r="BW1256">
        <v>4</v>
      </c>
      <c r="BX1256">
        <v>3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2</v>
      </c>
      <c r="CK1256">
        <v>0</v>
      </c>
      <c r="CL1256">
        <v>0</v>
      </c>
      <c r="CM1256">
        <v>3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1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</row>
    <row r="1257" spans="1:120">
      <c r="A1257">
        <v>90966032</v>
      </c>
      <c r="B1257">
        <v>8026749</v>
      </c>
      <c r="C1257" s="2">
        <v>44153</v>
      </c>
      <c r="D1257" s="2">
        <v>44153.847222222219</v>
      </c>
      <c r="E1257">
        <v>2</v>
      </c>
      <c r="F1257">
        <v>53</v>
      </c>
      <c r="G1257">
        <v>1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8844</v>
      </c>
      <c r="O1257" t="s">
        <v>2126</v>
      </c>
      <c r="P1257">
        <v>1</v>
      </c>
      <c r="Q1257">
        <v>0</v>
      </c>
      <c r="S1257">
        <v>11</v>
      </c>
      <c r="T1257">
        <v>2020</v>
      </c>
      <c r="U1257">
        <v>0</v>
      </c>
      <c r="V1257">
        <v>0</v>
      </c>
      <c r="W1257">
        <v>2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</row>
    <row r="1258" spans="1:120">
      <c r="A1258">
        <v>90966043</v>
      </c>
      <c r="B1258">
        <v>696794</v>
      </c>
      <c r="C1258" s="2">
        <v>44153</v>
      </c>
      <c r="D1258" s="2">
        <v>44154.092361111114</v>
      </c>
      <c r="E1258">
        <v>2</v>
      </c>
      <c r="F1258">
        <v>74</v>
      </c>
      <c r="G1258">
        <v>1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8807</v>
      </c>
      <c r="O1258" t="s">
        <v>2130</v>
      </c>
      <c r="P1258">
        <v>0</v>
      </c>
      <c r="Q1258">
        <v>0</v>
      </c>
      <c r="S1258">
        <v>11</v>
      </c>
      <c r="T1258">
        <v>2020</v>
      </c>
      <c r="U1258">
        <v>0</v>
      </c>
      <c r="V1258">
        <v>0</v>
      </c>
      <c r="W1258">
        <v>2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K1258">
        <v>0</v>
      </c>
      <c r="CL1258">
        <v>0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1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</row>
    <row r="1259" spans="1:120">
      <c r="A1259">
        <v>90966050</v>
      </c>
      <c r="B1259">
        <v>8125982</v>
      </c>
      <c r="C1259" s="2">
        <v>44153</v>
      </c>
      <c r="D1259" s="2">
        <v>44154.15347222222</v>
      </c>
      <c r="E1259">
        <v>2</v>
      </c>
      <c r="F1259">
        <v>81</v>
      </c>
      <c r="G1259">
        <v>1</v>
      </c>
      <c r="H1259">
        <v>3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8807</v>
      </c>
      <c r="O1259" t="s">
        <v>2127</v>
      </c>
      <c r="P1259">
        <v>0</v>
      </c>
      <c r="Q1259">
        <v>0</v>
      </c>
      <c r="S1259">
        <v>11</v>
      </c>
      <c r="T1259">
        <v>2020</v>
      </c>
      <c r="U1259">
        <v>0</v>
      </c>
      <c r="V1259">
        <v>0</v>
      </c>
      <c r="W1259">
        <v>2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K1259">
        <v>0</v>
      </c>
      <c r="CL1259">
        <v>0</v>
      </c>
      <c r="CM1259">
        <v>2</v>
      </c>
      <c r="CN1259">
        <v>0</v>
      </c>
      <c r="CO1259">
        <v>0</v>
      </c>
      <c r="CP1259">
        <v>0</v>
      </c>
      <c r="CQ1259">
        <v>0</v>
      </c>
      <c r="CR1259">
        <v>1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</row>
    <row r="1260" spans="1:120">
      <c r="A1260">
        <v>90966056</v>
      </c>
      <c r="B1260">
        <v>457697</v>
      </c>
      <c r="C1260" s="2">
        <v>44153</v>
      </c>
      <c r="D1260" s="2">
        <v>44154.084027777775</v>
      </c>
      <c r="E1260">
        <v>2</v>
      </c>
      <c r="F1260">
        <v>92</v>
      </c>
      <c r="G1260">
        <v>1</v>
      </c>
      <c r="H1260">
        <v>2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8807</v>
      </c>
      <c r="O1260" t="s">
        <v>2126</v>
      </c>
      <c r="P1260">
        <v>1</v>
      </c>
      <c r="Q1260">
        <v>0</v>
      </c>
      <c r="S1260">
        <v>11</v>
      </c>
      <c r="T1260">
        <v>2020</v>
      </c>
      <c r="U1260">
        <v>0</v>
      </c>
      <c r="V1260">
        <v>0</v>
      </c>
      <c r="W1260">
        <v>2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1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</row>
    <row r="1261" spans="1:120">
      <c r="A1261">
        <v>90966057</v>
      </c>
      <c r="B1261">
        <v>740290</v>
      </c>
      <c r="C1261" s="2">
        <v>44153</v>
      </c>
      <c r="D1261" s="2">
        <v>44153.913194444445</v>
      </c>
      <c r="E1261">
        <v>2</v>
      </c>
      <c r="F1261">
        <v>50</v>
      </c>
      <c r="G1261">
        <v>0</v>
      </c>
      <c r="H1261">
        <v>3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8846</v>
      </c>
      <c r="O1261" t="s">
        <v>2126</v>
      </c>
      <c r="P1261">
        <v>1</v>
      </c>
      <c r="Q1261">
        <v>0</v>
      </c>
      <c r="S1261">
        <v>11</v>
      </c>
      <c r="T1261">
        <v>2020</v>
      </c>
      <c r="U1261">
        <v>0</v>
      </c>
      <c r="V1261">
        <v>0</v>
      </c>
      <c r="W1261">
        <v>2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</row>
    <row r="1262" spans="1:120">
      <c r="A1262">
        <v>90966093</v>
      </c>
      <c r="B1262">
        <v>8021054</v>
      </c>
      <c r="C1262" s="2">
        <v>44155</v>
      </c>
      <c r="D1262" s="2">
        <v>44155.861111111109</v>
      </c>
      <c r="E1262">
        <v>1</v>
      </c>
      <c r="F1262">
        <v>36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8873</v>
      </c>
      <c r="O1262" t="s">
        <v>2129</v>
      </c>
      <c r="P1262">
        <v>0</v>
      </c>
      <c r="Q1262">
        <v>0</v>
      </c>
      <c r="R1262">
        <v>1</v>
      </c>
      <c r="S1262">
        <v>11</v>
      </c>
      <c r="T1262">
        <v>2020</v>
      </c>
      <c r="U1262">
        <v>0</v>
      </c>
      <c r="V1262">
        <v>0</v>
      </c>
      <c r="W1262">
        <v>2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2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2</v>
      </c>
      <c r="BH1262">
        <v>1</v>
      </c>
      <c r="BI1262">
        <v>0</v>
      </c>
      <c r="BJ1262">
        <v>0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K1262">
        <v>0</v>
      </c>
      <c r="CL1262">
        <v>0</v>
      </c>
      <c r="CM1262">
        <v>2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</row>
    <row r="1263" spans="1:120">
      <c r="A1263">
        <v>90966094</v>
      </c>
      <c r="B1263">
        <v>424513</v>
      </c>
      <c r="C1263" s="2">
        <v>44153</v>
      </c>
      <c r="D1263" s="2">
        <v>44154.020833333336</v>
      </c>
      <c r="E1263">
        <v>2</v>
      </c>
      <c r="F1263">
        <v>23</v>
      </c>
      <c r="G1263">
        <v>1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8812</v>
      </c>
      <c r="O1263" t="s">
        <v>2126</v>
      </c>
      <c r="P1263">
        <v>1</v>
      </c>
      <c r="Q1263">
        <v>0</v>
      </c>
      <c r="S1263">
        <v>11</v>
      </c>
      <c r="T1263">
        <v>2020</v>
      </c>
      <c r="U1263">
        <v>0</v>
      </c>
      <c r="V1263">
        <v>0</v>
      </c>
      <c r="W1263">
        <v>2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</row>
    <row r="1264" spans="1:120">
      <c r="A1264">
        <v>90966162</v>
      </c>
      <c r="B1264">
        <v>336622</v>
      </c>
      <c r="C1264" s="2">
        <v>44154</v>
      </c>
      <c r="D1264" s="2">
        <v>44154.432638888888</v>
      </c>
      <c r="E1264">
        <v>2</v>
      </c>
      <c r="F1264">
        <v>66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79211715</v>
      </c>
      <c r="O1264" t="s">
        <v>2126</v>
      </c>
      <c r="P1264">
        <v>1</v>
      </c>
      <c r="Q1264">
        <v>0</v>
      </c>
      <c r="S1264">
        <v>11</v>
      </c>
      <c r="T1264">
        <v>2020</v>
      </c>
      <c r="U1264">
        <v>0</v>
      </c>
      <c r="V1264">
        <v>0</v>
      </c>
      <c r="W1264">
        <v>2</v>
      </c>
      <c r="AU1264" t="e">
        <v>#N/A</v>
      </c>
      <c r="AV1264" t="e">
        <v>#N/A</v>
      </c>
      <c r="AW1264" t="e">
        <v>#N/A</v>
      </c>
      <c r="AX1264" t="e">
        <v>#N/A</v>
      </c>
      <c r="AY1264" t="e">
        <v>#N/A</v>
      </c>
      <c r="AZ1264" t="e">
        <v>#N/A</v>
      </c>
      <c r="BA1264" t="e">
        <v>#N/A</v>
      </c>
      <c r="BB1264" t="e">
        <v>#N/A</v>
      </c>
      <c r="BC1264" t="e">
        <v>#N/A</v>
      </c>
      <c r="BD1264" t="e">
        <v>#N/A</v>
      </c>
      <c r="BE1264" t="e">
        <v>#N/A</v>
      </c>
      <c r="BF1264" t="e">
        <v>#N/A</v>
      </c>
      <c r="BG1264" t="e">
        <v>#N/A</v>
      </c>
      <c r="BH1264" t="e">
        <v>#N/A</v>
      </c>
      <c r="BI1264" t="e">
        <v>#N/A</v>
      </c>
      <c r="BJ1264" t="e">
        <v>#N/A</v>
      </c>
      <c r="BK1264" t="e">
        <v>#N/A</v>
      </c>
      <c r="BL1264" t="e">
        <v>#N/A</v>
      </c>
      <c r="BM1264" t="e">
        <v>#N/A</v>
      </c>
      <c r="BN1264" t="e">
        <v>#N/A</v>
      </c>
      <c r="BO1264" t="e">
        <v>#N/A</v>
      </c>
      <c r="BP1264" t="e">
        <v>#N/A</v>
      </c>
      <c r="BQ1264" t="e">
        <v>#N/A</v>
      </c>
      <c r="BR1264" t="e">
        <v>#N/A</v>
      </c>
      <c r="BS1264" t="e">
        <v>#N/A</v>
      </c>
      <c r="BT1264" t="e">
        <v>#N/A</v>
      </c>
      <c r="BU1264" t="e">
        <v>#N/A</v>
      </c>
      <c r="BV1264" t="e">
        <v>#N/A</v>
      </c>
      <c r="BW1264" t="e">
        <v>#N/A</v>
      </c>
      <c r="BX1264" t="e">
        <v>#N/A</v>
      </c>
      <c r="BY1264" t="e">
        <v>#N/A</v>
      </c>
      <c r="BZ1264" t="e">
        <v>#N/A</v>
      </c>
      <c r="CA1264" t="e">
        <v>#N/A</v>
      </c>
      <c r="CB1264" t="e">
        <v>#N/A</v>
      </c>
      <c r="CC1264" t="e">
        <v>#N/A</v>
      </c>
      <c r="CD1264" t="e">
        <v>#N/A</v>
      </c>
      <c r="CE1264" t="e">
        <v>#N/A</v>
      </c>
      <c r="CF1264" t="e">
        <v>#N/A</v>
      </c>
      <c r="CG1264" t="e">
        <v>#N/A</v>
      </c>
      <c r="CH1264" t="e">
        <v>#N/A</v>
      </c>
      <c r="CI1264" t="e">
        <v>#N/A</v>
      </c>
      <c r="CK1264" t="e">
        <v>#N/A</v>
      </c>
      <c r="CL1264" t="e">
        <v>#N/A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</row>
    <row r="1265" spans="1:120">
      <c r="A1265">
        <v>90966383</v>
      </c>
      <c r="B1265">
        <v>404737</v>
      </c>
      <c r="C1265" s="2">
        <v>44154</v>
      </c>
      <c r="D1265" s="2">
        <v>44157.78402777778</v>
      </c>
      <c r="E1265">
        <v>1</v>
      </c>
      <c r="F1265">
        <v>64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8854</v>
      </c>
      <c r="O1265" t="s">
        <v>2126</v>
      </c>
      <c r="P1265">
        <v>1</v>
      </c>
      <c r="Q1265">
        <v>0</v>
      </c>
      <c r="R1265">
        <v>3</v>
      </c>
      <c r="S1265">
        <v>11</v>
      </c>
      <c r="T1265">
        <v>2020</v>
      </c>
      <c r="U1265">
        <v>0</v>
      </c>
      <c r="V1265">
        <v>0</v>
      </c>
      <c r="W1265">
        <v>2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2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2</v>
      </c>
      <c r="BH1265">
        <v>4</v>
      </c>
      <c r="BI1265">
        <v>0</v>
      </c>
      <c r="BJ1265">
        <v>0</v>
      </c>
      <c r="BK1265">
        <v>4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3</v>
      </c>
      <c r="BW1265">
        <v>1</v>
      </c>
      <c r="BX1265">
        <v>2</v>
      </c>
      <c r="BY1265">
        <v>0</v>
      </c>
      <c r="BZ1265">
        <v>0</v>
      </c>
      <c r="CA1265">
        <v>0</v>
      </c>
      <c r="CB1265">
        <v>5</v>
      </c>
      <c r="CC1265">
        <v>5</v>
      </c>
      <c r="CD1265">
        <v>0</v>
      </c>
      <c r="CE1265">
        <v>5</v>
      </c>
      <c r="CF1265">
        <v>0</v>
      </c>
      <c r="CG1265">
        <v>0</v>
      </c>
      <c r="CH1265">
        <v>0</v>
      </c>
      <c r="CI1265">
        <v>4</v>
      </c>
      <c r="CK1265">
        <v>0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1</v>
      </c>
      <c r="DH1265">
        <v>0</v>
      </c>
      <c r="DI1265">
        <v>0</v>
      </c>
      <c r="DJ1265">
        <v>1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</row>
    <row r="1266" spans="1:120">
      <c r="A1266">
        <v>90966482</v>
      </c>
      <c r="B1266">
        <v>8126035</v>
      </c>
      <c r="C1266" s="2">
        <v>44154</v>
      </c>
      <c r="D1266" s="2">
        <v>44154.85</v>
      </c>
      <c r="E1266">
        <v>2</v>
      </c>
      <c r="F1266">
        <v>45</v>
      </c>
      <c r="G1266">
        <v>1</v>
      </c>
      <c r="H1266">
        <v>1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8873</v>
      </c>
      <c r="O1266" t="s">
        <v>2126</v>
      </c>
      <c r="P1266">
        <v>1</v>
      </c>
      <c r="Q1266">
        <v>0</v>
      </c>
      <c r="S1266">
        <v>11</v>
      </c>
      <c r="T1266">
        <v>2020</v>
      </c>
      <c r="U1266">
        <v>0</v>
      </c>
      <c r="V1266">
        <v>0</v>
      </c>
      <c r="W1266">
        <v>2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</row>
    <row r="1267" spans="1:120">
      <c r="A1267">
        <v>90966502</v>
      </c>
      <c r="B1267">
        <v>762906</v>
      </c>
      <c r="C1267" s="2">
        <v>44154</v>
      </c>
      <c r="D1267" s="2">
        <v>44158.854166666664</v>
      </c>
      <c r="E1267">
        <v>1</v>
      </c>
      <c r="F1267">
        <v>66</v>
      </c>
      <c r="G1267">
        <v>0</v>
      </c>
      <c r="H1267">
        <v>2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7080</v>
      </c>
      <c r="O1267" t="s">
        <v>2126</v>
      </c>
      <c r="P1267">
        <v>1</v>
      </c>
      <c r="Q1267">
        <v>0</v>
      </c>
      <c r="R1267">
        <v>4</v>
      </c>
      <c r="S1267">
        <v>11</v>
      </c>
      <c r="T1267">
        <v>2020</v>
      </c>
      <c r="U1267">
        <v>0</v>
      </c>
      <c r="V1267">
        <v>0</v>
      </c>
      <c r="W1267">
        <v>2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4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4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4</v>
      </c>
      <c r="CC1267">
        <v>4</v>
      </c>
      <c r="CD1267">
        <v>0</v>
      </c>
      <c r="CE1267">
        <v>4</v>
      </c>
      <c r="CF1267">
        <v>0</v>
      </c>
      <c r="CG1267">
        <v>0</v>
      </c>
      <c r="CH1267">
        <v>0</v>
      </c>
      <c r="CI1267">
        <v>4</v>
      </c>
      <c r="CK1267">
        <v>0</v>
      </c>
      <c r="CL1267">
        <v>0</v>
      </c>
      <c r="CM1267">
        <v>2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0</v>
      </c>
      <c r="DI1267">
        <v>0</v>
      </c>
      <c r="DJ1267">
        <v>1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</row>
    <row r="1268" spans="1:120">
      <c r="A1268">
        <v>90966542</v>
      </c>
      <c r="B1268">
        <v>431780</v>
      </c>
      <c r="C1268" s="2">
        <v>44154</v>
      </c>
      <c r="D1268" s="2">
        <v>44154.9</v>
      </c>
      <c r="E1268">
        <v>2</v>
      </c>
      <c r="F1268">
        <v>50</v>
      </c>
      <c r="G1268">
        <v>1</v>
      </c>
      <c r="H1268">
        <v>3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8805</v>
      </c>
      <c r="O1268" t="s">
        <v>2126</v>
      </c>
      <c r="P1268">
        <v>1</v>
      </c>
      <c r="Q1268">
        <v>0</v>
      </c>
      <c r="S1268">
        <v>11</v>
      </c>
      <c r="T1268">
        <v>2020</v>
      </c>
      <c r="U1268">
        <v>0</v>
      </c>
      <c r="V1268">
        <v>0</v>
      </c>
      <c r="W1268">
        <v>2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</row>
    <row r="1269" spans="1:120">
      <c r="A1269">
        <v>90966624</v>
      </c>
      <c r="B1269">
        <v>8126051</v>
      </c>
      <c r="C1269" s="2">
        <v>44155</v>
      </c>
      <c r="D1269" s="2">
        <v>44166.995138888888</v>
      </c>
      <c r="E1269">
        <v>1</v>
      </c>
      <c r="F1269">
        <v>60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8879</v>
      </c>
      <c r="O1269" t="s">
        <v>26</v>
      </c>
      <c r="P1269">
        <v>0</v>
      </c>
      <c r="Q1269">
        <v>1</v>
      </c>
      <c r="R1269">
        <v>11</v>
      </c>
      <c r="S1269">
        <v>12</v>
      </c>
      <c r="T1269">
        <v>2020</v>
      </c>
      <c r="U1269">
        <v>1</v>
      </c>
      <c r="V1269">
        <v>10</v>
      </c>
      <c r="W1269">
        <v>2</v>
      </c>
      <c r="AU1269">
        <v>0</v>
      </c>
      <c r="AV1269">
        <v>0</v>
      </c>
      <c r="AW1269">
        <v>0</v>
      </c>
      <c r="AX1269">
        <v>0</v>
      </c>
      <c r="AY1269">
        <v>3</v>
      </c>
      <c r="AZ1269">
        <v>0</v>
      </c>
      <c r="BA1269">
        <v>28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31</v>
      </c>
      <c r="BH1269">
        <v>7</v>
      </c>
      <c r="BI1269">
        <v>0</v>
      </c>
      <c r="BJ1269">
        <v>5</v>
      </c>
      <c r="BK1269">
        <v>2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1</v>
      </c>
      <c r="BW1269">
        <v>18</v>
      </c>
      <c r="BX1269">
        <v>3</v>
      </c>
      <c r="BY1269">
        <v>1</v>
      </c>
      <c r="BZ1269">
        <v>0</v>
      </c>
      <c r="CA1269">
        <v>7</v>
      </c>
      <c r="CB1269">
        <v>11</v>
      </c>
      <c r="CC1269">
        <v>13</v>
      </c>
      <c r="CD1269">
        <v>14</v>
      </c>
      <c r="CE1269">
        <v>27</v>
      </c>
      <c r="CF1269">
        <v>5</v>
      </c>
      <c r="CG1269">
        <v>0</v>
      </c>
      <c r="CH1269">
        <v>0</v>
      </c>
      <c r="CI1269">
        <v>1</v>
      </c>
      <c r="CK1269">
        <v>2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1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</row>
    <row r="1270" spans="1:120">
      <c r="A1270">
        <v>90966744</v>
      </c>
      <c r="B1270">
        <v>8124121</v>
      </c>
      <c r="C1270" s="2">
        <v>44156</v>
      </c>
      <c r="D1270" s="2">
        <v>44157.606944444444</v>
      </c>
      <c r="E1270">
        <v>1</v>
      </c>
      <c r="F1270">
        <v>91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8801</v>
      </c>
      <c r="O1270" t="s">
        <v>2126</v>
      </c>
      <c r="P1270">
        <v>1</v>
      </c>
      <c r="Q1270">
        <v>0</v>
      </c>
      <c r="R1270">
        <v>1</v>
      </c>
      <c r="S1270">
        <v>11</v>
      </c>
      <c r="T1270">
        <v>2020</v>
      </c>
      <c r="U1270">
        <v>0</v>
      </c>
      <c r="V1270">
        <v>0</v>
      </c>
      <c r="W1270">
        <v>2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3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3</v>
      </c>
      <c r="BH1270">
        <v>2</v>
      </c>
      <c r="BI1270">
        <v>0</v>
      </c>
      <c r="BJ1270">
        <v>0</v>
      </c>
      <c r="BK1270">
        <v>2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2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K1270">
        <v>0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</row>
    <row r="1271" spans="1:120">
      <c r="A1271">
        <v>90966759</v>
      </c>
      <c r="B1271">
        <v>8126065</v>
      </c>
      <c r="C1271" s="2">
        <v>44155</v>
      </c>
      <c r="D1271" s="2">
        <v>44163.488888888889</v>
      </c>
      <c r="E1271">
        <v>1</v>
      </c>
      <c r="F1271">
        <v>59</v>
      </c>
      <c r="G1271">
        <v>0</v>
      </c>
      <c r="H1271">
        <v>3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8869</v>
      </c>
      <c r="O1271" t="s">
        <v>2126</v>
      </c>
      <c r="P1271">
        <v>1</v>
      </c>
      <c r="Q1271">
        <v>0</v>
      </c>
      <c r="R1271">
        <v>8</v>
      </c>
      <c r="S1271">
        <v>11</v>
      </c>
      <c r="T1271">
        <v>2020</v>
      </c>
      <c r="U1271">
        <v>0</v>
      </c>
      <c r="V1271">
        <v>0</v>
      </c>
      <c r="W1271">
        <v>2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5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5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5</v>
      </c>
      <c r="BW1271">
        <v>1</v>
      </c>
      <c r="BX1271">
        <v>1</v>
      </c>
      <c r="BY1271">
        <v>0</v>
      </c>
      <c r="BZ1271">
        <v>0</v>
      </c>
      <c r="CA1271">
        <v>0</v>
      </c>
      <c r="CB1271">
        <v>15</v>
      </c>
      <c r="CC1271">
        <v>8</v>
      </c>
      <c r="CD1271">
        <v>7</v>
      </c>
      <c r="CE1271">
        <v>15</v>
      </c>
      <c r="CF1271">
        <v>0</v>
      </c>
      <c r="CG1271">
        <v>0</v>
      </c>
      <c r="CH1271">
        <v>0</v>
      </c>
      <c r="CI1271">
        <v>1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</row>
    <row r="1272" spans="1:120">
      <c r="A1272">
        <v>90966907</v>
      </c>
      <c r="B1272">
        <v>650956</v>
      </c>
      <c r="C1272" s="2">
        <v>44155</v>
      </c>
      <c r="D1272" s="2">
        <v>44160.625</v>
      </c>
      <c r="E1272">
        <v>1</v>
      </c>
      <c r="F1272">
        <v>74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7060</v>
      </c>
      <c r="O1272" t="s">
        <v>2124</v>
      </c>
      <c r="P1272">
        <v>0</v>
      </c>
      <c r="Q1272">
        <v>0</v>
      </c>
      <c r="R1272">
        <v>5</v>
      </c>
      <c r="S1272">
        <v>11</v>
      </c>
      <c r="T1272">
        <v>2020</v>
      </c>
      <c r="U1272">
        <v>0</v>
      </c>
      <c r="V1272">
        <v>0</v>
      </c>
      <c r="W1272">
        <v>2</v>
      </c>
      <c r="AU1272">
        <v>0</v>
      </c>
      <c r="AV1272">
        <v>0</v>
      </c>
      <c r="AW1272">
        <v>3</v>
      </c>
      <c r="AX1272">
        <v>0</v>
      </c>
      <c r="AY1272">
        <v>0</v>
      </c>
      <c r="AZ1272">
        <v>0</v>
      </c>
      <c r="BA1272">
        <v>7</v>
      </c>
      <c r="BB1272">
        <v>0</v>
      </c>
      <c r="BC1272">
        <v>0</v>
      </c>
      <c r="BD1272">
        <v>0</v>
      </c>
      <c r="BE1272">
        <v>3</v>
      </c>
      <c r="BF1272">
        <v>3</v>
      </c>
      <c r="BG1272">
        <v>10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4</v>
      </c>
      <c r="CC1272">
        <v>4</v>
      </c>
      <c r="CD1272">
        <v>0</v>
      </c>
      <c r="CE1272">
        <v>4</v>
      </c>
      <c r="CF1272">
        <v>0</v>
      </c>
      <c r="CG1272">
        <v>0</v>
      </c>
      <c r="CH1272">
        <v>0</v>
      </c>
      <c r="CI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</row>
    <row r="1273" spans="1:120">
      <c r="A1273">
        <v>90966980</v>
      </c>
      <c r="B1273">
        <v>635759</v>
      </c>
      <c r="C1273" s="2">
        <v>44162</v>
      </c>
      <c r="D1273" s="2">
        <v>44164.46875</v>
      </c>
      <c r="E1273">
        <v>1</v>
      </c>
      <c r="F1273">
        <v>26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8835</v>
      </c>
      <c r="O1273" t="s">
        <v>2126</v>
      </c>
      <c r="P1273">
        <v>1</v>
      </c>
      <c r="Q1273">
        <v>0</v>
      </c>
      <c r="R1273">
        <v>2</v>
      </c>
      <c r="S1273">
        <v>11</v>
      </c>
      <c r="T1273">
        <v>2020</v>
      </c>
      <c r="U1273">
        <v>0</v>
      </c>
      <c r="V1273">
        <v>0</v>
      </c>
      <c r="W1273">
        <v>2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</row>
    <row r="1274" spans="1:120">
      <c r="A1274">
        <v>90967016</v>
      </c>
      <c r="B1274">
        <v>351633</v>
      </c>
      <c r="C1274" s="2">
        <v>44155</v>
      </c>
      <c r="D1274" s="2">
        <v>44160.98333333333</v>
      </c>
      <c r="E1274">
        <v>1</v>
      </c>
      <c r="F1274">
        <v>87</v>
      </c>
      <c r="G1274">
        <v>0</v>
      </c>
      <c r="H1274">
        <v>3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7060</v>
      </c>
      <c r="O1274" t="s">
        <v>2124</v>
      </c>
      <c r="P1274">
        <v>0</v>
      </c>
      <c r="Q1274">
        <v>0</v>
      </c>
      <c r="R1274">
        <v>5</v>
      </c>
      <c r="S1274">
        <v>11</v>
      </c>
      <c r="T1274">
        <v>2020</v>
      </c>
      <c r="U1274">
        <v>0</v>
      </c>
      <c r="V1274">
        <v>0</v>
      </c>
      <c r="W1274">
        <v>2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6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6</v>
      </c>
      <c r="BH1274">
        <v>1</v>
      </c>
      <c r="BI1274">
        <v>0</v>
      </c>
      <c r="BJ1274">
        <v>0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5</v>
      </c>
      <c r="CC1274">
        <v>0</v>
      </c>
      <c r="CD1274">
        <v>5</v>
      </c>
      <c r="CE1274">
        <v>5</v>
      </c>
      <c r="CF1274">
        <v>0</v>
      </c>
      <c r="CG1274">
        <v>0</v>
      </c>
      <c r="CH1274">
        <v>0</v>
      </c>
      <c r="CI1274">
        <v>1</v>
      </c>
      <c r="CK1274">
        <v>0</v>
      </c>
      <c r="CL1274">
        <v>0</v>
      </c>
      <c r="CM1274">
        <v>2</v>
      </c>
      <c r="CN1274">
        <v>0</v>
      </c>
      <c r="CO1274">
        <v>0</v>
      </c>
      <c r="CP1274">
        <v>1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</row>
    <row r="1275" spans="1:120">
      <c r="A1275">
        <v>90967110</v>
      </c>
      <c r="B1275">
        <v>8125535</v>
      </c>
      <c r="C1275" s="2">
        <v>44155</v>
      </c>
      <c r="D1275" s="2">
        <v>44176.593055555553</v>
      </c>
      <c r="E1275">
        <v>1</v>
      </c>
      <c r="F1275">
        <v>54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7063</v>
      </c>
      <c r="O1275" t="s">
        <v>26</v>
      </c>
      <c r="P1275">
        <v>0</v>
      </c>
      <c r="Q1275">
        <v>1</v>
      </c>
      <c r="R1275">
        <v>21</v>
      </c>
      <c r="S1275">
        <v>12</v>
      </c>
      <c r="T1275">
        <v>2020</v>
      </c>
      <c r="U1275">
        <v>1</v>
      </c>
      <c r="V1275">
        <v>16</v>
      </c>
      <c r="W1275">
        <v>2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31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31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3</v>
      </c>
      <c r="BW1275">
        <v>35</v>
      </c>
      <c r="BX1275">
        <v>5</v>
      </c>
      <c r="BY1275">
        <v>0</v>
      </c>
      <c r="BZ1275">
        <v>16</v>
      </c>
      <c r="CA1275">
        <v>0</v>
      </c>
      <c r="CB1275">
        <v>1</v>
      </c>
      <c r="CC1275">
        <v>0</v>
      </c>
      <c r="CD1275">
        <v>17</v>
      </c>
      <c r="CE1275">
        <v>17</v>
      </c>
      <c r="CF1275">
        <v>32</v>
      </c>
      <c r="CG1275">
        <v>0</v>
      </c>
      <c r="CH1275">
        <v>0</v>
      </c>
      <c r="CI1275">
        <v>10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</row>
    <row r="1276" spans="1:120">
      <c r="A1276">
        <v>90967117</v>
      </c>
      <c r="B1276">
        <v>211679</v>
      </c>
      <c r="C1276" s="2">
        <v>44155</v>
      </c>
      <c r="D1276" s="2">
        <v>44166.458333333336</v>
      </c>
      <c r="E1276">
        <v>1</v>
      </c>
      <c r="F1276">
        <v>71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8854</v>
      </c>
      <c r="O1276" t="s">
        <v>2125</v>
      </c>
      <c r="P1276">
        <v>1</v>
      </c>
      <c r="Q1276">
        <v>0</v>
      </c>
      <c r="R1276">
        <v>11</v>
      </c>
      <c r="S1276">
        <v>12</v>
      </c>
      <c r="T1276">
        <v>2020</v>
      </c>
      <c r="U1276">
        <v>0</v>
      </c>
      <c r="V1276">
        <v>0</v>
      </c>
      <c r="W1276">
        <v>2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22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22</v>
      </c>
      <c r="BH1276">
        <v>24</v>
      </c>
      <c r="BI1276">
        <v>0</v>
      </c>
      <c r="BJ1276">
        <v>20</v>
      </c>
      <c r="BK1276">
        <v>1</v>
      </c>
      <c r="BL1276">
        <v>0</v>
      </c>
      <c r="BM1276">
        <v>0</v>
      </c>
      <c r="BN1276">
        <v>3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5</v>
      </c>
      <c r="BW1276">
        <v>10</v>
      </c>
      <c r="BX1276">
        <v>1</v>
      </c>
      <c r="BY1276">
        <v>0</v>
      </c>
      <c r="BZ1276">
        <v>0</v>
      </c>
      <c r="CA1276">
        <v>0</v>
      </c>
      <c r="CB1276">
        <v>32</v>
      </c>
      <c r="CC1276">
        <v>22</v>
      </c>
      <c r="CD1276">
        <v>11</v>
      </c>
      <c r="CE1276">
        <v>33</v>
      </c>
      <c r="CF1276">
        <v>0</v>
      </c>
      <c r="CG1276">
        <v>0</v>
      </c>
      <c r="CH1276">
        <v>0</v>
      </c>
      <c r="CI1276">
        <v>1</v>
      </c>
      <c r="CK1276">
        <v>0</v>
      </c>
      <c r="CL1276">
        <v>0</v>
      </c>
      <c r="CM1276">
        <v>3</v>
      </c>
      <c r="CN1276">
        <v>0</v>
      </c>
      <c r="CO1276">
        <v>1</v>
      </c>
      <c r="CP1276">
        <v>1</v>
      </c>
      <c r="CQ1276">
        <v>0</v>
      </c>
      <c r="CR1276">
        <v>0</v>
      </c>
      <c r="CS1276">
        <v>1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</row>
    <row r="1277" spans="1:120">
      <c r="A1277">
        <v>90967126</v>
      </c>
      <c r="B1277">
        <v>8125885</v>
      </c>
      <c r="C1277" s="2">
        <v>44155</v>
      </c>
      <c r="D1277" s="2">
        <v>44162.816666666666</v>
      </c>
      <c r="E1277">
        <v>1</v>
      </c>
      <c r="F1277">
        <v>89</v>
      </c>
      <c r="G1277">
        <v>1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8846</v>
      </c>
      <c r="O1277" t="s">
        <v>2124</v>
      </c>
      <c r="P1277">
        <v>0</v>
      </c>
      <c r="Q1277">
        <v>0</v>
      </c>
      <c r="R1277">
        <v>7</v>
      </c>
      <c r="S1277">
        <v>11</v>
      </c>
      <c r="T1277">
        <v>2020</v>
      </c>
      <c r="U1277">
        <v>0</v>
      </c>
      <c r="V1277">
        <v>0</v>
      </c>
      <c r="W1277">
        <v>2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8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8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1</v>
      </c>
      <c r="CD1277">
        <v>0</v>
      </c>
      <c r="CE1277">
        <v>1</v>
      </c>
      <c r="CF1277">
        <v>0</v>
      </c>
      <c r="CG1277">
        <v>0</v>
      </c>
      <c r="CH1277">
        <v>0</v>
      </c>
      <c r="CI1277">
        <v>1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</row>
    <row r="1278" spans="1:120">
      <c r="A1278">
        <v>90967201</v>
      </c>
      <c r="B1278">
        <v>612895</v>
      </c>
      <c r="C1278" s="2">
        <v>44155</v>
      </c>
      <c r="D1278" s="2">
        <v>44156.306250000001</v>
      </c>
      <c r="E1278">
        <v>3</v>
      </c>
      <c r="F1278">
        <v>64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8835</v>
      </c>
      <c r="O1278" t="s">
        <v>2126</v>
      </c>
      <c r="P1278">
        <v>1</v>
      </c>
      <c r="Q1278">
        <v>0</v>
      </c>
      <c r="S1278">
        <v>11</v>
      </c>
      <c r="T1278">
        <v>2020</v>
      </c>
      <c r="U1278">
        <v>0</v>
      </c>
      <c r="V1278">
        <v>0</v>
      </c>
      <c r="W1278">
        <v>2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</row>
    <row r="1279" spans="1:120">
      <c r="A1279">
        <v>90967208</v>
      </c>
      <c r="B1279">
        <v>217412</v>
      </c>
      <c r="C1279" s="2">
        <v>44155</v>
      </c>
      <c r="D1279" s="2">
        <v>44165.916666666664</v>
      </c>
      <c r="E1279">
        <v>1</v>
      </c>
      <c r="F1279">
        <v>93</v>
      </c>
      <c r="G1279">
        <v>1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8807</v>
      </c>
      <c r="O1279" t="s">
        <v>2128</v>
      </c>
      <c r="P1279">
        <v>0</v>
      </c>
      <c r="Q1279">
        <v>0</v>
      </c>
      <c r="R1279">
        <v>10</v>
      </c>
      <c r="S1279">
        <v>11</v>
      </c>
      <c r="T1279">
        <v>2020</v>
      </c>
      <c r="U1279">
        <v>0</v>
      </c>
      <c r="V1279">
        <v>0</v>
      </c>
      <c r="W1279">
        <v>2</v>
      </c>
      <c r="AU1279">
        <v>0</v>
      </c>
      <c r="AV1279">
        <v>0</v>
      </c>
      <c r="AW1279">
        <v>2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2</v>
      </c>
      <c r="BF1279">
        <v>2</v>
      </c>
      <c r="BG1279">
        <v>2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3</v>
      </c>
      <c r="CC1279">
        <v>3</v>
      </c>
      <c r="CD1279">
        <v>0</v>
      </c>
      <c r="CE1279">
        <v>3</v>
      </c>
      <c r="CF1279">
        <v>0</v>
      </c>
      <c r="CG1279">
        <v>0</v>
      </c>
      <c r="CH1279">
        <v>0</v>
      </c>
      <c r="CI1279">
        <v>3</v>
      </c>
      <c r="CK1279">
        <v>0</v>
      </c>
      <c r="CL1279">
        <v>0</v>
      </c>
      <c r="CM1279">
        <v>2</v>
      </c>
      <c r="CN1279">
        <v>0</v>
      </c>
      <c r="CO1279">
        <v>1</v>
      </c>
      <c r="CP1279">
        <v>0</v>
      </c>
      <c r="CQ1279">
        <v>0</v>
      </c>
      <c r="CR1279">
        <v>1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1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</row>
    <row r="1280" spans="1:120">
      <c r="A1280">
        <v>90967256</v>
      </c>
      <c r="B1280">
        <v>685183</v>
      </c>
      <c r="C1280" s="2">
        <v>44155</v>
      </c>
      <c r="D1280" s="2">
        <v>44168.765277777777</v>
      </c>
      <c r="E1280">
        <v>1</v>
      </c>
      <c r="F1280">
        <v>57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8876</v>
      </c>
      <c r="O1280" t="s">
        <v>2125</v>
      </c>
      <c r="P1280">
        <v>1</v>
      </c>
      <c r="Q1280">
        <v>0</v>
      </c>
      <c r="R1280">
        <v>13</v>
      </c>
      <c r="S1280">
        <v>12</v>
      </c>
      <c r="T1280">
        <v>2020</v>
      </c>
      <c r="U1280">
        <v>0</v>
      </c>
      <c r="V1280">
        <v>0</v>
      </c>
      <c r="W1280">
        <v>2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4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4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15</v>
      </c>
      <c r="BW1280">
        <v>12</v>
      </c>
      <c r="BX1280">
        <v>1</v>
      </c>
      <c r="BY1280">
        <v>3</v>
      </c>
      <c r="BZ1280">
        <v>0</v>
      </c>
      <c r="CA1280">
        <v>0</v>
      </c>
      <c r="CB1280">
        <v>53</v>
      </c>
      <c r="CC1280">
        <v>47</v>
      </c>
      <c r="CD1280">
        <v>18</v>
      </c>
      <c r="CE1280">
        <v>65</v>
      </c>
      <c r="CF1280">
        <v>0</v>
      </c>
      <c r="CG1280">
        <v>0</v>
      </c>
      <c r="CH1280">
        <v>0</v>
      </c>
      <c r="CI1280">
        <v>1</v>
      </c>
      <c r="CK1280">
        <v>1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1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</row>
    <row r="1281" spans="1:120">
      <c r="A1281">
        <v>90967264</v>
      </c>
      <c r="B1281">
        <v>8126120</v>
      </c>
      <c r="C1281" s="2">
        <v>44155</v>
      </c>
      <c r="D1281" s="2">
        <v>44157.670138888891</v>
      </c>
      <c r="E1281">
        <v>1</v>
      </c>
      <c r="F1281">
        <v>42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8835</v>
      </c>
      <c r="O1281" t="s">
        <v>2126</v>
      </c>
      <c r="P1281">
        <v>1</v>
      </c>
      <c r="Q1281">
        <v>0</v>
      </c>
      <c r="R1281">
        <v>2</v>
      </c>
      <c r="S1281">
        <v>11</v>
      </c>
      <c r="T1281">
        <v>2020</v>
      </c>
      <c r="U1281">
        <v>0</v>
      </c>
      <c r="V1281">
        <v>0</v>
      </c>
      <c r="W1281">
        <v>2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2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2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1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1</v>
      </c>
      <c r="CC1281">
        <v>1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1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</row>
    <row r="1282" spans="1:120">
      <c r="A1282">
        <v>90967267</v>
      </c>
      <c r="B1282">
        <v>185931</v>
      </c>
      <c r="C1282" s="2">
        <v>44155</v>
      </c>
      <c r="D1282" s="2">
        <v>44156.063888888886</v>
      </c>
      <c r="E1282">
        <v>2</v>
      </c>
      <c r="F1282">
        <v>40</v>
      </c>
      <c r="G1282">
        <v>1</v>
      </c>
      <c r="H1282">
        <v>1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8502</v>
      </c>
      <c r="O1282" t="s">
        <v>2126</v>
      </c>
      <c r="P1282">
        <v>1</v>
      </c>
      <c r="Q1282">
        <v>0</v>
      </c>
      <c r="S1282">
        <v>11</v>
      </c>
      <c r="T1282">
        <v>2020</v>
      </c>
      <c r="U1282">
        <v>0</v>
      </c>
      <c r="V1282">
        <v>0</v>
      </c>
      <c r="W1282">
        <v>2</v>
      </c>
      <c r="AU1282" t="e">
        <v>#N/A</v>
      </c>
      <c r="AV1282" t="e">
        <v>#N/A</v>
      </c>
      <c r="AW1282" t="e">
        <v>#N/A</v>
      </c>
      <c r="AX1282" t="e">
        <v>#N/A</v>
      </c>
      <c r="AY1282" t="e">
        <v>#N/A</v>
      </c>
      <c r="AZ1282" t="e">
        <v>#N/A</v>
      </c>
      <c r="BA1282" t="e">
        <v>#N/A</v>
      </c>
      <c r="BB1282" t="e">
        <v>#N/A</v>
      </c>
      <c r="BC1282" t="e">
        <v>#N/A</v>
      </c>
      <c r="BD1282" t="e">
        <v>#N/A</v>
      </c>
      <c r="BE1282" t="e">
        <v>#N/A</v>
      </c>
      <c r="BF1282" t="e">
        <v>#N/A</v>
      </c>
      <c r="BG1282" t="e">
        <v>#N/A</v>
      </c>
      <c r="BH1282" t="e">
        <v>#N/A</v>
      </c>
      <c r="BI1282" t="e">
        <v>#N/A</v>
      </c>
      <c r="BJ1282" t="e">
        <v>#N/A</v>
      </c>
      <c r="BK1282" t="e">
        <v>#N/A</v>
      </c>
      <c r="BL1282" t="e">
        <v>#N/A</v>
      </c>
      <c r="BM1282" t="e">
        <v>#N/A</v>
      </c>
      <c r="BN1282" t="e">
        <v>#N/A</v>
      </c>
      <c r="BO1282" t="e">
        <v>#N/A</v>
      </c>
      <c r="BP1282" t="e">
        <v>#N/A</v>
      </c>
      <c r="BQ1282" t="e">
        <v>#N/A</v>
      </c>
      <c r="BR1282" t="e">
        <v>#N/A</v>
      </c>
      <c r="BS1282" t="e">
        <v>#N/A</v>
      </c>
      <c r="BT1282" t="e">
        <v>#N/A</v>
      </c>
      <c r="BU1282" t="e">
        <v>#N/A</v>
      </c>
      <c r="BV1282" t="e">
        <v>#N/A</v>
      </c>
      <c r="BW1282" t="e">
        <v>#N/A</v>
      </c>
      <c r="BX1282" t="e">
        <v>#N/A</v>
      </c>
      <c r="BY1282" t="e">
        <v>#N/A</v>
      </c>
      <c r="BZ1282" t="e">
        <v>#N/A</v>
      </c>
      <c r="CA1282" t="e">
        <v>#N/A</v>
      </c>
      <c r="CB1282" t="e">
        <v>#N/A</v>
      </c>
      <c r="CC1282" t="e">
        <v>#N/A</v>
      </c>
      <c r="CD1282" t="e">
        <v>#N/A</v>
      </c>
      <c r="CE1282" t="e">
        <v>#N/A</v>
      </c>
      <c r="CF1282" t="e">
        <v>#N/A</v>
      </c>
      <c r="CG1282" t="e">
        <v>#N/A</v>
      </c>
      <c r="CH1282" t="e">
        <v>#N/A</v>
      </c>
      <c r="CI1282" t="e">
        <v>#N/A</v>
      </c>
      <c r="CK1282" t="e">
        <v>#N/A</v>
      </c>
      <c r="CL1282" t="e">
        <v>#N/A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</row>
    <row r="1283" spans="1:120">
      <c r="A1283">
        <v>90967277</v>
      </c>
      <c r="B1283">
        <v>757482</v>
      </c>
      <c r="C1283" s="2">
        <v>44155</v>
      </c>
      <c r="D1283" s="2">
        <v>44162.770138888889</v>
      </c>
      <c r="E1283">
        <v>1</v>
      </c>
      <c r="F1283">
        <v>50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8846</v>
      </c>
      <c r="O1283" t="s">
        <v>2126</v>
      </c>
      <c r="P1283">
        <v>1</v>
      </c>
      <c r="Q1283">
        <v>0</v>
      </c>
      <c r="R1283">
        <v>7</v>
      </c>
      <c r="S1283">
        <v>11</v>
      </c>
      <c r="T1283">
        <v>2020</v>
      </c>
      <c r="U1283">
        <v>0</v>
      </c>
      <c r="V1283">
        <v>0</v>
      </c>
      <c r="W1283">
        <v>2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13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13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8</v>
      </c>
      <c r="CC1283">
        <v>2</v>
      </c>
      <c r="CD1283">
        <v>6</v>
      </c>
      <c r="CE1283">
        <v>8</v>
      </c>
      <c r="CF1283">
        <v>0</v>
      </c>
      <c r="CG1283">
        <v>0</v>
      </c>
      <c r="CH1283">
        <v>0</v>
      </c>
      <c r="CI1283">
        <v>6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</row>
    <row r="1284" spans="1:120">
      <c r="A1284">
        <v>90967302</v>
      </c>
      <c r="B1284">
        <v>794487</v>
      </c>
      <c r="C1284" s="2">
        <v>44156</v>
      </c>
      <c r="D1284" s="2">
        <v>44160.62222222222</v>
      </c>
      <c r="E1284">
        <v>1</v>
      </c>
      <c r="F1284">
        <v>46</v>
      </c>
      <c r="G1284">
        <v>0</v>
      </c>
      <c r="H1284">
        <v>1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8854</v>
      </c>
      <c r="O1284" t="s">
        <v>2126</v>
      </c>
      <c r="P1284">
        <v>1</v>
      </c>
      <c r="Q1284">
        <v>0</v>
      </c>
      <c r="R1284">
        <v>4</v>
      </c>
      <c r="S1284">
        <v>11</v>
      </c>
      <c r="T1284">
        <v>2020</v>
      </c>
      <c r="U1284">
        <v>0</v>
      </c>
      <c r="V1284">
        <v>0</v>
      </c>
      <c r="W1284">
        <v>2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5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5</v>
      </c>
      <c r="BH1284">
        <v>9</v>
      </c>
      <c r="BI1284">
        <v>0</v>
      </c>
      <c r="BJ1284">
        <v>0</v>
      </c>
      <c r="BK1284">
        <v>9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4</v>
      </c>
      <c r="BW1284">
        <v>0</v>
      </c>
      <c r="BX1284">
        <v>5</v>
      </c>
      <c r="BY1284">
        <v>0</v>
      </c>
      <c r="BZ1284">
        <v>0</v>
      </c>
      <c r="CA1284">
        <v>0</v>
      </c>
      <c r="CB1284">
        <v>5</v>
      </c>
      <c r="CC1284">
        <v>5</v>
      </c>
      <c r="CD1284">
        <v>0</v>
      </c>
      <c r="CE1284">
        <v>5</v>
      </c>
      <c r="CF1284">
        <v>0</v>
      </c>
      <c r="CG1284">
        <v>0</v>
      </c>
      <c r="CH1284">
        <v>0</v>
      </c>
      <c r="CI1284">
        <v>1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1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</row>
    <row r="1285" spans="1:120">
      <c r="A1285">
        <v>90967329</v>
      </c>
      <c r="B1285">
        <v>8126123</v>
      </c>
      <c r="C1285" s="2">
        <v>44156</v>
      </c>
      <c r="D1285" s="2">
        <v>44156.356249999997</v>
      </c>
      <c r="E1285">
        <v>2</v>
      </c>
      <c r="F1285">
        <v>0</v>
      </c>
      <c r="G1285">
        <v>1</v>
      </c>
      <c r="H1285">
        <v>3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8805</v>
      </c>
      <c r="O1285" t="s">
        <v>2126</v>
      </c>
      <c r="P1285">
        <v>1</v>
      </c>
      <c r="Q1285">
        <v>0</v>
      </c>
      <c r="S1285">
        <v>11</v>
      </c>
      <c r="T1285">
        <v>2020</v>
      </c>
      <c r="U1285">
        <v>0</v>
      </c>
      <c r="V1285">
        <v>0</v>
      </c>
      <c r="W1285">
        <v>2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</row>
    <row r="1286" spans="1:120">
      <c r="A1286">
        <v>90967332</v>
      </c>
      <c r="B1286">
        <v>8021054</v>
      </c>
      <c r="C1286" s="2">
        <v>44156</v>
      </c>
      <c r="D1286" s="2">
        <v>44156.376388888886</v>
      </c>
      <c r="E1286">
        <v>2</v>
      </c>
      <c r="F1286">
        <v>36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88051820</v>
      </c>
      <c r="O1286" t="s">
        <v>2126</v>
      </c>
      <c r="P1286">
        <v>1</v>
      </c>
      <c r="Q1286">
        <v>0</v>
      </c>
      <c r="S1286">
        <v>11</v>
      </c>
      <c r="T1286">
        <v>2020</v>
      </c>
      <c r="U1286">
        <v>0</v>
      </c>
      <c r="V1286">
        <v>0</v>
      </c>
      <c r="W1286">
        <v>2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</row>
    <row r="1287" spans="1:120">
      <c r="A1287">
        <v>90967339</v>
      </c>
      <c r="B1287">
        <v>708727</v>
      </c>
      <c r="C1287" s="2">
        <v>44156</v>
      </c>
      <c r="D1287" s="2">
        <v>44176.826388888891</v>
      </c>
      <c r="E1287">
        <v>1</v>
      </c>
      <c r="F1287">
        <v>34</v>
      </c>
      <c r="G1287">
        <v>0</v>
      </c>
      <c r="H1287">
        <v>3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8854</v>
      </c>
      <c r="O1287" t="s">
        <v>26</v>
      </c>
      <c r="P1287">
        <v>0</v>
      </c>
      <c r="Q1287">
        <v>1</v>
      </c>
      <c r="R1287">
        <v>20</v>
      </c>
      <c r="S1287">
        <v>12</v>
      </c>
      <c r="T1287">
        <v>2020</v>
      </c>
      <c r="U1287">
        <v>1</v>
      </c>
      <c r="V1287">
        <v>18</v>
      </c>
      <c r="W1287">
        <v>2</v>
      </c>
      <c r="AU1287">
        <v>0</v>
      </c>
      <c r="AV1287">
        <v>0</v>
      </c>
      <c r="AW1287">
        <v>0</v>
      </c>
      <c r="AX1287">
        <v>0</v>
      </c>
      <c r="AY1287">
        <v>6</v>
      </c>
      <c r="AZ1287">
        <v>2</v>
      </c>
      <c r="BA1287">
        <v>22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30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2</v>
      </c>
      <c r="BW1287">
        <v>8</v>
      </c>
      <c r="BX1287">
        <v>5</v>
      </c>
      <c r="BY1287">
        <v>0</v>
      </c>
      <c r="BZ1287">
        <v>5</v>
      </c>
      <c r="CA1287">
        <v>0</v>
      </c>
      <c r="CB1287">
        <v>7</v>
      </c>
      <c r="CC1287">
        <v>29</v>
      </c>
      <c r="CD1287">
        <v>6</v>
      </c>
      <c r="CE1287">
        <v>35</v>
      </c>
      <c r="CF1287">
        <v>44</v>
      </c>
      <c r="CG1287">
        <v>0</v>
      </c>
      <c r="CH1287">
        <v>0</v>
      </c>
      <c r="CI1287">
        <v>14</v>
      </c>
      <c r="CK1287">
        <v>10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1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</row>
    <row r="1288" spans="1:120">
      <c r="A1288">
        <v>90967340</v>
      </c>
      <c r="B1288">
        <v>732048</v>
      </c>
      <c r="C1288" s="2">
        <v>44156</v>
      </c>
      <c r="D1288" s="2">
        <v>44156.416666666664</v>
      </c>
      <c r="E1288">
        <v>2</v>
      </c>
      <c r="F1288">
        <v>59</v>
      </c>
      <c r="G1288">
        <v>0</v>
      </c>
      <c r="H1288">
        <v>3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8854</v>
      </c>
      <c r="O1288" t="s">
        <v>2126</v>
      </c>
      <c r="P1288">
        <v>1</v>
      </c>
      <c r="Q1288">
        <v>0</v>
      </c>
      <c r="S1288">
        <v>11</v>
      </c>
      <c r="T1288">
        <v>2020</v>
      </c>
      <c r="U1288">
        <v>0</v>
      </c>
      <c r="V1288">
        <v>0</v>
      </c>
      <c r="W1288">
        <v>2</v>
      </c>
      <c r="AU1288" t="e">
        <v>#N/A</v>
      </c>
      <c r="AV1288" t="e">
        <v>#N/A</v>
      </c>
      <c r="AW1288" t="e">
        <v>#N/A</v>
      </c>
      <c r="AX1288" t="e">
        <v>#N/A</v>
      </c>
      <c r="AY1288" t="e">
        <v>#N/A</v>
      </c>
      <c r="AZ1288" t="e">
        <v>#N/A</v>
      </c>
      <c r="BA1288" t="e">
        <v>#N/A</v>
      </c>
      <c r="BB1288" t="e">
        <v>#N/A</v>
      </c>
      <c r="BC1288" t="e">
        <v>#N/A</v>
      </c>
      <c r="BD1288" t="e">
        <v>#N/A</v>
      </c>
      <c r="BE1288" t="e">
        <v>#N/A</v>
      </c>
      <c r="BF1288" t="e">
        <v>#N/A</v>
      </c>
      <c r="BG1288" t="e">
        <v>#N/A</v>
      </c>
      <c r="BH1288" t="e">
        <v>#N/A</v>
      </c>
      <c r="BI1288" t="e">
        <v>#N/A</v>
      </c>
      <c r="BJ1288" t="e">
        <v>#N/A</v>
      </c>
      <c r="BK1288" t="e">
        <v>#N/A</v>
      </c>
      <c r="BL1288" t="e">
        <v>#N/A</v>
      </c>
      <c r="BM1288" t="e">
        <v>#N/A</v>
      </c>
      <c r="BN1288" t="e">
        <v>#N/A</v>
      </c>
      <c r="BO1288" t="e">
        <v>#N/A</v>
      </c>
      <c r="BP1288" t="e">
        <v>#N/A</v>
      </c>
      <c r="BQ1288" t="e">
        <v>#N/A</v>
      </c>
      <c r="BR1288" t="e">
        <v>#N/A</v>
      </c>
      <c r="BS1288" t="e">
        <v>#N/A</v>
      </c>
      <c r="BT1288" t="e">
        <v>#N/A</v>
      </c>
      <c r="BU1288" t="e">
        <v>#N/A</v>
      </c>
      <c r="BV1288" t="e">
        <v>#N/A</v>
      </c>
      <c r="BW1288" t="e">
        <v>#N/A</v>
      </c>
      <c r="BX1288" t="e">
        <v>#N/A</v>
      </c>
      <c r="BY1288" t="e">
        <v>#N/A</v>
      </c>
      <c r="BZ1288" t="e">
        <v>#N/A</v>
      </c>
      <c r="CA1288" t="e">
        <v>#N/A</v>
      </c>
      <c r="CB1288" t="e">
        <v>#N/A</v>
      </c>
      <c r="CC1288" t="e">
        <v>#N/A</v>
      </c>
      <c r="CD1288" t="e">
        <v>#N/A</v>
      </c>
      <c r="CE1288" t="e">
        <v>#N/A</v>
      </c>
      <c r="CF1288" t="e">
        <v>#N/A</v>
      </c>
      <c r="CG1288" t="e">
        <v>#N/A</v>
      </c>
      <c r="CH1288" t="e">
        <v>#N/A</v>
      </c>
      <c r="CI1288" t="e">
        <v>#N/A</v>
      </c>
      <c r="CK1288" t="e">
        <v>#N/A</v>
      </c>
      <c r="CL1288" t="e">
        <v>#N/A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</row>
    <row r="1289" spans="1:120">
      <c r="A1289">
        <v>90967359</v>
      </c>
      <c r="B1289">
        <v>797341</v>
      </c>
      <c r="C1289" s="2">
        <v>44156</v>
      </c>
      <c r="D1289" s="2">
        <v>44156.660416666666</v>
      </c>
      <c r="E1289">
        <v>2</v>
      </c>
      <c r="F1289">
        <v>54</v>
      </c>
      <c r="G1289">
        <v>1</v>
      </c>
      <c r="H1289">
        <v>3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88543820</v>
      </c>
      <c r="O1289" t="s">
        <v>2126</v>
      </c>
      <c r="P1289">
        <v>1</v>
      </c>
      <c r="Q1289">
        <v>0</v>
      </c>
      <c r="S1289">
        <v>11</v>
      </c>
      <c r="T1289">
        <v>2020</v>
      </c>
      <c r="U1289">
        <v>0</v>
      </c>
      <c r="V1289">
        <v>0</v>
      </c>
      <c r="W1289">
        <v>2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</row>
    <row r="1290" spans="1:120">
      <c r="A1290">
        <v>90967377</v>
      </c>
      <c r="B1290">
        <v>8126125</v>
      </c>
      <c r="C1290" s="2">
        <v>44156</v>
      </c>
      <c r="D1290" s="2">
        <v>44176.90625</v>
      </c>
      <c r="E1290">
        <v>1</v>
      </c>
      <c r="F1290">
        <v>57</v>
      </c>
      <c r="G1290">
        <v>1</v>
      </c>
      <c r="H1290">
        <v>1</v>
      </c>
      <c r="I1290" t="s">
        <v>2133</v>
      </c>
      <c r="J1290">
        <v>0</v>
      </c>
      <c r="K1290">
        <v>1</v>
      </c>
      <c r="L1290">
        <v>0</v>
      </c>
      <c r="M1290">
        <v>0</v>
      </c>
      <c r="N1290">
        <v>8873</v>
      </c>
      <c r="O1290" t="s">
        <v>2126</v>
      </c>
      <c r="P1290">
        <v>1</v>
      </c>
      <c r="Q1290">
        <v>0</v>
      </c>
      <c r="R1290">
        <v>20</v>
      </c>
      <c r="S1290">
        <v>12</v>
      </c>
      <c r="T1290">
        <v>2020</v>
      </c>
      <c r="U1290">
        <v>1</v>
      </c>
      <c r="V1290">
        <v>3</v>
      </c>
      <c r="W1290">
        <v>2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5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5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K1290">
        <v>0</v>
      </c>
      <c r="CL1290">
        <v>0</v>
      </c>
      <c r="CM1290">
        <v>2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1</v>
      </c>
      <c r="DN1290">
        <v>0</v>
      </c>
      <c r="DO1290">
        <v>0</v>
      </c>
      <c r="DP1290">
        <v>0</v>
      </c>
    </row>
    <row r="1291" spans="1:120">
      <c r="A1291">
        <v>90967441</v>
      </c>
      <c r="B1291">
        <v>8126127</v>
      </c>
      <c r="C1291" s="2">
        <v>44158</v>
      </c>
      <c r="D1291" s="2">
        <v>44159.851388888892</v>
      </c>
      <c r="E1291">
        <v>1</v>
      </c>
      <c r="F1291">
        <v>66</v>
      </c>
      <c r="G1291">
        <v>1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8854</v>
      </c>
      <c r="O1291" t="s">
        <v>2126</v>
      </c>
      <c r="P1291">
        <v>1</v>
      </c>
      <c r="Q1291">
        <v>0</v>
      </c>
      <c r="R1291">
        <v>1</v>
      </c>
      <c r="S1291">
        <v>11</v>
      </c>
      <c r="T1291">
        <v>2020</v>
      </c>
      <c r="U1291">
        <v>0</v>
      </c>
      <c r="V1291">
        <v>0</v>
      </c>
      <c r="W1291">
        <v>2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7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7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3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</row>
    <row r="1292" spans="1:120">
      <c r="A1292">
        <v>90967456</v>
      </c>
      <c r="B1292">
        <v>8126129</v>
      </c>
      <c r="C1292" s="2">
        <v>44156</v>
      </c>
      <c r="D1292" s="2">
        <v>44157.700694444444</v>
      </c>
      <c r="E1292">
        <v>1</v>
      </c>
      <c r="F1292">
        <v>33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7060</v>
      </c>
      <c r="O1292" t="s">
        <v>2126</v>
      </c>
      <c r="P1292">
        <v>1</v>
      </c>
      <c r="Q1292">
        <v>0</v>
      </c>
      <c r="R1292">
        <v>1</v>
      </c>
      <c r="S1292">
        <v>11</v>
      </c>
      <c r="T1292">
        <v>2020</v>
      </c>
      <c r="U1292">
        <v>0</v>
      </c>
      <c r="V1292">
        <v>0</v>
      </c>
      <c r="W1292">
        <v>2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1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1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</row>
    <row r="1293" spans="1:120">
      <c r="A1293">
        <v>90967463</v>
      </c>
      <c r="B1293">
        <v>679349</v>
      </c>
      <c r="C1293" s="2">
        <v>44156</v>
      </c>
      <c r="D1293" s="2">
        <v>44160.762499999997</v>
      </c>
      <c r="E1293">
        <v>1</v>
      </c>
      <c r="F1293">
        <v>47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8812</v>
      </c>
      <c r="O1293" t="s">
        <v>2126</v>
      </c>
      <c r="P1293">
        <v>1</v>
      </c>
      <c r="Q1293">
        <v>0</v>
      </c>
      <c r="R1293">
        <v>4</v>
      </c>
      <c r="S1293">
        <v>11</v>
      </c>
      <c r="T1293">
        <v>2020</v>
      </c>
      <c r="U1293">
        <v>0</v>
      </c>
      <c r="V1293">
        <v>0</v>
      </c>
      <c r="W1293">
        <v>2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5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5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4</v>
      </c>
      <c r="BW1293">
        <v>0</v>
      </c>
      <c r="BX1293">
        <v>1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1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</row>
    <row r="1294" spans="1:120">
      <c r="A1294">
        <v>90967486</v>
      </c>
      <c r="B1294">
        <v>8126134</v>
      </c>
      <c r="C1294" s="2">
        <v>44157</v>
      </c>
      <c r="D1294" s="2">
        <v>44169.609722222223</v>
      </c>
      <c r="E1294">
        <v>1</v>
      </c>
      <c r="F1294">
        <v>74</v>
      </c>
      <c r="G1294">
        <v>0</v>
      </c>
      <c r="H1294">
        <v>1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7063</v>
      </c>
      <c r="O1294" t="s">
        <v>2125</v>
      </c>
      <c r="P1294">
        <v>1</v>
      </c>
      <c r="Q1294">
        <v>0</v>
      </c>
      <c r="R1294">
        <v>12</v>
      </c>
      <c r="S1294">
        <v>12</v>
      </c>
      <c r="T1294">
        <v>2020</v>
      </c>
      <c r="U1294">
        <v>0</v>
      </c>
      <c r="V1294">
        <v>0</v>
      </c>
      <c r="W1294">
        <v>2</v>
      </c>
      <c r="AU1294">
        <v>0</v>
      </c>
      <c r="AV1294">
        <v>0</v>
      </c>
      <c r="AW1294">
        <v>0</v>
      </c>
      <c r="AX1294">
        <v>0</v>
      </c>
      <c r="AY1294">
        <v>2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3</v>
      </c>
      <c r="BH1294">
        <v>4</v>
      </c>
      <c r="BI1294">
        <v>0</v>
      </c>
      <c r="BJ1294">
        <v>0</v>
      </c>
      <c r="BK1294">
        <v>2</v>
      </c>
      <c r="BL1294">
        <v>0</v>
      </c>
      <c r="BM1294">
        <v>0</v>
      </c>
      <c r="BN1294">
        <v>2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2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1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1</v>
      </c>
      <c r="CK1294">
        <v>0</v>
      </c>
      <c r="CL1294">
        <v>0</v>
      </c>
      <c r="CM1294">
        <v>2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1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</row>
    <row r="1295" spans="1:120">
      <c r="A1295">
        <v>90967487</v>
      </c>
      <c r="B1295">
        <v>629526</v>
      </c>
      <c r="C1295" s="2">
        <v>44156</v>
      </c>
      <c r="D1295" s="2">
        <v>44158.772222222222</v>
      </c>
      <c r="E1295">
        <v>1</v>
      </c>
      <c r="F1295">
        <v>57</v>
      </c>
      <c r="G1295">
        <v>1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8869</v>
      </c>
      <c r="O1295" t="s">
        <v>2126</v>
      </c>
      <c r="P1295">
        <v>1</v>
      </c>
      <c r="Q1295">
        <v>0</v>
      </c>
      <c r="R1295">
        <v>2</v>
      </c>
      <c r="S1295">
        <v>11</v>
      </c>
      <c r="T1295">
        <v>2020</v>
      </c>
      <c r="U1295">
        <v>0</v>
      </c>
      <c r="V1295">
        <v>0</v>
      </c>
      <c r="W1295">
        <v>2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2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2</v>
      </c>
      <c r="BH1295">
        <v>2</v>
      </c>
      <c r="BI1295">
        <v>0</v>
      </c>
      <c r="BJ1295">
        <v>2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4</v>
      </c>
      <c r="CC1295">
        <v>4</v>
      </c>
      <c r="CD1295">
        <v>0</v>
      </c>
      <c r="CE1295">
        <v>4</v>
      </c>
      <c r="CF1295">
        <v>0</v>
      </c>
      <c r="CG1295">
        <v>0</v>
      </c>
      <c r="CH1295">
        <v>0</v>
      </c>
      <c r="CI1295">
        <v>1</v>
      </c>
      <c r="CK1295">
        <v>0</v>
      </c>
      <c r="CL1295">
        <v>0</v>
      </c>
      <c r="CM1295">
        <v>3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1</v>
      </c>
      <c r="CU1295">
        <v>0</v>
      </c>
      <c r="CV1295">
        <v>0</v>
      </c>
      <c r="CW1295">
        <v>1</v>
      </c>
      <c r="CX1295">
        <v>0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</row>
    <row r="1296" spans="1:120">
      <c r="A1296">
        <v>90967488</v>
      </c>
      <c r="B1296">
        <v>804274</v>
      </c>
      <c r="C1296" s="2">
        <v>44156</v>
      </c>
      <c r="D1296" s="2">
        <v>44172.715277777781</v>
      </c>
      <c r="E1296">
        <v>1</v>
      </c>
      <c r="F1296">
        <v>67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8844</v>
      </c>
      <c r="O1296" t="s">
        <v>2124</v>
      </c>
      <c r="P1296">
        <v>0</v>
      </c>
      <c r="Q1296">
        <v>0</v>
      </c>
      <c r="R1296">
        <v>16</v>
      </c>
      <c r="S1296">
        <v>12</v>
      </c>
      <c r="T1296">
        <v>2020</v>
      </c>
      <c r="U1296">
        <v>0</v>
      </c>
      <c r="V1296">
        <v>0</v>
      </c>
      <c r="W1296">
        <v>2</v>
      </c>
      <c r="AU1296">
        <v>0</v>
      </c>
      <c r="AV1296">
        <v>0</v>
      </c>
      <c r="AW1296">
        <v>25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25</v>
      </c>
      <c r="BF1296">
        <v>25</v>
      </c>
      <c r="BG1296">
        <v>25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1</v>
      </c>
      <c r="BZ1296">
        <v>0</v>
      </c>
      <c r="CA1296">
        <v>0</v>
      </c>
      <c r="CB1296">
        <v>36</v>
      </c>
      <c r="CC1296">
        <v>36</v>
      </c>
      <c r="CD1296">
        <v>0</v>
      </c>
      <c r="CE1296">
        <v>36</v>
      </c>
      <c r="CF1296">
        <v>0</v>
      </c>
      <c r="CG1296">
        <v>0</v>
      </c>
      <c r="CH1296">
        <v>0</v>
      </c>
      <c r="CI1296">
        <v>6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1</v>
      </c>
      <c r="DH1296">
        <v>0</v>
      </c>
      <c r="DI1296">
        <v>0</v>
      </c>
      <c r="DJ1296">
        <v>1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</row>
    <row r="1297" spans="1:120">
      <c r="A1297">
        <v>90967499</v>
      </c>
      <c r="B1297">
        <v>8126138</v>
      </c>
      <c r="C1297" s="2">
        <v>44156</v>
      </c>
      <c r="D1297" s="2">
        <v>44157.668749999997</v>
      </c>
      <c r="E1297">
        <v>1</v>
      </c>
      <c r="F1297">
        <v>59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8817</v>
      </c>
      <c r="O1297" t="s">
        <v>2126</v>
      </c>
      <c r="P1297">
        <v>1</v>
      </c>
      <c r="Q1297">
        <v>0</v>
      </c>
      <c r="R1297">
        <v>1</v>
      </c>
      <c r="S1297">
        <v>11</v>
      </c>
      <c r="T1297">
        <v>2020</v>
      </c>
      <c r="U1297">
        <v>0</v>
      </c>
      <c r="V1297">
        <v>0</v>
      </c>
      <c r="W1297">
        <v>2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K1297">
        <v>0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1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</row>
    <row r="1298" spans="1:120">
      <c r="A1298">
        <v>90967505</v>
      </c>
      <c r="B1298">
        <v>496451</v>
      </c>
      <c r="C1298" s="2">
        <v>44156</v>
      </c>
      <c r="D1298" s="2">
        <v>44174.802083333336</v>
      </c>
      <c r="E1298">
        <v>1</v>
      </c>
      <c r="F1298">
        <v>54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8846</v>
      </c>
      <c r="O1298" t="s">
        <v>2126</v>
      </c>
      <c r="P1298">
        <v>1</v>
      </c>
      <c r="Q1298">
        <v>0</v>
      </c>
      <c r="R1298">
        <v>18</v>
      </c>
      <c r="S1298">
        <v>12</v>
      </c>
      <c r="T1298">
        <v>2020</v>
      </c>
      <c r="U1298">
        <v>0</v>
      </c>
      <c r="V1298">
        <v>0</v>
      </c>
      <c r="W1298">
        <v>2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5</v>
      </c>
      <c r="BW1298">
        <v>16</v>
      </c>
      <c r="BX1298">
        <v>21</v>
      </c>
      <c r="BY1298">
        <v>0</v>
      </c>
      <c r="BZ1298">
        <v>0</v>
      </c>
      <c r="CA1298">
        <v>0</v>
      </c>
      <c r="CB1298">
        <v>33</v>
      </c>
      <c r="CC1298">
        <v>18</v>
      </c>
      <c r="CD1298">
        <v>16</v>
      </c>
      <c r="CE1298">
        <v>34</v>
      </c>
      <c r="CF1298">
        <v>0</v>
      </c>
      <c r="CG1298">
        <v>0</v>
      </c>
      <c r="CH1298">
        <v>0</v>
      </c>
      <c r="CI1298">
        <v>1</v>
      </c>
      <c r="CK1298">
        <v>0</v>
      </c>
      <c r="CL1298">
        <v>0</v>
      </c>
      <c r="CM1298">
        <v>2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1</v>
      </c>
      <c r="DH1298">
        <v>0</v>
      </c>
      <c r="DI1298">
        <v>0</v>
      </c>
      <c r="DJ1298">
        <v>1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</row>
    <row r="1299" spans="1:120">
      <c r="A1299">
        <v>90967506</v>
      </c>
      <c r="B1299">
        <v>498870</v>
      </c>
      <c r="C1299" s="2">
        <v>44156</v>
      </c>
      <c r="D1299" s="2">
        <v>44160.868055555555</v>
      </c>
      <c r="E1299">
        <v>1</v>
      </c>
      <c r="F1299">
        <v>67</v>
      </c>
      <c r="G1299">
        <v>1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8835</v>
      </c>
      <c r="O1299" t="s">
        <v>2126</v>
      </c>
      <c r="P1299">
        <v>1</v>
      </c>
      <c r="Q1299">
        <v>0</v>
      </c>
      <c r="R1299">
        <v>4</v>
      </c>
      <c r="S1299">
        <v>11</v>
      </c>
      <c r="T1299">
        <v>2020</v>
      </c>
      <c r="U1299">
        <v>0</v>
      </c>
      <c r="V1299">
        <v>0</v>
      </c>
      <c r="W1299">
        <v>2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4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4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7</v>
      </c>
      <c r="CC1299">
        <v>1</v>
      </c>
      <c r="CD1299">
        <v>6</v>
      </c>
      <c r="CE1299">
        <v>7</v>
      </c>
      <c r="CF1299">
        <v>0</v>
      </c>
      <c r="CG1299">
        <v>0</v>
      </c>
      <c r="CH1299">
        <v>0</v>
      </c>
      <c r="CI1299">
        <v>1</v>
      </c>
      <c r="CK1299">
        <v>0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</row>
    <row r="1300" spans="1:120">
      <c r="A1300">
        <v>90967509</v>
      </c>
      <c r="B1300">
        <v>516178</v>
      </c>
      <c r="C1300" s="2">
        <v>44156</v>
      </c>
      <c r="D1300" s="2">
        <v>44156.936111111114</v>
      </c>
      <c r="E1300">
        <v>3</v>
      </c>
      <c r="F1300">
        <v>24</v>
      </c>
      <c r="G1300">
        <v>1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8869</v>
      </c>
      <c r="O1300" t="s">
        <v>2126</v>
      </c>
      <c r="P1300">
        <v>1</v>
      </c>
      <c r="Q1300">
        <v>0</v>
      </c>
      <c r="S1300">
        <v>11</v>
      </c>
      <c r="T1300">
        <v>2020</v>
      </c>
      <c r="U1300">
        <v>0</v>
      </c>
      <c r="V1300">
        <v>0</v>
      </c>
      <c r="W1300">
        <v>2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</row>
    <row r="1301" spans="1:120">
      <c r="A1301">
        <v>90967520</v>
      </c>
      <c r="B1301">
        <v>8126143</v>
      </c>
      <c r="C1301" s="2">
        <v>44156</v>
      </c>
      <c r="D1301" s="2">
        <v>44160.819444444445</v>
      </c>
      <c r="E1301">
        <v>1</v>
      </c>
      <c r="F1301">
        <v>68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8558</v>
      </c>
      <c r="O1301" t="s">
        <v>2126</v>
      </c>
      <c r="P1301">
        <v>1</v>
      </c>
      <c r="Q1301">
        <v>0</v>
      </c>
      <c r="R1301">
        <v>4</v>
      </c>
      <c r="S1301">
        <v>11</v>
      </c>
      <c r="T1301">
        <v>2020</v>
      </c>
      <c r="U1301">
        <v>0</v>
      </c>
      <c r="V1301">
        <v>0</v>
      </c>
      <c r="W1301">
        <v>2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5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5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5</v>
      </c>
      <c r="BW1301">
        <v>1</v>
      </c>
      <c r="BX1301">
        <v>1</v>
      </c>
      <c r="BY1301">
        <v>12</v>
      </c>
      <c r="BZ1301">
        <v>0</v>
      </c>
      <c r="CA1301">
        <v>0</v>
      </c>
      <c r="CB1301">
        <v>4</v>
      </c>
      <c r="CC1301">
        <v>1</v>
      </c>
      <c r="CD1301">
        <v>3</v>
      </c>
      <c r="CE1301">
        <v>4</v>
      </c>
      <c r="CF1301">
        <v>0</v>
      </c>
      <c r="CG1301">
        <v>0</v>
      </c>
      <c r="CH1301">
        <v>0</v>
      </c>
      <c r="CI1301">
        <v>1</v>
      </c>
      <c r="CK1301">
        <v>0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</row>
    <row r="1302" spans="1:120">
      <c r="A1302">
        <v>90967532</v>
      </c>
      <c r="B1302">
        <v>401563</v>
      </c>
      <c r="C1302" s="2">
        <v>44157</v>
      </c>
      <c r="D1302" s="2">
        <v>44160.799305555556</v>
      </c>
      <c r="E1302">
        <v>1</v>
      </c>
      <c r="F1302">
        <v>63</v>
      </c>
      <c r="G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8869</v>
      </c>
      <c r="O1302" t="s">
        <v>2134</v>
      </c>
      <c r="P1302">
        <v>0</v>
      </c>
      <c r="Q1302">
        <v>0</v>
      </c>
      <c r="R1302">
        <v>3</v>
      </c>
      <c r="S1302">
        <v>11</v>
      </c>
      <c r="T1302">
        <v>2020</v>
      </c>
      <c r="U1302">
        <v>0</v>
      </c>
      <c r="V1302">
        <v>0</v>
      </c>
      <c r="W1302">
        <v>2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2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2</v>
      </c>
      <c r="BH1302">
        <v>5</v>
      </c>
      <c r="BI1302">
        <v>0</v>
      </c>
      <c r="BJ1302">
        <v>0</v>
      </c>
      <c r="BK1302">
        <v>5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5</v>
      </c>
      <c r="BW1302">
        <v>1</v>
      </c>
      <c r="BX1302">
        <v>1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3</v>
      </c>
      <c r="CK1302">
        <v>0</v>
      </c>
      <c r="CL1302">
        <v>0</v>
      </c>
      <c r="CM1302">
        <v>2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1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</row>
    <row r="1303" spans="1:120">
      <c r="A1303">
        <v>90967547</v>
      </c>
      <c r="B1303">
        <v>685278</v>
      </c>
      <c r="C1303" s="2">
        <v>44157</v>
      </c>
      <c r="D1303" s="2">
        <v>44157.213194444441</v>
      </c>
      <c r="E1303">
        <v>2</v>
      </c>
      <c r="F1303">
        <v>57</v>
      </c>
      <c r="G1303">
        <v>1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7112</v>
      </c>
      <c r="O1303" t="s">
        <v>2126</v>
      </c>
      <c r="P1303">
        <v>1</v>
      </c>
      <c r="Q1303">
        <v>0</v>
      </c>
      <c r="S1303">
        <v>11</v>
      </c>
      <c r="T1303">
        <v>2020</v>
      </c>
      <c r="U1303">
        <v>0</v>
      </c>
      <c r="V1303">
        <v>0</v>
      </c>
      <c r="W1303">
        <v>2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</row>
    <row r="1304" spans="1:120">
      <c r="A1304">
        <v>90967558</v>
      </c>
      <c r="B1304">
        <v>386243</v>
      </c>
      <c r="C1304" s="2">
        <v>44157</v>
      </c>
      <c r="D1304" s="2">
        <v>44157.540277777778</v>
      </c>
      <c r="E1304">
        <v>2</v>
      </c>
      <c r="F1304">
        <v>79</v>
      </c>
      <c r="G1304">
        <v>1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8835</v>
      </c>
      <c r="O1304" t="s">
        <v>2126</v>
      </c>
      <c r="P1304">
        <v>1</v>
      </c>
      <c r="Q1304">
        <v>0</v>
      </c>
      <c r="S1304">
        <v>11</v>
      </c>
      <c r="T1304">
        <v>2020</v>
      </c>
      <c r="U1304">
        <v>0</v>
      </c>
      <c r="V1304">
        <v>0</v>
      </c>
      <c r="W1304">
        <v>2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1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</row>
    <row r="1305" spans="1:120">
      <c r="A1305">
        <v>90967562</v>
      </c>
      <c r="B1305">
        <v>146213</v>
      </c>
      <c r="C1305" s="2">
        <v>44157</v>
      </c>
      <c r="D1305" s="2">
        <v>44163.68472222222</v>
      </c>
      <c r="E1305">
        <v>1</v>
      </c>
      <c r="F1305">
        <v>75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8846</v>
      </c>
      <c r="O1305" t="s">
        <v>2125</v>
      </c>
      <c r="P1305">
        <v>1</v>
      </c>
      <c r="Q1305">
        <v>0</v>
      </c>
      <c r="R1305">
        <v>6</v>
      </c>
      <c r="S1305">
        <v>11</v>
      </c>
      <c r="T1305">
        <v>2020</v>
      </c>
      <c r="U1305">
        <v>0</v>
      </c>
      <c r="V1305">
        <v>0</v>
      </c>
      <c r="W1305">
        <v>2</v>
      </c>
      <c r="AU1305">
        <v>3</v>
      </c>
      <c r="AV1305">
        <v>0</v>
      </c>
      <c r="AW1305">
        <v>0</v>
      </c>
      <c r="AX1305">
        <v>0</v>
      </c>
      <c r="AY1305">
        <v>1</v>
      </c>
      <c r="AZ1305">
        <v>7</v>
      </c>
      <c r="BA1305">
        <v>0</v>
      </c>
      <c r="BB1305">
        <v>0</v>
      </c>
      <c r="BC1305">
        <v>0</v>
      </c>
      <c r="BD1305">
        <v>0</v>
      </c>
      <c r="BE1305">
        <v>3</v>
      </c>
      <c r="BF1305">
        <v>0</v>
      </c>
      <c r="BG1305">
        <v>11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5</v>
      </c>
      <c r="BW1305">
        <v>0</v>
      </c>
      <c r="BX1305">
        <v>1</v>
      </c>
      <c r="BY1305">
        <v>0</v>
      </c>
      <c r="BZ1305">
        <v>0</v>
      </c>
      <c r="CA1305">
        <v>0</v>
      </c>
      <c r="CB1305">
        <v>1</v>
      </c>
      <c r="CC1305">
        <v>1</v>
      </c>
      <c r="CD1305">
        <v>0</v>
      </c>
      <c r="CE1305">
        <v>1</v>
      </c>
      <c r="CF1305">
        <v>0</v>
      </c>
      <c r="CG1305">
        <v>0</v>
      </c>
      <c r="CH1305">
        <v>0</v>
      </c>
      <c r="CI1305">
        <v>8</v>
      </c>
      <c r="CK1305">
        <v>0</v>
      </c>
      <c r="CL1305">
        <v>0</v>
      </c>
      <c r="CM1305">
        <v>7</v>
      </c>
      <c r="CN1305">
        <v>0</v>
      </c>
      <c r="CO1305">
        <v>1</v>
      </c>
      <c r="CP1305">
        <v>1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1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1</v>
      </c>
      <c r="DH1305">
        <v>0</v>
      </c>
      <c r="DI1305">
        <v>0</v>
      </c>
      <c r="DJ1305">
        <v>1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</row>
    <row r="1306" spans="1:120">
      <c r="A1306">
        <v>90967565</v>
      </c>
      <c r="B1306">
        <v>8012330</v>
      </c>
      <c r="C1306" s="2">
        <v>44157</v>
      </c>
      <c r="D1306" s="2">
        <v>44157.465277777781</v>
      </c>
      <c r="E1306">
        <v>2</v>
      </c>
      <c r="F1306">
        <v>56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8805</v>
      </c>
      <c r="O1306" t="s">
        <v>2126</v>
      </c>
      <c r="P1306">
        <v>1</v>
      </c>
      <c r="Q1306">
        <v>0</v>
      </c>
      <c r="S1306">
        <v>11</v>
      </c>
      <c r="T1306">
        <v>2020</v>
      </c>
      <c r="U1306">
        <v>0</v>
      </c>
      <c r="V1306">
        <v>0</v>
      </c>
      <c r="W1306">
        <v>2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</row>
    <row r="1307" spans="1:120">
      <c r="A1307">
        <v>90967571</v>
      </c>
      <c r="B1307">
        <v>8126155</v>
      </c>
      <c r="C1307" s="2">
        <v>44157</v>
      </c>
      <c r="D1307" s="2">
        <v>44158.7</v>
      </c>
      <c r="E1307">
        <v>3</v>
      </c>
      <c r="F1307">
        <v>49</v>
      </c>
      <c r="G1307">
        <v>0</v>
      </c>
      <c r="H1307">
        <v>2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8844</v>
      </c>
      <c r="O1307" t="s">
        <v>2126</v>
      </c>
      <c r="P1307">
        <v>1</v>
      </c>
      <c r="Q1307">
        <v>0</v>
      </c>
      <c r="S1307">
        <v>11</v>
      </c>
      <c r="T1307">
        <v>2020</v>
      </c>
      <c r="U1307">
        <v>0</v>
      </c>
      <c r="V1307">
        <v>0</v>
      </c>
      <c r="W1307">
        <v>2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</v>
      </c>
      <c r="CC1307">
        <v>1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K1307">
        <v>0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</row>
    <row r="1308" spans="1:120">
      <c r="A1308">
        <v>90967580</v>
      </c>
      <c r="B1308">
        <v>339285</v>
      </c>
      <c r="C1308" s="2">
        <v>44157</v>
      </c>
      <c r="D1308" s="2">
        <v>44192.077777777777</v>
      </c>
      <c r="E1308">
        <v>1</v>
      </c>
      <c r="F1308">
        <v>80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8880</v>
      </c>
      <c r="O1308" t="s">
        <v>26</v>
      </c>
      <c r="P1308">
        <v>0</v>
      </c>
      <c r="Q1308">
        <v>1</v>
      </c>
      <c r="R1308">
        <v>35</v>
      </c>
      <c r="S1308">
        <v>12</v>
      </c>
      <c r="T1308">
        <v>2020</v>
      </c>
      <c r="U1308">
        <v>1</v>
      </c>
      <c r="V1308">
        <v>22</v>
      </c>
      <c r="W1308">
        <v>2</v>
      </c>
      <c r="AU1308">
        <v>0</v>
      </c>
      <c r="AV1308">
        <v>0</v>
      </c>
      <c r="AW1308">
        <v>0</v>
      </c>
      <c r="AX1308">
        <v>0</v>
      </c>
      <c r="AY1308">
        <v>18</v>
      </c>
      <c r="AZ1308">
        <v>1</v>
      </c>
      <c r="BA1308">
        <v>1</v>
      </c>
      <c r="BB1308">
        <v>1</v>
      </c>
      <c r="BC1308">
        <v>0</v>
      </c>
      <c r="BD1308">
        <v>0</v>
      </c>
      <c r="BE1308">
        <v>1</v>
      </c>
      <c r="BF1308">
        <v>0</v>
      </c>
      <c r="BG1308">
        <v>21</v>
      </c>
      <c r="BH1308">
        <v>38</v>
      </c>
      <c r="BI1308">
        <v>0</v>
      </c>
      <c r="BJ1308">
        <v>0</v>
      </c>
      <c r="BK1308">
        <v>32</v>
      </c>
      <c r="BL1308">
        <v>0</v>
      </c>
      <c r="BM1308">
        <v>0</v>
      </c>
      <c r="BN1308">
        <v>4</v>
      </c>
      <c r="BO1308">
        <v>0</v>
      </c>
      <c r="BP1308">
        <v>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3</v>
      </c>
      <c r="BW1308">
        <v>36</v>
      </c>
      <c r="BX1308">
        <v>1</v>
      </c>
      <c r="BY1308">
        <v>0</v>
      </c>
      <c r="BZ1308">
        <v>0</v>
      </c>
      <c r="CA1308">
        <v>0</v>
      </c>
      <c r="CB1308">
        <v>2</v>
      </c>
      <c r="CC1308">
        <v>0</v>
      </c>
      <c r="CD1308">
        <v>1</v>
      </c>
      <c r="CE1308">
        <v>1</v>
      </c>
      <c r="CF1308">
        <v>0</v>
      </c>
      <c r="CG1308">
        <v>0</v>
      </c>
      <c r="CH1308">
        <v>0</v>
      </c>
      <c r="CI1308">
        <v>0</v>
      </c>
      <c r="CK1308">
        <v>0</v>
      </c>
      <c r="CL1308">
        <v>0</v>
      </c>
      <c r="CM1308">
        <v>5</v>
      </c>
      <c r="CN1308">
        <v>1</v>
      </c>
      <c r="CO1308">
        <v>1</v>
      </c>
      <c r="CP1308">
        <v>1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0</v>
      </c>
      <c r="DK1308">
        <v>0</v>
      </c>
      <c r="DL1308">
        <v>1</v>
      </c>
      <c r="DM1308">
        <v>0</v>
      </c>
      <c r="DN1308">
        <v>0</v>
      </c>
      <c r="DO1308">
        <v>0</v>
      </c>
      <c r="DP1308">
        <v>0</v>
      </c>
    </row>
    <row r="1309" spans="1:120">
      <c r="A1309">
        <v>90967584</v>
      </c>
      <c r="B1309">
        <v>130684</v>
      </c>
      <c r="C1309" s="2">
        <v>44157</v>
      </c>
      <c r="D1309" s="2">
        <v>44162.888888888891</v>
      </c>
      <c r="E1309">
        <v>1</v>
      </c>
      <c r="F1309">
        <v>67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8844</v>
      </c>
      <c r="O1309" t="s">
        <v>2126</v>
      </c>
      <c r="P1309">
        <v>1</v>
      </c>
      <c r="Q1309">
        <v>0</v>
      </c>
      <c r="R1309">
        <v>5</v>
      </c>
      <c r="S1309">
        <v>11</v>
      </c>
      <c r="T1309">
        <v>2020</v>
      </c>
      <c r="U1309">
        <v>0</v>
      </c>
      <c r="V1309">
        <v>0</v>
      </c>
      <c r="W1309">
        <v>2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5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5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1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5</v>
      </c>
      <c r="CB1309">
        <v>7</v>
      </c>
      <c r="CC1309">
        <v>1</v>
      </c>
      <c r="CD1309">
        <v>11</v>
      </c>
      <c r="CE1309">
        <v>12</v>
      </c>
      <c r="CF1309">
        <v>0</v>
      </c>
      <c r="CG1309">
        <v>0</v>
      </c>
      <c r="CH1309">
        <v>0</v>
      </c>
      <c r="CI1309">
        <v>1</v>
      </c>
      <c r="CK1309">
        <v>0</v>
      </c>
      <c r="CL1309">
        <v>0</v>
      </c>
      <c r="CM1309">
        <v>3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1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1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</row>
    <row r="1310" spans="1:120">
      <c r="A1310">
        <v>90967601</v>
      </c>
      <c r="B1310">
        <v>134824</v>
      </c>
      <c r="C1310" s="2">
        <v>44157</v>
      </c>
      <c r="D1310" s="2">
        <v>44160.897916666669</v>
      </c>
      <c r="E1310">
        <v>1</v>
      </c>
      <c r="F1310">
        <v>39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7059</v>
      </c>
      <c r="O1310" t="s">
        <v>2126</v>
      </c>
      <c r="P1310">
        <v>1</v>
      </c>
      <c r="Q1310">
        <v>0</v>
      </c>
      <c r="R1310">
        <v>3</v>
      </c>
      <c r="S1310">
        <v>11</v>
      </c>
      <c r="T1310">
        <v>2020</v>
      </c>
      <c r="U1310">
        <v>0</v>
      </c>
      <c r="V1310">
        <v>0</v>
      </c>
      <c r="W1310">
        <v>2</v>
      </c>
      <c r="AU1310">
        <v>0</v>
      </c>
      <c r="AV1310">
        <v>0</v>
      </c>
      <c r="AW1310">
        <v>3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3</v>
      </c>
      <c r="BF1310">
        <v>3</v>
      </c>
      <c r="BG1310">
        <v>3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4</v>
      </c>
      <c r="BW1310">
        <v>1</v>
      </c>
      <c r="BX1310">
        <v>1</v>
      </c>
      <c r="BY1310">
        <v>6</v>
      </c>
      <c r="BZ1310">
        <v>0</v>
      </c>
      <c r="CA1310">
        <v>0</v>
      </c>
      <c r="CB1310">
        <v>6</v>
      </c>
      <c r="CC1310">
        <v>3</v>
      </c>
      <c r="CD1310">
        <v>3</v>
      </c>
      <c r="CE1310">
        <v>6</v>
      </c>
      <c r="CF1310">
        <v>0</v>
      </c>
      <c r="CG1310">
        <v>0</v>
      </c>
      <c r="CH1310">
        <v>0</v>
      </c>
      <c r="CI1310">
        <v>1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1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</row>
    <row r="1311" spans="1:120">
      <c r="A1311">
        <v>90967602</v>
      </c>
      <c r="B1311">
        <v>8098178</v>
      </c>
      <c r="C1311" s="2">
        <v>44157</v>
      </c>
      <c r="D1311" s="2">
        <v>44157.886805555558</v>
      </c>
      <c r="E1311">
        <v>2</v>
      </c>
      <c r="F1311">
        <v>30</v>
      </c>
      <c r="G1311">
        <v>1</v>
      </c>
      <c r="H1311">
        <v>3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7063</v>
      </c>
      <c r="O1311" t="s">
        <v>2126</v>
      </c>
      <c r="P1311">
        <v>1</v>
      </c>
      <c r="Q1311">
        <v>0</v>
      </c>
      <c r="S1311">
        <v>11</v>
      </c>
      <c r="T1311">
        <v>2020</v>
      </c>
      <c r="U1311">
        <v>0</v>
      </c>
      <c r="V1311">
        <v>0</v>
      </c>
      <c r="W1311">
        <v>2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</row>
    <row r="1312" spans="1:120">
      <c r="A1312">
        <v>90967608</v>
      </c>
      <c r="B1312">
        <v>8126164</v>
      </c>
      <c r="C1312" s="2">
        <v>44157</v>
      </c>
      <c r="D1312" s="2">
        <v>44167.570138888892</v>
      </c>
      <c r="E1312">
        <v>1</v>
      </c>
      <c r="F1312">
        <v>30</v>
      </c>
      <c r="G1312">
        <v>0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8817</v>
      </c>
      <c r="O1312" t="s">
        <v>2126</v>
      </c>
      <c r="P1312">
        <v>1</v>
      </c>
      <c r="Q1312">
        <v>0</v>
      </c>
      <c r="R1312">
        <v>10</v>
      </c>
      <c r="S1312">
        <v>12</v>
      </c>
      <c r="T1312">
        <v>2020</v>
      </c>
      <c r="U1312">
        <v>0</v>
      </c>
      <c r="V1312">
        <v>0</v>
      </c>
      <c r="W1312">
        <v>2</v>
      </c>
      <c r="AU1312">
        <v>0</v>
      </c>
      <c r="AV1312">
        <v>0</v>
      </c>
      <c r="AW1312">
        <v>10</v>
      </c>
      <c r="AX1312">
        <v>0</v>
      </c>
      <c r="AY1312">
        <v>0</v>
      </c>
      <c r="AZ1312">
        <v>0</v>
      </c>
      <c r="BA1312">
        <v>5</v>
      </c>
      <c r="BB1312">
        <v>0</v>
      </c>
      <c r="BC1312">
        <v>0</v>
      </c>
      <c r="BD1312">
        <v>0</v>
      </c>
      <c r="BE1312">
        <v>10</v>
      </c>
      <c r="BF1312">
        <v>10</v>
      </c>
      <c r="BG1312">
        <v>15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5</v>
      </c>
      <c r="BW1312">
        <v>1</v>
      </c>
      <c r="BX1312">
        <v>1</v>
      </c>
      <c r="BY1312">
        <v>7</v>
      </c>
      <c r="BZ1312">
        <v>0</v>
      </c>
      <c r="CA1312">
        <v>0</v>
      </c>
      <c r="CB1312">
        <v>15</v>
      </c>
      <c r="CC1312">
        <v>5</v>
      </c>
      <c r="CD1312">
        <v>10</v>
      </c>
      <c r="CE1312">
        <v>15</v>
      </c>
      <c r="CF1312">
        <v>0</v>
      </c>
      <c r="CG1312">
        <v>0</v>
      </c>
      <c r="CH1312">
        <v>0</v>
      </c>
      <c r="CI1312">
        <v>4</v>
      </c>
      <c r="CK1312">
        <v>5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</row>
    <row r="1313" spans="1:120">
      <c r="A1313">
        <v>90967610</v>
      </c>
      <c r="B1313">
        <v>798682</v>
      </c>
      <c r="C1313" s="2">
        <v>44157</v>
      </c>
      <c r="D1313" s="2">
        <v>44160.772916666669</v>
      </c>
      <c r="E1313">
        <v>1</v>
      </c>
      <c r="F1313">
        <v>46</v>
      </c>
      <c r="G1313">
        <v>0</v>
      </c>
      <c r="H1313">
        <v>3</v>
      </c>
      <c r="I1313">
        <v>1</v>
      </c>
      <c r="J1313">
        <v>0</v>
      </c>
      <c r="K1313">
        <v>0</v>
      </c>
      <c r="L1313">
        <v>0</v>
      </c>
      <c r="M1313">
        <v>0</v>
      </c>
      <c r="O1313" t="s">
        <v>2126</v>
      </c>
      <c r="P1313">
        <v>1</v>
      </c>
      <c r="Q1313">
        <v>0</v>
      </c>
      <c r="R1313">
        <v>3</v>
      </c>
      <c r="S1313">
        <v>11</v>
      </c>
      <c r="T1313">
        <v>2020</v>
      </c>
      <c r="U1313">
        <v>0</v>
      </c>
      <c r="V1313">
        <v>0</v>
      </c>
      <c r="W1313">
        <v>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3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3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3</v>
      </c>
      <c r="BV1313">
        <v>0</v>
      </c>
      <c r="BW1313">
        <v>3</v>
      </c>
      <c r="BX1313">
        <v>1</v>
      </c>
      <c r="BY1313">
        <v>3</v>
      </c>
      <c r="BZ1313">
        <v>0</v>
      </c>
      <c r="CA1313">
        <v>0</v>
      </c>
      <c r="CB1313">
        <v>6</v>
      </c>
      <c r="CC1313">
        <v>1</v>
      </c>
      <c r="CD1313">
        <v>5</v>
      </c>
      <c r="CE1313">
        <v>6</v>
      </c>
      <c r="CF1313">
        <v>0</v>
      </c>
      <c r="CG1313">
        <v>0</v>
      </c>
      <c r="CH1313">
        <v>0</v>
      </c>
      <c r="CI1313">
        <v>2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</row>
    <row r="1314" spans="1:120">
      <c r="A1314">
        <v>90967612</v>
      </c>
      <c r="B1314">
        <v>8091683</v>
      </c>
      <c r="C1314" s="2">
        <v>44157</v>
      </c>
      <c r="D1314" s="2">
        <v>44161.822916666664</v>
      </c>
      <c r="E1314">
        <v>1</v>
      </c>
      <c r="F1314">
        <v>42</v>
      </c>
      <c r="G1314">
        <v>1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8854</v>
      </c>
      <c r="O1314" t="s">
        <v>2126</v>
      </c>
      <c r="P1314">
        <v>1</v>
      </c>
      <c r="Q1314">
        <v>0</v>
      </c>
      <c r="R1314">
        <v>4</v>
      </c>
      <c r="S1314">
        <v>11</v>
      </c>
      <c r="T1314">
        <v>2020</v>
      </c>
      <c r="U1314">
        <v>0</v>
      </c>
      <c r="V1314">
        <v>0</v>
      </c>
      <c r="W1314">
        <v>2</v>
      </c>
      <c r="AU1314">
        <v>9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4</v>
      </c>
      <c r="BB1314">
        <v>0</v>
      </c>
      <c r="BC1314">
        <v>0</v>
      </c>
      <c r="BD1314">
        <v>0</v>
      </c>
      <c r="BE1314">
        <v>9</v>
      </c>
      <c r="BF1314">
        <v>0</v>
      </c>
      <c r="BG1314">
        <v>13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4</v>
      </c>
      <c r="BV1314">
        <v>1</v>
      </c>
      <c r="BW1314">
        <v>1</v>
      </c>
      <c r="BX1314">
        <v>1</v>
      </c>
      <c r="BY1314">
        <v>6</v>
      </c>
      <c r="BZ1314">
        <v>0</v>
      </c>
      <c r="CA1314">
        <v>0</v>
      </c>
      <c r="CB1314">
        <v>5</v>
      </c>
      <c r="CC1314">
        <v>1</v>
      </c>
      <c r="CD1314">
        <v>4</v>
      </c>
      <c r="CE1314">
        <v>5</v>
      </c>
      <c r="CF1314">
        <v>0</v>
      </c>
      <c r="CG1314">
        <v>0</v>
      </c>
      <c r="CH1314">
        <v>0</v>
      </c>
      <c r="CI1314">
        <v>1</v>
      </c>
      <c r="CK1314">
        <v>0</v>
      </c>
      <c r="CL1314">
        <v>0</v>
      </c>
      <c r="CM1314">
        <v>2</v>
      </c>
      <c r="CN1314">
        <v>0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1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</row>
    <row r="1315" spans="1:120">
      <c r="A1315">
        <v>90967617</v>
      </c>
      <c r="B1315">
        <v>8126165</v>
      </c>
      <c r="C1315" s="2">
        <v>44158</v>
      </c>
      <c r="D1315" s="2">
        <v>44161.826388888891</v>
      </c>
      <c r="E1315">
        <v>1</v>
      </c>
      <c r="F1315">
        <v>38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7060</v>
      </c>
      <c r="O1315" t="s">
        <v>2126</v>
      </c>
      <c r="P1315">
        <v>1</v>
      </c>
      <c r="Q1315">
        <v>0</v>
      </c>
      <c r="R1315">
        <v>3</v>
      </c>
      <c r="S1315">
        <v>11</v>
      </c>
      <c r="T1315">
        <v>2020</v>
      </c>
      <c r="U1315">
        <v>0</v>
      </c>
      <c r="V1315">
        <v>0</v>
      </c>
      <c r="W1315">
        <v>2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4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4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4</v>
      </c>
      <c r="BW1315">
        <v>8</v>
      </c>
      <c r="BX1315">
        <v>4</v>
      </c>
      <c r="BY1315">
        <v>1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4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</row>
    <row r="1316" spans="1:120">
      <c r="A1316">
        <v>90967631</v>
      </c>
      <c r="B1316">
        <v>434251</v>
      </c>
      <c r="C1316" s="2">
        <v>44157</v>
      </c>
      <c r="D1316" s="2">
        <v>44158.027083333334</v>
      </c>
      <c r="E1316">
        <v>3</v>
      </c>
      <c r="F1316">
        <v>34</v>
      </c>
      <c r="G1316">
        <v>1</v>
      </c>
      <c r="H1316">
        <v>3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8835</v>
      </c>
      <c r="O1316" t="s">
        <v>2126</v>
      </c>
      <c r="P1316">
        <v>1</v>
      </c>
      <c r="Q1316">
        <v>0</v>
      </c>
      <c r="S1316">
        <v>11</v>
      </c>
      <c r="T1316">
        <v>2020</v>
      </c>
      <c r="U1316">
        <v>0</v>
      </c>
      <c r="V1316">
        <v>0</v>
      </c>
      <c r="W1316">
        <v>2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K1316">
        <v>0</v>
      </c>
      <c r="CL1316">
        <v>0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</row>
    <row r="1317" spans="1:120">
      <c r="A1317">
        <v>90967664</v>
      </c>
      <c r="B1317">
        <v>452538</v>
      </c>
      <c r="C1317" s="2">
        <v>44158</v>
      </c>
      <c r="D1317" s="2">
        <v>44166.775694444441</v>
      </c>
      <c r="E1317">
        <v>1</v>
      </c>
      <c r="F1317">
        <v>55</v>
      </c>
      <c r="G1317">
        <v>1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7063</v>
      </c>
      <c r="O1317" t="s">
        <v>2126</v>
      </c>
      <c r="P1317">
        <v>1</v>
      </c>
      <c r="Q1317">
        <v>0</v>
      </c>
      <c r="R1317">
        <v>8</v>
      </c>
      <c r="S1317">
        <v>12</v>
      </c>
      <c r="T1317">
        <v>2020</v>
      </c>
      <c r="U1317">
        <v>0</v>
      </c>
      <c r="V1317">
        <v>0</v>
      </c>
      <c r="W1317">
        <v>2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2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2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3</v>
      </c>
      <c r="BX1317">
        <v>1</v>
      </c>
      <c r="BY1317">
        <v>16</v>
      </c>
      <c r="BZ1317">
        <v>0</v>
      </c>
      <c r="CA1317">
        <v>0</v>
      </c>
      <c r="CB1317">
        <v>12</v>
      </c>
      <c r="CC1317">
        <v>10</v>
      </c>
      <c r="CD1317">
        <v>2</v>
      </c>
      <c r="CE1317">
        <v>12</v>
      </c>
      <c r="CF1317">
        <v>2</v>
      </c>
      <c r="CG1317">
        <v>0</v>
      </c>
      <c r="CH1317">
        <v>0</v>
      </c>
      <c r="CI1317">
        <v>0</v>
      </c>
      <c r="CK1317">
        <v>0</v>
      </c>
      <c r="CL1317">
        <v>0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1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</row>
    <row r="1318" spans="1:120">
      <c r="A1318">
        <v>90967696</v>
      </c>
      <c r="B1318">
        <v>8124958</v>
      </c>
      <c r="C1318" s="2">
        <v>44158</v>
      </c>
      <c r="D1318" s="2">
        <v>44160.758333333331</v>
      </c>
      <c r="E1318">
        <v>1</v>
      </c>
      <c r="F1318">
        <v>77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8846</v>
      </c>
      <c r="O1318" t="s">
        <v>2126</v>
      </c>
      <c r="P1318">
        <v>1</v>
      </c>
      <c r="Q1318">
        <v>0</v>
      </c>
      <c r="R1318">
        <v>2</v>
      </c>
      <c r="S1318">
        <v>11</v>
      </c>
      <c r="T1318">
        <v>2020</v>
      </c>
      <c r="U1318">
        <v>0</v>
      </c>
      <c r="V1318">
        <v>0</v>
      </c>
      <c r="W1318">
        <v>2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K1318">
        <v>0</v>
      </c>
      <c r="CL1318">
        <v>0</v>
      </c>
      <c r="CM1318">
        <v>2</v>
      </c>
      <c r="CN1318">
        <v>0</v>
      </c>
      <c r="CO1318">
        <v>1</v>
      </c>
      <c r="CP1318">
        <v>0</v>
      </c>
      <c r="CQ1318">
        <v>0</v>
      </c>
      <c r="CR1318">
        <v>0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1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</row>
    <row r="1319" spans="1:120">
      <c r="A1319">
        <v>90967738</v>
      </c>
      <c r="B1319">
        <v>8126181</v>
      </c>
      <c r="C1319" s="2">
        <v>44158</v>
      </c>
      <c r="D1319" s="2">
        <v>44160.646527777775</v>
      </c>
      <c r="E1319">
        <v>1</v>
      </c>
      <c r="F1319">
        <v>41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8835</v>
      </c>
      <c r="O1319" t="s">
        <v>2126</v>
      </c>
      <c r="P1319">
        <v>1</v>
      </c>
      <c r="Q1319">
        <v>0</v>
      </c>
      <c r="R1319">
        <v>2</v>
      </c>
      <c r="S1319">
        <v>11</v>
      </c>
      <c r="T1319">
        <v>2020</v>
      </c>
      <c r="U1319">
        <v>0</v>
      </c>
      <c r="V1319">
        <v>0</v>
      </c>
      <c r="W1319">
        <v>2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3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3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3</v>
      </c>
      <c r="CC1319">
        <v>3</v>
      </c>
      <c r="CD1319">
        <v>0</v>
      </c>
      <c r="CE1319">
        <v>3</v>
      </c>
      <c r="CF1319">
        <v>0</v>
      </c>
      <c r="CG1319">
        <v>0</v>
      </c>
      <c r="CH1319">
        <v>0</v>
      </c>
      <c r="CI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</row>
    <row r="1320" spans="1:120">
      <c r="A1320">
        <v>90967779</v>
      </c>
      <c r="B1320">
        <v>8125823</v>
      </c>
      <c r="C1320" s="2">
        <v>44170</v>
      </c>
      <c r="D1320" s="2">
        <v>44170.993055555555</v>
      </c>
      <c r="E1320">
        <v>3</v>
      </c>
      <c r="F1320">
        <v>45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8551</v>
      </c>
      <c r="O1320" t="s">
        <v>2126</v>
      </c>
      <c r="P1320">
        <v>1</v>
      </c>
      <c r="Q1320">
        <v>0</v>
      </c>
      <c r="S1320">
        <v>12</v>
      </c>
      <c r="T1320">
        <v>2020</v>
      </c>
      <c r="U1320">
        <v>0</v>
      </c>
      <c r="V1320">
        <v>0</v>
      </c>
      <c r="W1320">
        <v>2</v>
      </c>
      <c r="AU1320" t="e">
        <v>#N/A</v>
      </c>
      <c r="AV1320" t="e">
        <v>#N/A</v>
      </c>
      <c r="AW1320" t="e">
        <v>#N/A</v>
      </c>
      <c r="AX1320" t="e">
        <v>#N/A</v>
      </c>
      <c r="AY1320" t="e">
        <v>#N/A</v>
      </c>
      <c r="AZ1320" t="e">
        <v>#N/A</v>
      </c>
      <c r="BA1320" t="e">
        <v>#N/A</v>
      </c>
      <c r="BB1320" t="e">
        <v>#N/A</v>
      </c>
      <c r="BC1320" t="e">
        <v>#N/A</v>
      </c>
      <c r="BD1320" t="e">
        <v>#N/A</v>
      </c>
      <c r="BE1320" t="e">
        <v>#N/A</v>
      </c>
      <c r="BF1320" t="e">
        <v>#N/A</v>
      </c>
      <c r="BG1320" t="e">
        <v>#N/A</v>
      </c>
      <c r="BH1320" t="e">
        <v>#N/A</v>
      </c>
      <c r="BI1320" t="e">
        <v>#N/A</v>
      </c>
      <c r="BJ1320" t="e">
        <v>#N/A</v>
      </c>
      <c r="BK1320" t="e">
        <v>#N/A</v>
      </c>
      <c r="BL1320" t="e">
        <v>#N/A</v>
      </c>
      <c r="BM1320" t="e">
        <v>#N/A</v>
      </c>
      <c r="BN1320" t="e">
        <v>#N/A</v>
      </c>
      <c r="BO1320" t="e">
        <v>#N/A</v>
      </c>
      <c r="BP1320" t="e">
        <v>#N/A</v>
      </c>
      <c r="BQ1320" t="e">
        <v>#N/A</v>
      </c>
      <c r="BR1320" t="e">
        <v>#N/A</v>
      </c>
      <c r="BS1320" t="e">
        <v>#N/A</v>
      </c>
      <c r="BT1320" t="e">
        <v>#N/A</v>
      </c>
      <c r="BU1320" t="e">
        <v>#N/A</v>
      </c>
      <c r="BV1320" t="e">
        <v>#N/A</v>
      </c>
      <c r="BW1320" t="e">
        <v>#N/A</v>
      </c>
      <c r="BX1320" t="e">
        <v>#N/A</v>
      </c>
      <c r="BY1320" t="e">
        <v>#N/A</v>
      </c>
      <c r="BZ1320" t="e">
        <v>#N/A</v>
      </c>
      <c r="CA1320" t="e">
        <v>#N/A</v>
      </c>
      <c r="CB1320" t="e">
        <v>#N/A</v>
      </c>
      <c r="CC1320" t="e">
        <v>#N/A</v>
      </c>
      <c r="CD1320" t="e">
        <v>#N/A</v>
      </c>
      <c r="CE1320" t="e">
        <v>#N/A</v>
      </c>
      <c r="CF1320" t="e">
        <v>#N/A</v>
      </c>
      <c r="CG1320" t="e">
        <v>#N/A</v>
      </c>
      <c r="CH1320" t="e">
        <v>#N/A</v>
      </c>
      <c r="CI1320" t="e">
        <v>#N/A</v>
      </c>
      <c r="CK1320" t="e">
        <v>#N/A</v>
      </c>
      <c r="CL1320" t="e">
        <v>#N/A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</row>
    <row r="1321" spans="1:120">
      <c r="A1321">
        <v>90967796</v>
      </c>
      <c r="B1321">
        <v>8126151</v>
      </c>
      <c r="C1321" s="2">
        <v>44159</v>
      </c>
      <c r="D1321" s="2">
        <v>44160.690972222219</v>
      </c>
      <c r="E1321">
        <v>1</v>
      </c>
      <c r="F1321">
        <v>88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8836</v>
      </c>
      <c r="O1321" t="s">
        <v>2126</v>
      </c>
      <c r="P1321">
        <v>1</v>
      </c>
      <c r="Q1321">
        <v>0</v>
      </c>
      <c r="R1321">
        <v>1</v>
      </c>
      <c r="S1321">
        <v>11</v>
      </c>
      <c r="T1321">
        <v>2020</v>
      </c>
      <c r="U1321">
        <v>0</v>
      </c>
      <c r="V1321">
        <v>0</v>
      </c>
      <c r="W1321">
        <v>2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4</v>
      </c>
      <c r="BV1321">
        <v>2</v>
      </c>
      <c r="BW1321">
        <v>0</v>
      </c>
      <c r="BX1321">
        <v>3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1</v>
      </c>
      <c r="DH1321">
        <v>0</v>
      </c>
      <c r="DI1321">
        <v>0</v>
      </c>
      <c r="DJ1321">
        <v>0</v>
      </c>
      <c r="DK1321">
        <v>0</v>
      </c>
      <c r="DL1321">
        <v>1</v>
      </c>
      <c r="DM1321">
        <v>0</v>
      </c>
      <c r="DN1321">
        <v>0</v>
      </c>
      <c r="DO1321">
        <v>0</v>
      </c>
      <c r="DP1321">
        <v>0</v>
      </c>
    </row>
    <row r="1322" spans="1:120">
      <c r="A1322">
        <v>90968007</v>
      </c>
      <c r="B1322">
        <v>171098</v>
      </c>
      <c r="C1322" s="2">
        <v>44158</v>
      </c>
      <c r="D1322" s="2">
        <v>44164.788194444445</v>
      </c>
      <c r="E1322">
        <v>1</v>
      </c>
      <c r="F1322">
        <v>86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8807</v>
      </c>
      <c r="O1322" t="s">
        <v>2126</v>
      </c>
      <c r="P1322">
        <v>1</v>
      </c>
      <c r="Q1322">
        <v>0</v>
      </c>
      <c r="R1322">
        <v>6</v>
      </c>
      <c r="S1322">
        <v>11</v>
      </c>
      <c r="T1322">
        <v>2020</v>
      </c>
      <c r="U1322">
        <v>0</v>
      </c>
      <c r="V1322">
        <v>0</v>
      </c>
      <c r="W1322">
        <v>2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7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7</v>
      </c>
      <c r="BH1322">
        <v>12</v>
      </c>
      <c r="BI1322">
        <v>0</v>
      </c>
      <c r="BJ1322">
        <v>0</v>
      </c>
      <c r="BK1322">
        <v>12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5</v>
      </c>
      <c r="BW1322">
        <v>1</v>
      </c>
      <c r="BX1322">
        <v>12</v>
      </c>
      <c r="BY1322">
        <v>0</v>
      </c>
      <c r="BZ1322">
        <v>0</v>
      </c>
      <c r="CA1322">
        <v>0</v>
      </c>
      <c r="CB1322">
        <v>8</v>
      </c>
      <c r="CC1322">
        <v>8</v>
      </c>
      <c r="CD1322">
        <v>0</v>
      </c>
      <c r="CE1322">
        <v>8</v>
      </c>
      <c r="CF1322">
        <v>0</v>
      </c>
      <c r="CG1322">
        <v>0</v>
      </c>
      <c r="CH1322">
        <v>0</v>
      </c>
      <c r="CI1322">
        <v>6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1</v>
      </c>
      <c r="DG1322">
        <v>1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1</v>
      </c>
      <c r="DP1322">
        <v>0</v>
      </c>
    </row>
    <row r="1323" spans="1:120">
      <c r="A1323">
        <v>90968034</v>
      </c>
      <c r="B1323">
        <v>8126209</v>
      </c>
      <c r="C1323" s="2">
        <v>44158</v>
      </c>
      <c r="D1323" s="2">
        <v>44158.802777777775</v>
      </c>
      <c r="E1323">
        <v>2</v>
      </c>
      <c r="F1323">
        <v>25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7059</v>
      </c>
      <c r="O1323" t="s">
        <v>2126</v>
      </c>
      <c r="P1323">
        <v>1</v>
      </c>
      <c r="Q1323">
        <v>0</v>
      </c>
      <c r="S1323">
        <v>11</v>
      </c>
      <c r="T1323">
        <v>2020</v>
      </c>
      <c r="U1323">
        <v>0</v>
      </c>
      <c r="V1323">
        <v>0</v>
      </c>
      <c r="W1323">
        <v>2</v>
      </c>
      <c r="AU1323" t="e">
        <v>#N/A</v>
      </c>
      <c r="AV1323" t="e">
        <v>#N/A</v>
      </c>
      <c r="AW1323" t="e">
        <v>#N/A</v>
      </c>
      <c r="AX1323" t="e">
        <v>#N/A</v>
      </c>
      <c r="AY1323" t="e">
        <v>#N/A</v>
      </c>
      <c r="AZ1323" t="e">
        <v>#N/A</v>
      </c>
      <c r="BA1323" t="e">
        <v>#N/A</v>
      </c>
      <c r="BB1323" t="e">
        <v>#N/A</v>
      </c>
      <c r="BC1323" t="e">
        <v>#N/A</v>
      </c>
      <c r="BD1323" t="e">
        <v>#N/A</v>
      </c>
      <c r="BE1323" t="e">
        <v>#N/A</v>
      </c>
      <c r="BF1323" t="e">
        <v>#N/A</v>
      </c>
      <c r="BG1323" t="e">
        <v>#N/A</v>
      </c>
      <c r="BH1323" t="e">
        <v>#N/A</v>
      </c>
      <c r="BI1323" t="e">
        <v>#N/A</v>
      </c>
      <c r="BJ1323" t="e">
        <v>#N/A</v>
      </c>
      <c r="BK1323" t="e">
        <v>#N/A</v>
      </c>
      <c r="BL1323" t="e">
        <v>#N/A</v>
      </c>
      <c r="BM1323" t="e">
        <v>#N/A</v>
      </c>
      <c r="BN1323" t="e">
        <v>#N/A</v>
      </c>
      <c r="BO1323" t="e">
        <v>#N/A</v>
      </c>
      <c r="BP1323" t="e">
        <v>#N/A</v>
      </c>
      <c r="BQ1323" t="e">
        <v>#N/A</v>
      </c>
      <c r="BR1323" t="e">
        <v>#N/A</v>
      </c>
      <c r="BS1323" t="e">
        <v>#N/A</v>
      </c>
      <c r="BT1323" t="e">
        <v>#N/A</v>
      </c>
      <c r="BU1323" t="e">
        <v>#N/A</v>
      </c>
      <c r="BV1323" t="e">
        <v>#N/A</v>
      </c>
      <c r="BW1323" t="e">
        <v>#N/A</v>
      </c>
      <c r="BX1323" t="e">
        <v>#N/A</v>
      </c>
      <c r="BY1323" t="e">
        <v>#N/A</v>
      </c>
      <c r="BZ1323" t="e">
        <v>#N/A</v>
      </c>
      <c r="CA1323" t="e">
        <v>#N/A</v>
      </c>
      <c r="CB1323" t="e">
        <v>#N/A</v>
      </c>
      <c r="CC1323" t="e">
        <v>#N/A</v>
      </c>
      <c r="CD1323" t="e">
        <v>#N/A</v>
      </c>
      <c r="CE1323" t="e">
        <v>#N/A</v>
      </c>
      <c r="CF1323" t="e">
        <v>#N/A</v>
      </c>
      <c r="CG1323" t="e">
        <v>#N/A</v>
      </c>
      <c r="CH1323" t="e">
        <v>#N/A</v>
      </c>
      <c r="CI1323" t="e">
        <v>#N/A</v>
      </c>
      <c r="CK1323" t="e">
        <v>#N/A</v>
      </c>
      <c r="CL1323" t="e">
        <v>#N/A</v>
      </c>
      <c r="CM1323">
        <v>6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</row>
    <row r="1324" spans="1:120">
      <c r="A1324">
        <v>90968040</v>
      </c>
      <c r="B1324">
        <v>8102670</v>
      </c>
      <c r="C1324" s="2">
        <v>44158</v>
      </c>
      <c r="D1324" s="2">
        <v>44158.993055555555</v>
      </c>
      <c r="E1324">
        <v>3</v>
      </c>
      <c r="F1324">
        <v>55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8876</v>
      </c>
      <c r="O1324" t="s">
        <v>2126</v>
      </c>
      <c r="P1324">
        <v>1</v>
      </c>
      <c r="Q1324">
        <v>0</v>
      </c>
      <c r="S1324">
        <v>11</v>
      </c>
      <c r="T1324">
        <v>2020</v>
      </c>
      <c r="U1324">
        <v>0</v>
      </c>
      <c r="V1324">
        <v>0</v>
      </c>
      <c r="W1324">
        <v>2</v>
      </c>
      <c r="AU1324" t="e">
        <v>#N/A</v>
      </c>
      <c r="AV1324" t="e">
        <v>#N/A</v>
      </c>
      <c r="AW1324" t="e">
        <v>#N/A</v>
      </c>
      <c r="AX1324" t="e">
        <v>#N/A</v>
      </c>
      <c r="AY1324" t="e">
        <v>#N/A</v>
      </c>
      <c r="AZ1324" t="e">
        <v>#N/A</v>
      </c>
      <c r="BA1324" t="e">
        <v>#N/A</v>
      </c>
      <c r="BB1324" t="e">
        <v>#N/A</v>
      </c>
      <c r="BC1324" t="e">
        <v>#N/A</v>
      </c>
      <c r="BD1324" t="e">
        <v>#N/A</v>
      </c>
      <c r="BE1324" t="e">
        <v>#N/A</v>
      </c>
      <c r="BF1324" t="e">
        <v>#N/A</v>
      </c>
      <c r="BG1324" t="e">
        <v>#N/A</v>
      </c>
      <c r="BH1324" t="e">
        <v>#N/A</v>
      </c>
      <c r="BI1324" t="e">
        <v>#N/A</v>
      </c>
      <c r="BJ1324" t="e">
        <v>#N/A</v>
      </c>
      <c r="BK1324" t="e">
        <v>#N/A</v>
      </c>
      <c r="BL1324" t="e">
        <v>#N/A</v>
      </c>
      <c r="BM1324" t="e">
        <v>#N/A</v>
      </c>
      <c r="BN1324" t="e">
        <v>#N/A</v>
      </c>
      <c r="BO1324" t="e">
        <v>#N/A</v>
      </c>
      <c r="BP1324" t="e">
        <v>#N/A</v>
      </c>
      <c r="BQ1324" t="e">
        <v>#N/A</v>
      </c>
      <c r="BR1324" t="e">
        <v>#N/A</v>
      </c>
      <c r="BS1324" t="e">
        <v>#N/A</v>
      </c>
      <c r="BT1324" t="e">
        <v>#N/A</v>
      </c>
      <c r="BU1324" t="e">
        <v>#N/A</v>
      </c>
      <c r="BV1324" t="e">
        <v>#N/A</v>
      </c>
      <c r="BW1324" t="e">
        <v>#N/A</v>
      </c>
      <c r="BX1324" t="e">
        <v>#N/A</v>
      </c>
      <c r="BY1324" t="e">
        <v>#N/A</v>
      </c>
      <c r="BZ1324" t="e">
        <v>#N/A</v>
      </c>
      <c r="CA1324" t="e">
        <v>#N/A</v>
      </c>
      <c r="CB1324" t="e">
        <v>#N/A</v>
      </c>
      <c r="CC1324" t="e">
        <v>#N/A</v>
      </c>
      <c r="CD1324" t="e">
        <v>#N/A</v>
      </c>
      <c r="CE1324" t="e">
        <v>#N/A</v>
      </c>
      <c r="CF1324" t="e">
        <v>#N/A</v>
      </c>
      <c r="CG1324" t="e">
        <v>#N/A</v>
      </c>
      <c r="CH1324" t="e">
        <v>#N/A</v>
      </c>
      <c r="CI1324" t="e">
        <v>#N/A</v>
      </c>
      <c r="CK1324" t="e">
        <v>#N/A</v>
      </c>
      <c r="CL1324" t="e">
        <v>#N/A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</row>
    <row r="1325" spans="1:120">
      <c r="A1325">
        <v>90968064</v>
      </c>
      <c r="B1325">
        <v>8064129</v>
      </c>
      <c r="C1325" s="2">
        <v>44159</v>
      </c>
      <c r="D1325" s="2">
        <v>44161.630555555559</v>
      </c>
      <c r="E1325">
        <v>1</v>
      </c>
      <c r="F1325">
        <v>65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8880</v>
      </c>
      <c r="O1325" t="s">
        <v>2126</v>
      </c>
      <c r="P1325">
        <v>1</v>
      </c>
      <c r="Q1325">
        <v>0</v>
      </c>
      <c r="R1325">
        <v>2</v>
      </c>
      <c r="S1325">
        <v>11</v>
      </c>
      <c r="T1325">
        <v>2020</v>
      </c>
      <c r="U1325">
        <v>0</v>
      </c>
      <c r="V1325">
        <v>0</v>
      </c>
      <c r="W1325">
        <v>2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4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4</v>
      </c>
      <c r="BH1325">
        <v>4</v>
      </c>
      <c r="BI1325">
        <v>0</v>
      </c>
      <c r="BJ1325">
        <v>0</v>
      </c>
      <c r="BK1325">
        <v>4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4</v>
      </c>
      <c r="BW1325">
        <v>3</v>
      </c>
      <c r="BX1325">
        <v>4</v>
      </c>
      <c r="BY1325">
        <v>0</v>
      </c>
      <c r="BZ1325">
        <v>0</v>
      </c>
      <c r="CA1325">
        <v>0</v>
      </c>
      <c r="CB1325">
        <v>2</v>
      </c>
      <c r="CC1325">
        <v>2</v>
      </c>
      <c r="CD1325">
        <v>0</v>
      </c>
      <c r="CE1325">
        <v>2</v>
      </c>
      <c r="CF1325">
        <v>0</v>
      </c>
      <c r="CG1325">
        <v>0</v>
      </c>
      <c r="CH1325">
        <v>0</v>
      </c>
      <c r="CI1325">
        <v>4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</row>
    <row r="1326" spans="1:120">
      <c r="A1326">
        <v>90968079</v>
      </c>
      <c r="B1326">
        <v>389469</v>
      </c>
      <c r="C1326" s="2">
        <v>44158</v>
      </c>
      <c r="D1326" s="2">
        <v>44176.59375</v>
      </c>
      <c r="E1326">
        <v>1</v>
      </c>
      <c r="F1326">
        <v>36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8873</v>
      </c>
      <c r="O1326" t="s">
        <v>2126</v>
      </c>
      <c r="P1326">
        <v>1</v>
      </c>
      <c r="Q1326">
        <v>0</v>
      </c>
      <c r="R1326">
        <v>18</v>
      </c>
      <c r="S1326">
        <v>12</v>
      </c>
      <c r="T1326">
        <v>2020</v>
      </c>
      <c r="U1326">
        <v>0</v>
      </c>
      <c r="V1326">
        <v>0</v>
      </c>
      <c r="W1326">
        <v>2</v>
      </c>
      <c r="AU1326">
        <v>0</v>
      </c>
      <c r="AV1326">
        <v>0</v>
      </c>
      <c r="AW1326">
        <v>18</v>
      </c>
      <c r="AX1326">
        <v>0</v>
      </c>
      <c r="AY1326">
        <v>0</v>
      </c>
      <c r="AZ1326">
        <v>0</v>
      </c>
      <c r="BA1326">
        <v>34</v>
      </c>
      <c r="BB1326">
        <v>0</v>
      </c>
      <c r="BC1326">
        <v>0</v>
      </c>
      <c r="BD1326">
        <v>0</v>
      </c>
      <c r="BE1326">
        <v>18</v>
      </c>
      <c r="BF1326">
        <v>18</v>
      </c>
      <c r="BG1326">
        <v>52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5</v>
      </c>
      <c r="BW1326">
        <v>1</v>
      </c>
      <c r="BX1326">
        <v>36</v>
      </c>
      <c r="BY1326">
        <v>0</v>
      </c>
      <c r="BZ1326">
        <v>0</v>
      </c>
      <c r="CA1326">
        <v>0</v>
      </c>
      <c r="CB1326">
        <v>1</v>
      </c>
      <c r="CC1326">
        <v>1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1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1</v>
      </c>
      <c r="DH1326">
        <v>0</v>
      </c>
      <c r="DI1326">
        <v>0</v>
      </c>
      <c r="DJ1326">
        <v>1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</row>
    <row r="1327" spans="1:120">
      <c r="A1327">
        <v>90968116</v>
      </c>
      <c r="B1327">
        <v>8074575</v>
      </c>
      <c r="C1327" s="2">
        <v>44158</v>
      </c>
      <c r="D1327" s="2">
        <v>44158.892361111109</v>
      </c>
      <c r="E1327">
        <v>2</v>
      </c>
      <c r="F1327">
        <v>56</v>
      </c>
      <c r="G1327">
        <v>0</v>
      </c>
      <c r="H1327">
        <v>1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7080</v>
      </c>
      <c r="O1327" t="s">
        <v>2126</v>
      </c>
      <c r="P1327">
        <v>1</v>
      </c>
      <c r="Q1327">
        <v>0</v>
      </c>
      <c r="S1327">
        <v>11</v>
      </c>
      <c r="T1327">
        <v>2020</v>
      </c>
      <c r="U1327">
        <v>0</v>
      </c>
      <c r="V1327">
        <v>0</v>
      </c>
      <c r="W1327">
        <v>2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</row>
    <row r="1328" spans="1:120">
      <c r="A1328">
        <v>90968120</v>
      </c>
      <c r="B1328">
        <v>716781</v>
      </c>
      <c r="C1328" s="2">
        <v>44158</v>
      </c>
      <c r="D1328" s="2">
        <v>44161.729166666664</v>
      </c>
      <c r="E1328">
        <v>1</v>
      </c>
      <c r="F1328">
        <v>39</v>
      </c>
      <c r="G1328">
        <v>1</v>
      </c>
      <c r="H1328">
        <v>3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7063</v>
      </c>
      <c r="O1328" t="s">
        <v>2126</v>
      </c>
      <c r="P1328">
        <v>1</v>
      </c>
      <c r="Q1328">
        <v>0</v>
      </c>
      <c r="R1328">
        <v>3</v>
      </c>
      <c r="S1328">
        <v>11</v>
      </c>
      <c r="T1328">
        <v>2020</v>
      </c>
      <c r="U1328">
        <v>0</v>
      </c>
      <c r="V1328">
        <v>0</v>
      </c>
      <c r="W1328">
        <v>2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3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3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1</v>
      </c>
      <c r="BY1328">
        <v>0</v>
      </c>
      <c r="BZ1328">
        <v>0</v>
      </c>
      <c r="CA1328">
        <v>0</v>
      </c>
      <c r="CB1328">
        <v>4</v>
      </c>
      <c r="CC1328">
        <v>1</v>
      </c>
      <c r="CD1328">
        <v>3</v>
      </c>
      <c r="CE1328">
        <v>4</v>
      </c>
      <c r="CF1328">
        <v>0</v>
      </c>
      <c r="CG1328">
        <v>0</v>
      </c>
      <c r="CH1328">
        <v>0</v>
      </c>
      <c r="CI1328">
        <v>1</v>
      </c>
      <c r="CK1328">
        <v>0</v>
      </c>
      <c r="CL1328">
        <v>0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1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</row>
    <row r="1329" spans="1:120">
      <c r="A1329">
        <v>90968140</v>
      </c>
      <c r="B1329">
        <v>8125571</v>
      </c>
      <c r="C1329" s="2">
        <v>44158</v>
      </c>
      <c r="D1329" s="2">
        <v>44158.926388888889</v>
      </c>
      <c r="E1329">
        <v>2</v>
      </c>
      <c r="F1329">
        <v>35</v>
      </c>
      <c r="G1329">
        <v>1</v>
      </c>
      <c r="H1329">
        <v>3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7204</v>
      </c>
      <c r="O1329" t="s">
        <v>2126</v>
      </c>
      <c r="P1329">
        <v>1</v>
      </c>
      <c r="Q1329">
        <v>0</v>
      </c>
      <c r="S1329">
        <v>11</v>
      </c>
      <c r="T1329">
        <v>2020</v>
      </c>
      <c r="U1329">
        <v>0</v>
      </c>
      <c r="V1329">
        <v>0</v>
      </c>
      <c r="W1329">
        <v>2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</row>
    <row r="1330" spans="1:120">
      <c r="A1330">
        <v>90968174</v>
      </c>
      <c r="B1330">
        <v>558302</v>
      </c>
      <c r="C1330" s="2">
        <v>44158</v>
      </c>
      <c r="D1330" s="2">
        <v>44172.503472222219</v>
      </c>
      <c r="E1330">
        <v>1</v>
      </c>
      <c r="F1330">
        <v>59</v>
      </c>
      <c r="G1330">
        <v>0</v>
      </c>
      <c r="H1330">
        <v>3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8844</v>
      </c>
      <c r="O1330" t="s">
        <v>26</v>
      </c>
      <c r="P1330">
        <v>0</v>
      </c>
      <c r="Q1330">
        <v>1</v>
      </c>
      <c r="R1330">
        <v>14</v>
      </c>
      <c r="S1330">
        <v>12</v>
      </c>
      <c r="T1330">
        <v>2020</v>
      </c>
      <c r="U1330">
        <v>1</v>
      </c>
      <c r="V1330">
        <v>13</v>
      </c>
      <c r="W1330">
        <v>2</v>
      </c>
      <c r="AU1330">
        <v>0</v>
      </c>
      <c r="AV1330">
        <v>0</v>
      </c>
      <c r="AW1330">
        <v>0</v>
      </c>
      <c r="AX1330">
        <v>0</v>
      </c>
      <c r="AY1330">
        <v>2</v>
      </c>
      <c r="AZ1330">
        <v>15</v>
      </c>
      <c r="BA1330">
        <v>13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30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13</v>
      </c>
      <c r="BV1330">
        <v>1</v>
      </c>
      <c r="BW1330">
        <v>13</v>
      </c>
      <c r="BX1330">
        <v>4</v>
      </c>
      <c r="BY1330">
        <v>0</v>
      </c>
      <c r="BZ1330">
        <v>13</v>
      </c>
      <c r="CA1330">
        <v>0</v>
      </c>
      <c r="CB1330">
        <v>5</v>
      </c>
      <c r="CC1330">
        <v>4</v>
      </c>
      <c r="CD1330">
        <v>14</v>
      </c>
      <c r="CE1330">
        <v>18</v>
      </c>
      <c r="CF1330">
        <v>1</v>
      </c>
      <c r="CG1330">
        <v>0</v>
      </c>
      <c r="CH1330">
        <v>0</v>
      </c>
      <c r="CI1330">
        <v>1</v>
      </c>
      <c r="CK1330">
        <v>0</v>
      </c>
      <c r="CL1330">
        <v>0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0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1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</row>
    <row r="1331" spans="1:120">
      <c r="A1331">
        <v>90968186</v>
      </c>
      <c r="B1331">
        <v>8126220</v>
      </c>
      <c r="C1331" s="2">
        <v>44158</v>
      </c>
      <c r="D1331" s="2">
        <v>44158.824305555558</v>
      </c>
      <c r="E1331">
        <v>2</v>
      </c>
      <c r="F1331">
        <v>37</v>
      </c>
      <c r="G1331">
        <v>0</v>
      </c>
      <c r="H1331">
        <v>3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7063</v>
      </c>
      <c r="O1331" t="s">
        <v>2126</v>
      </c>
      <c r="P1331">
        <v>1</v>
      </c>
      <c r="Q1331">
        <v>0</v>
      </c>
      <c r="S1331">
        <v>11</v>
      </c>
      <c r="T1331">
        <v>2020</v>
      </c>
      <c r="U1331">
        <v>0</v>
      </c>
      <c r="V1331">
        <v>0</v>
      </c>
      <c r="W1331">
        <v>2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</row>
    <row r="1332" spans="1:120">
      <c r="A1332">
        <v>90968187</v>
      </c>
      <c r="B1332">
        <v>543733</v>
      </c>
      <c r="C1332" s="2">
        <v>44158</v>
      </c>
      <c r="D1332" s="2">
        <v>44158.871527777781</v>
      </c>
      <c r="E1332">
        <v>2</v>
      </c>
      <c r="F1332">
        <v>38</v>
      </c>
      <c r="G1332">
        <v>1</v>
      </c>
      <c r="H1332">
        <v>3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8888</v>
      </c>
      <c r="O1332" t="s">
        <v>2126</v>
      </c>
      <c r="P1332">
        <v>1</v>
      </c>
      <c r="Q1332">
        <v>0</v>
      </c>
      <c r="S1332">
        <v>11</v>
      </c>
      <c r="T1332">
        <v>2020</v>
      </c>
      <c r="U1332">
        <v>0</v>
      </c>
      <c r="V1332">
        <v>0</v>
      </c>
      <c r="W1332">
        <v>2</v>
      </c>
      <c r="AU1332" t="e">
        <v>#N/A</v>
      </c>
      <c r="AV1332" t="e">
        <v>#N/A</v>
      </c>
      <c r="AW1332" t="e">
        <v>#N/A</v>
      </c>
      <c r="AX1332" t="e">
        <v>#N/A</v>
      </c>
      <c r="AY1332" t="e">
        <v>#N/A</v>
      </c>
      <c r="AZ1332" t="e">
        <v>#N/A</v>
      </c>
      <c r="BA1332" t="e">
        <v>#N/A</v>
      </c>
      <c r="BB1332" t="e">
        <v>#N/A</v>
      </c>
      <c r="BC1332" t="e">
        <v>#N/A</v>
      </c>
      <c r="BD1332" t="e">
        <v>#N/A</v>
      </c>
      <c r="BE1332" t="e">
        <v>#N/A</v>
      </c>
      <c r="BF1332" t="e">
        <v>#N/A</v>
      </c>
      <c r="BG1332" t="e">
        <v>#N/A</v>
      </c>
      <c r="BH1332" t="e">
        <v>#N/A</v>
      </c>
      <c r="BI1332" t="e">
        <v>#N/A</v>
      </c>
      <c r="BJ1332" t="e">
        <v>#N/A</v>
      </c>
      <c r="BK1332" t="e">
        <v>#N/A</v>
      </c>
      <c r="BL1332" t="e">
        <v>#N/A</v>
      </c>
      <c r="BM1332" t="e">
        <v>#N/A</v>
      </c>
      <c r="BN1332" t="e">
        <v>#N/A</v>
      </c>
      <c r="BO1332" t="e">
        <v>#N/A</v>
      </c>
      <c r="BP1332" t="e">
        <v>#N/A</v>
      </c>
      <c r="BQ1332" t="e">
        <v>#N/A</v>
      </c>
      <c r="BR1332" t="e">
        <v>#N/A</v>
      </c>
      <c r="BS1332" t="e">
        <v>#N/A</v>
      </c>
      <c r="BT1332" t="e">
        <v>#N/A</v>
      </c>
      <c r="BU1332" t="e">
        <v>#N/A</v>
      </c>
      <c r="BV1332" t="e">
        <v>#N/A</v>
      </c>
      <c r="BW1332" t="e">
        <v>#N/A</v>
      </c>
      <c r="BX1332" t="e">
        <v>#N/A</v>
      </c>
      <c r="BY1332" t="e">
        <v>#N/A</v>
      </c>
      <c r="BZ1332" t="e">
        <v>#N/A</v>
      </c>
      <c r="CA1332" t="e">
        <v>#N/A</v>
      </c>
      <c r="CB1332" t="e">
        <v>#N/A</v>
      </c>
      <c r="CC1332" t="e">
        <v>#N/A</v>
      </c>
      <c r="CD1332" t="e">
        <v>#N/A</v>
      </c>
      <c r="CE1332" t="e">
        <v>#N/A</v>
      </c>
      <c r="CF1332" t="e">
        <v>#N/A</v>
      </c>
      <c r="CG1332" t="e">
        <v>#N/A</v>
      </c>
      <c r="CH1332" t="e">
        <v>#N/A</v>
      </c>
      <c r="CI1332" t="e">
        <v>#N/A</v>
      </c>
      <c r="CK1332" t="e">
        <v>#N/A</v>
      </c>
      <c r="CL1332" t="e">
        <v>#N/A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</row>
    <row r="1333" spans="1:120">
      <c r="A1333">
        <v>90968315</v>
      </c>
      <c r="B1333">
        <v>347880</v>
      </c>
      <c r="C1333" s="2">
        <v>44159</v>
      </c>
      <c r="D1333" s="2">
        <v>44166.697916666664</v>
      </c>
      <c r="E1333">
        <v>1</v>
      </c>
      <c r="F1333">
        <v>61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7059</v>
      </c>
      <c r="O1333" t="s">
        <v>2126</v>
      </c>
      <c r="P1333">
        <v>1</v>
      </c>
      <c r="Q1333">
        <v>0</v>
      </c>
      <c r="R1333">
        <v>7</v>
      </c>
      <c r="S1333">
        <v>12</v>
      </c>
      <c r="T1333">
        <v>2020</v>
      </c>
      <c r="U1333">
        <v>0</v>
      </c>
      <c r="V1333">
        <v>0</v>
      </c>
      <c r="W1333">
        <v>2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8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8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3</v>
      </c>
      <c r="BY1333">
        <v>0</v>
      </c>
      <c r="BZ1333">
        <v>0</v>
      </c>
      <c r="CA1333">
        <v>0</v>
      </c>
      <c r="CB1333">
        <v>1</v>
      </c>
      <c r="CC1333">
        <v>1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1</v>
      </c>
      <c r="CK1333">
        <v>0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</row>
    <row r="1334" spans="1:120">
      <c r="A1334">
        <v>90968320</v>
      </c>
      <c r="B1334">
        <v>453155</v>
      </c>
      <c r="C1334" s="2">
        <v>44159</v>
      </c>
      <c r="D1334" s="2">
        <v>44162.54791666667</v>
      </c>
      <c r="E1334">
        <v>1</v>
      </c>
      <c r="F1334">
        <v>57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8805</v>
      </c>
      <c r="O1334" t="s">
        <v>2126</v>
      </c>
      <c r="P1334">
        <v>1</v>
      </c>
      <c r="Q1334">
        <v>0</v>
      </c>
      <c r="R1334">
        <v>3</v>
      </c>
      <c r="S1334">
        <v>11</v>
      </c>
      <c r="T1334">
        <v>2020</v>
      </c>
      <c r="U1334">
        <v>0</v>
      </c>
      <c r="V1334">
        <v>0</v>
      </c>
      <c r="W1334">
        <v>2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2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2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</v>
      </c>
      <c r="CK1334">
        <v>0</v>
      </c>
      <c r="CL1334">
        <v>0</v>
      </c>
      <c r="CM1334">
        <v>2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</row>
    <row r="1335" spans="1:120">
      <c r="A1335">
        <v>90968324</v>
      </c>
      <c r="B1335">
        <v>8121794</v>
      </c>
      <c r="C1335" s="2">
        <v>44159</v>
      </c>
      <c r="D1335" s="2">
        <v>44159.256249999999</v>
      </c>
      <c r="E1335">
        <v>2</v>
      </c>
      <c r="F1335">
        <v>14</v>
      </c>
      <c r="G1335">
        <v>1</v>
      </c>
      <c r="H1335">
        <v>3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8873</v>
      </c>
      <c r="O1335" t="s">
        <v>2125</v>
      </c>
      <c r="P1335">
        <v>1</v>
      </c>
      <c r="Q1335">
        <v>0</v>
      </c>
      <c r="S1335">
        <v>11</v>
      </c>
      <c r="T1335">
        <v>2020</v>
      </c>
      <c r="U1335">
        <v>0</v>
      </c>
      <c r="V1335">
        <v>0</v>
      </c>
      <c r="W1335">
        <v>2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</row>
    <row r="1336" spans="1:120">
      <c r="A1336">
        <v>90968329</v>
      </c>
      <c r="B1336">
        <v>8064739</v>
      </c>
      <c r="C1336" s="2">
        <v>44159</v>
      </c>
      <c r="D1336" s="2">
        <v>44160.704861111109</v>
      </c>
      <c r="E1336">
        <v>1</v>
      </c>
      <c r="F1336">
        <v>62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8873</v>
      </c>
      <c r="O1336" t="s">
        <v>2126</v>
      </c>
      <c r="P1336">
        <v>1</v>
      </c>
      <c r="Q1336">
        <v>0</v>
      </c>
      <c r="R1336">
        <v>1</v>
      </c>
      <c r="S1336">
        <v>11</v>
      </c>
      <c r="T1336">
        <v>2020</v>
      </c>
      <c r="U1336">
        <v>0</v>
      </c>
      <c r="V1336">
        <v>0</v>
      </c>
      <c r="W1336">
        <v>2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2</v>
      </c>
      <c r="CC1336">
        <v>1</v>
      </c>
      <c r="CD1336">
        <v>1</v>
      </c>
      <c r="CE1336">
        <v>2</v>
      </c>
      <c r="CF1336">
        <v>0</v>
      </c>
      <c r="CG1336">
        <v>0</v>
      </c>
      <c r="CH1336">
        <v>0</v>
      </c>
      <c r="CI1336">
        <v>0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1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</row>
    <row r="1337" spans="1:120">
      <c r="A1337">
        <v>90968331</v>
      </c>
      <c r="B1337">
        <v>125077</v>
      </c>
      <c r="C1337" s="2">
        <v>44159</v>
      </c>
      <c r="D1337" s="2">
        <v>44159.729861111111</v>
      </c>
      <c r="E1337">
        <v>1</v>
      </c>
      <c r="F1337">
        <v>68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8854</v>
      </c>
      <c r="O1337" t="s">
        <v>26</v>
      </c>
      <c r="P1337">
        <v>0</v>
      </c>
      <c r="Q1337">
        <v>1</v>
      </c>
      <c r="R1337">
        <v>1</v>
      </c>
      <c r="S1337">
        <v>11</v>
      </c>
      <c r="T1337">
        <v>2020</v>
      </c>
      <c r="U1337">
        <v>1</v>
      </c>
      <c r="V1337">
        <v>1</v>
      </c>
      <c r="W1337">
        <v>2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1</v>
      </c>
      <c r="CE1337">
        <v>1</v>
      </c>
      <c r="CF1337">
        <v>0</v>
      </c>
      <c r="CG1337">
        <v>0</v>
      </c>
      <c r="CH1337">
        <v>0</v>
      </c>
      <c r="CI1337">
        <v>3</v>
      </c>
      <c r="CK1337">
        <v>0</v>
      </c>
      <c r="CL1337">
        <v>0</v>
      </c>
      <c r="CM1337">
        <v>2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1</v>
      </c>
      <c r="DH1337">
        <v>0</v>
      </c>
      <c r="DI1337">
        <v>0</v>
      </c>
      <c r="DJ1337">
        <v>1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</row>
    <row r="1338" spans="1:120">
      <c r="A1338">
        <v>90968333</v>
      </c>
      <c r="B1338">
        <v>310533</v>
      </c>
      <c r="C1338" s="2">
        <v>44159</v>
      </c>
      <c r="D1338" s="2">
        <v>44165.760416666664</v>
      </c>
      <c r="E1338">
        <v>1</v>
      </c>
      <c r="F1338">
        <v>84</v>
      </c>
      <c r="G1338">
        <v>1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8869</v>
      </c>
      <c r="O1338" t="s">
        <v>2126</v>
      </c>
      <c r="P1338">
        <v>1</v>
      </c>
      <c r="Q1338">
        <v>0</v>
      </c>
      <c r="R1338">
        <v>6</v>
      </c>
      <c r="S1338">
        <v>11</v>
      </c>
      <c r="T1338">
        <v>2020</v>
      </c>
      <c r="U1338">
        <v>0</v>
      </c>
      <c r="V1338">
        <v>0</v>
      </c>
      <c r="W1338">
        <v>2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7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7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1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1</v>
      </c>
      <c r="CK1338">
        <v>0</v>
      </c>
      <c r="CL1338">
        <v>0</v>
      </c>
      <c r="CM1338">
        <v>3</v>
      </c>
      <c r="CN1338">
        <v>0</v>
      </c>
      <c r="CO1338">
        <v>1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1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</row>
    <row r="1339" spans="1:120">
      <c r="A1339">
        <v>90968372</v>
      </c>
      <c r="B1339">
        <v>8126234</v>
      </c>
      <c r="C1339" s="2">
        <v>44159</v>
      </c>
      <c r="D1339" s="2">
        <v>44163.851388888892</v>
      </c>
      <c r="E1339">
        <v>1</v>
      </c>
      <c r="F1339">
        <v>69</v>
      </c>
      <c r="G1339">
        <v>1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88721308</v>
      </c>
      <c r="O1339" t="s">
        <v>2126</v>
      </c>
      <c r="P1339">
        <v>1</v>
      </c>
      <c r="Q1339">
        <v>0</v>
      </c>
      <c r="R1339">
        <v>4</v>
      </c>
      <c r="S1339">
        <v>11</v>
      </c>
      <c r="T1339">
        <v>2020</v>
      </c>
      <c r="U1339">
        <v>0</v>
      </c>
      <c r="V1339">
        <v>0</v>
      </c>
      <c r="W1339">
        <v>2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4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4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9</v>
      </c>
      <c r="BZ1339">
        <v>0</v>
      </c>
      <c r="CA1339">
        <v>0</v>
      </c>
      <c r="CB1339">
        <v>9</v>
      </c>
      <c r="CC1339">
        <v>2</v>
      </c>
      <c r="CD1339">
        <v>7</v>
      </c>
      <c r="CE1339">
        <v>9</v>
      </c>
      <c r="CF1339">
        <v>0</v>
      </c>
      <c r="CG1339">
        <v>0</v>
      </c>
      <c r="CH1339">
        <v>0</v>
      </c>
      <c r="CI1339">
        <v>1</v>
      </c>
      <c r="CK1339">
        <v>0</v>
      </c>
      <c r="CL1339">
        <v>0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1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</row>
    <row r="1340" spans="1:120">
      <c r="A1340">
        <v>90968379</v>
      </c>
      <c r="B1340">
        <v>576138</v>
      </c>
      <c r="C1340" s="2">
        <v>44159</v>
      </c>
      <c r="D1340" s="2">
        <v>44163.828472222223</v>
      </c>
      <c r="E1340">
        <v>1</v>
      </c>
      <c r="F1340">
        <v>61</v>
      </c>
      <c r="G1340">
        <v>1</v>
      </c>
      <c r="H1340">
        <v>3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8846</v>
      </c>
      <c r="O1340" t="s">
        <v>2126</v>
      </c>
      <c r="P1340">
        <v>1</v>
      </c>
      <c r="Q1340">
        <v>0</v>
      </c>
      <c r="R1340">
        <v>4</v>
      </c>
      <c r="S1340">
        <v>11</v>
      </c>
      <c r="T1340">
        <v>2020</v>
      </c>
      <c r="U1340">
        <v>0</v>
      </c>
      <c r="V1340">
        <v>0</v>
      </c>
      <c r="W1340">
        <v>2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6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6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5</v>
      </c>
      <c r="BW1340">
        <v>1</v>
      </c>
      <c r="BX1340">
        <v>1</v>
      </c>
      <c r="BY1340">
        <v>1</v>
      </c>
      <c r="BZ1340">
        <v>0</v>
      </c>
      <c r="CA1340">
        <v>0</v>
      </c>
      <c r="CB1340">
        <v>7</v>
      </c>
      <c r="CC1340">
        <v>3</v>
      </c>
      <c r="CD1340">
        <v>4</v>
      </c>
      <c r="CE1340">
        <v>7</v>
      </c>
      <c r="CF1340">
        <v>0</v>
      </c>
      <c r="CG1340">
        <v>0</v>
      </c>
      <c r="CH1340">
        <v>0</v>
      </c>
      <c r="CI1340">
        <v>2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1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</row>
    <row r="1341" spans="1:120">
      <c r="A1341">
        <v>90968675</v>
      </c>
      <c r="B1341">
        <v>642855</v>
      </c>
      <c r="C1341" s="2">
        <v>44159</v>
      </c>
      <c r="D1341" s="2">
        <v>44159.532638888886</v>
      </c>
      <c r="E1341">
        <v>2</v>
      </c>
      <c r="F1341">
        <v>28</v>
      </c>
      <c r="G1341">
        <v>1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8628</v>
      </c>
      <c r="O1341" t="s">
        <v>2126</v>
      </c>
      <c r="P1341">
        <v>1</v>
      </c>
      <c r="Q1341">
        <v>0</v>
      </c>
      <c r="S1341">
        <v>11</v>
      </c>
      <c r="T1341">
        <v>2020</v>
      </c>
      <c r="U1341">
        <v>0</v>
      </c>
      <c r="V1341">
        <v>0</v>
      </c>
      <c r="W1341">
        <v>2</v>
      </c>
      <c r="AU1341" t="e">
        <v>#N/A</v>
      </c>
      <c r="AV1341" t="e">
        <v>#N/A</v>
      </c>
      <c r="AW1341" t="e">
        <v>#N/A</v>
      </c>
      <c r="AX1341" t="e">
        <v>#N/A</v>
      </c>
      <c r="AY1341" t="e">
        <v>#N/A</v>
      </c>
      <c r="AZ1341" t="e">
        <v>#N/A</v>
      </c>
      <c r="BA1341" t="e">
        <v>#N/A</v>
      </c>
      <c r="BB1341" t="e">
        <v>#N/A</v>
      </c>
      <c r="BC1341" t="e">
        <v>#N/A</v>
      </c>
      <c r="BD1341" t="e">
        <v>#N/A</v>
      </c>
      <c r="BE1341" t="e">
        <v>#N/A</v>
      </c>
      <c r="BF1341" t="e">
        <v>#N/A</v>
      </c>
      <c r="BG1341" t="e">
        <v>#N/A</v>
      </c>
      <c r="BH1341" t="e">
        <v>#N/A</v>
      </c>
      <c r="BI1341" t="e">
        <v>#N/A</v>
      </c>
      <c r="BJ1341" t="e">
        <v>#N/A</v>
      </c>
      <c r="BK1341" t="e">
        <v>#N/A</v>
      </c>
      <c r="BL1341" t="e">
        <v>#N/A</v>
      </c>
      <c r="BM1341" t="e">
        <v>#N/A</v>
      </c>
      <c r="BN1341" t="e">
        <v>#N/A</v>
      </c>
      <c r="BO1341" t="e">
        <v>#N/A</v>
      </c>
      <c r="BP1341" t="e">
        <v>#N/A</v>
      </c>
      <c r="BQ1341" t="e">
        <v>#N/A</v>
      </c>
      <c r="BR1341" t="e">
        <v>#N/A</v>
      </c>
      <c r="BS1341" t="e">
        <v>#N/A</v>
      </c>
      <c r="BT1341" t="e">
        <v>#N/A</v>
      </c>
      <c r="BU1341" t="e">
        <v>#N/A</v>
      </c>
      <c r="BV1341" t="e">
        <v>#N/A</v>
      </c>
      <c r="BW1341" t="e">
        <v>#N/A</v>
      </c>
      <c r="BX1341" t="e">
        <v>#N/A</v>
      </c>
      <c r="BY1341" t="e">
        <v>#N/A</v>
      </c>
      <c r="BZ1341" t="e">
        <v>#N/A</v>
      </c>
      <c r="CA1341" t="e">
        <v>#N/A</v>
      </c>
      <c r="CB1341" t="e">
        <v>#N/A</v>
      </c>
      <c r="CC1341" t="e">
        <v>#N/A</v>
      </c>
      <c r="CD1341" t="e">
        <v>#N/A</v>
      </c>
      <c r="CE1341" t="e">
        <v>#N/A</v>
      </c>
      <c r="CF1341" t="e">
        <v>#N/A</v>
      </c>
      <c r="CG1341" t="e">
        <v>#N/A</v>
      </c>
      <c r="CH1341" t="e">
        <v>#N/A</v>
      </c>
      <c r="CI1341" t="e">
        <v>#N/A</v>
      </c>
      <c r="CK1341" t="e">
        <v>#N/A</v>
      </c>
      <c r="CL1341" t="e">
        <v>#N/A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</row>
    <row r="1342" spans="1:120">
      <c r="A1342">
        <v>90968692</v>
      </c>
      <c r="B1342">
        <v>771214</v>
      </c>
      <c r="C1342" s="2">
        <v>44159</v>
      </c>
      <c r="D1342" s="2">
        <v>44175.916666666664</v>
      </c>
      <c r="E1342">
        <v>1</v>
      </c>
      <c r="F1342">
        <v>91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8805</v>
      </c>
      <c r="O1342" t="s">
        <v>26</v>
      </c>
      <c r="P1342">
        <v>0</v>
      </c>
      <c r="Q1342">
        <v>1</v>
      </c>
      <c r="R1342">
        <v>16</v>
      </c>
      <c r="S1342">
        <v>12</v>
      </c>
      <c r="T1342">
        <v>2020</v>
      </c>
      <c r="U1342">
        <v>0</v>
      </c>
      <c r="V1342">
        <v>0</v>
      </c>
      <c r="W1342">
        <v>2</v>
      </c>
      <c r="AU1342">
        <v>0</v>
      </c>
      <c r="AV1342">
        <v>16</v>
      </c>
      <c r="AW1342">
        <v>0</v>
      </c>
      <c r="AX1342">
        <v>0</v>
      </c>
      <c r="AY1342">
        <v>15</v>
      </c>
      <c r="AZ1342">
        <v>4</v>
      </c>
      <c r="BA1342">
        <v>14</v>
      </c>
      <c r="BB1342">
        <v>0</v>
      </c>
      <c r="BC1342">
        <v>0</v>
      </c>
      <c r="BD1342">
        <v>0</v>
      </c>
      <c r="BE1342">
        <v>16</v>
      </c>
      <c r="BF1342">
        <v>16</v>
      </c>
      <c r="BG1342">
        <v>49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11</v>
      </c>
      <c r="BW1342">
        <v>15</v>
      </c>
      <c r="BX1342">
        <v>1</v>
      </c>
      <c r="BY1342">
        <v>1</v>
      </c>
      <c r="BZ1342">
        <v>0</v>
      </c>
      <c r="CA1342">
        <v>0</v>
      </c>
      <c r="CB1342">
        <v>27</v>
      </c>
      <c r="CC1342">
        <v>11</v>
      </c>
      <c r="CD1342">
        <v>16</v>
      </c>
      <c r="CE1342">
        <v>27</v>
      </c>
      <c r="CF1342">
        <v>0</v>
      </c>
      <c r="CG1342">
        <v>0</v>
      </c>
      <c r="CH1342">
        <v>0</v>
      </c>
      <c r="CI1342">
        <v>4</v>
      </c>
      <c r="CK1342">
        <v>0</v>
      </c>
      <c r="CL1342">
        <v>0</v>
      </c>
      <c r="CM1342">
        <v>5</v>
      </c>
      <c r="CN1342">
        <v>0</v>
      </c>
      <c r="CO1342">
        <v>1</v>
      </c>
      <c r="CP1342">
        <v>1</v>
      </c>
      <c r="CQ1342">
        <v>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1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</row>
    <row r="1343" spans="1:120">
      <c r="A1343">
        <v>90968845</v>
      </c>
      <c r="B1343">
        <v>8126266</v>
      </c>
      <c r="C1343" s="2">
        <v>44159</v>
      </c>
      <c r="D1343" s="2">
        <v>44174.753472222219</v>
      </c>
      <c r="E1343">
        <v>1</v>
      </c>
      <c r="F1343">
        <v>54</v>
      </c>
      <c r="G1343">
        <v>0</v>
      </c>
      <c r="H1343">
        <v>1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7060</v>
      </c>
      <c r="O1343" t="s">
        <v>2126</v>
      </c>
      <c r="P1343">
        <v>1</v>
      </c>
      <c r="Q1343">
        <v>0</v>
      </c>
      <c r="R1343">
        <v>15</v>
      </c>
      <c r="S1343">
        <v>12</v>
      </c>
      <c r="T1343">
        <v>2020</v>
      </c>
      <c r="U1343">
        <v>1</v>
      </c>
      <c r="V1343">
        <v>7</v>
      </c>
      <c r="W1343">
        <v>2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17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17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1</v>
      </c>
      <c r="BW1343">
        <v>2</v>
      </c>
      <c r="BX1343">
        <v>0</v>
      </c>
      <c r="BY1343">
        <v>2</v>
      </c>
      <c r="BZ1343">
        <v>0</v>
      </c>
      <c r="CA1343">
        <v>0</v>
      </c>
      <c r="CB1343">
        <v>9</v>
      </c>
      <c r="CC1343">
        <v>9</v>
      </c>
      <c r="CD1343">
        <v>1</v>
      </c>
      <c r="CE1343">
        <v>10</v>
      </c>
      <c r="CF1343">
        <v>1</v>
      </c>
      <c r="CG1343">
        <v>0</v>
      </c>
      <c r="CH1343">
        <v>0</v>
      </c>
      <c r="CI1343">
        <v>1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1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</row>
    <row r="1344" spans="1:120">
      <c r="A1344">
        <v>90968945</v>
      </c>
      <c r="B1344">
        <v>809323</v>
      </c>
      <c r="C1344" s="2">
        <v>44159</v>
      </c>
      <c r="D1344" s="2">
        <v>44161.730555555558</v>
      </c>
      <c r="E1344">
        <v>1</v>
      </c>
      <c r="F1344">
        <v>72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8876</v>
      </c>
      <c r="O1344" t="s">
        <v>2126</v>
      </c>
      <c r="P1344">
        <v>1</v>
      </c>
      <c r="Q1344">
        <v>0</v>
      </c>
      <c r="R1344">
        <v>2</v>
      </c>
      <c r="S1344">
        <v>11</v>
      </c>
      <c r="T1344">
        <v>2020</v>
      </c>
      <c r="U1344">
        <v>0</v>
      </c>
      <c r="V1344">
        <v>0</v>
      </c>
      <c r="W1344">
        <v>2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2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2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2</v>
      </c>
      <c r="CC1344">
        <v>1</v>
      </c>
      <c r="CD1344">
        <v>1</v>
      </c>
      <c r="CE1344">
        <v>2</v>
      </c>
      <c r="CF1344">
        <v>0</v>
      </c>
      <c r="CG1344">
        <v>0</v>
      </c>
      <c r="CH1344">
        <v>0</v>
      </c>
      <c r="CI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</row>
    <row r="1345" spans="1:120">
      <c r="A1345">
        <v>90968975</v>
      </c>
      <c r="B1345">
        <v>8126277</v>
      </c>
      <c r="C1345" s="2">
        <v>44159</v>
      </c>
      <c r="D1345" s="2">
        <v>44159.854166666664</v>
      </c>
      <c r="E1345">
        <v>2</v>
      </c>
      <c r="F1345">
        <v>35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8876</v>
      </c>
      <c r="O1345" t="s">
        <v>2126</v>
      </c>
      <c r="P1345">
        <v>1</v>
      </c>
      <c r="Q1345">
        <v>0</v>
      </c>
      <c r="S1345">
        <v>11</v>
      </c>
      <c r="T1345">
        <v>2020</v>
      </c>
      <c r="U1345">
        <v>0</v>
      </c>
      <c r="V1345">
        <v>0</v>
      </c>
      <c r="W1345">
        <v>2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</row>
    <row r="1346" spans="1:120">
      <c r="A1346">
        <v>90969100</v>
      </c>
      <c r="B1346">
        <v>623758</v>
      </c>
      <c r="C1346" s="2">
        <v>44159</v>
      </c>
      <c r="D1346" s="2">
        <v>44173.787499999999</v>
      </c>
      <c r="E1346">
        <v>1</v>
      </c>
      <c r="F1346">
        <v>72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8807</v>
      </c>
      <c r="O1346" t="s">
        <v>2125</v>
      </c>
      <c r="P1346">
        <v>1</v>
      </c>
      <c r="Q1346">
        <v>0</v>
      </c>
      <c r="R1346">
        <v>14</v>
      </c>
      <c r="S1346">
        <v>12</v>
      </c>
      <c r="T1346">
        <v>2020</v>
      </c>
      <c r="U1346">
        <v>0</v>
      </c>
      <c r="V1346">
        <v>0</v>
      </c>
      <c r="W1346">
        <v>2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15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15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5</v>
      </c>
      <c r="BW1346">
        <v>5</v>
      </c>
      <c r="BX1346">
        <v>2</v>
      </c>
      <c r="BY1346">
        <v>27</v>
      </c>
      <c r="BZ1346">
        <v>0</v>
      </c>
      <c r="CA1346">
        <v>0</v>
      </c>
      <c r="CB1346">
        <v>3</v>
      </c>
      <c r="CC1346">
        <v>2</v>
      </c>
      <c r="CD1346">
        <v>1</v>
      </c>
      <c r="CE1346">
        <v>3</v>
      </c>
      <c r="CF1346">
        <v>0</v>
      </c>
      <c r="CG1346">
        <v>0</v>
      </c>
      <c r="CH1346">
        <v>0</v>
      </c>
      <c r="CI1346">
        <v>1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1</v>
      </c>
      <c r="DH1346">
        <v>0</v>
      </c>
      <c r="DI1346">
        <v>0</v>
      </c>
      <c r="DJ1346">
        <v>1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</row>
    <row r="1347" spans="1:120">
      <c r="A1347">
        <v>90969116</v>
      </c>
      <c r="B1347">
        <v>341602</v>
      </c>
      <c r="C1347" s="2">
        <v>44160</v>
      </c>
      <c r="D1347" s="2">
        <v>44176.909722222219</v>
      </c>
      <c r="E1347">
        <v>1</v>
      </c>
      <c r="F1347">
        <v>67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8831</v>
      </c>
      <c r="O1347" t="s">
        <v>2124</v>
      </c>
      <c r="P1347">
        <v>0</v>
      </c>
      <c r="Q1347">
        <v>0</v>
      </c>
      <c r="R1347">
        <v>16</v>
      </c>
      <c r="S1347">
        <v>12</v>
      </c>
      <c r="T1347">
        <v>2020</v>
      </c>
      <c r="U1347">
        <v>0</v>
      </c>
      <c r="V1347">
        <v>0</v>
      </c>
      <c r="W1347">
        <v>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3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3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2</v>
      </c>
      <c r="BV1347">
        <v>0</v>
      </c>
      <c r="BW1347">
        <v>0</v>
      </c>
      <c r="BX1347">
        <v>0</v>
      </c>
      <c r="BY1347">
        <v>74</v>
      </c>
      <c r="BZ1347">
        <v>0</v>
      </c>
      <c r="CA1347">
        <v>0</v>
      </c>
      <c r="CB1347">
        <v>13</v>
      </c>
      <c r="CC1347">
        <v>6</v>
      </c>
      <c r="CD1347">
        <v>7</v>
      </c>
      <c r="CE1347">
        <v>13</v>
      </c>
      <c r="CF1347">
        <v>0</v>
      </c>
      <c r="CG1347">
        <v>0</v>
      </c>
      <c r="CH1347">
        <v>0</v>
      </c>
      <c r="CI1347">
        <v>10</v>
      </c>
      <c r="CK1347">
        <v>0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1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</row>
    <row r="1348" spans="1:120">
      <c r="A1348">
        <v>90969130</v>
      </c>
      <c r="B1348">
        <v>575530</v>
      </c>
      <c r="C1348" s="2">
        <v>44159</v>
      </c>
      <c r="D1348" s="2">
        <v>44160.078472222223</v>
      </c>
      <c r="E1348">
        <v>2</v>
      </c>
      <c r="F1348">
        <v>17</v>
      </c>
      <c r="G1348">
        <v>1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88051838</v>
      </c>
      <c r="O1348" t="s">
        <v>2126</v>
      </c>
      <c r="P1348">
        <v>1</v>
      </c>
      <c r="Q1348">
        <v>0</v>
      </c>
      <c r="S1348">
        <v>11</v>
      </c>
      <c r="T1348">
        <v>2020</v>
      </c>
      <c r="U1348">
        <v>0</v>
      </c>
      <c r="V1348">
        <v>0</v>
      </c>
      <c r="W1348">
        <v>2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</row>
    <row r="1349" spans="1:120">
      <c r="A1349">
        <v>90969150</v>
      </c>
      <c r="B1349">
        <v>8126307</v>
      </c>
      <c r="C1349" s="2">
        <v>44160</v>
      </c>
      <c r="D1349" s="2">
        <v>44160.138194444444</v>
      </c>
      <c r="E1349">
        <v>2</v>
      </c>
      <c r="F1349">
        <v>2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7080</v>
      </c>
      <c r="O1349" t="s">
        <v>2126</v>
      </c>
      <c r="P1349">
        <v>1</v>
      </c>
      <c r="Q1349">
        <v>0</v>
      </c>
      <c r="S1349">
        <v>11</v>
      </c>
      <c r="T1349">
        <v>2020</v>
      </c>
      <c r="U1349">
        <v>0</v>
      </c>
      <c r="V1349">
        <v>0</v>
      </c>
      <c r="W1349">
        <v>2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</row>
    <row r="1350" spans="1:120">
      <c r="A1350">
        <v>90969241</v>
      </c>
      <c r="B1350">
        <v>472833</v>
      </c>
      <c r="C1350" s="2">
        <v>44160</v>
      </c>
      <c r="D1350" s="2">
        <v>44162.743055555555</v>
      </c>
      <c r="E1350">
        <v>1</v>
      </c>
      <c r="F1350">
        <v>50</v>
      </c>
      <c r="G1350">
        <v>1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8846</v>
      </c>
      <c r="O1350" t="s">
        <v>2126</v>
      </c>
      <c r="P1350">
        <v>1</v>
      </c>
      <c r="Q1350">
        <v>0</v>
      </c>
      <c r="R1350">
        <v>2</v>
      </c>
      <c r="S1350">
        <v>11</v>
      </c>
      <c r="T1350">
        <v>2020</v>
      </c>
      <c r="U1350">
        <v>0</v>
      </c>
      <c r="V1350">
        <v>0</v>
      </c>
      <c r="W1350">
        <v>2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3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3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1</v>
      </c>
      <c r="BX1350">
        <v>1</v>
      </c>
      <c r="BY1350">
        <v>1</v>
      </c>
      <c r="BZ1350">
        <v>0</v>
      </c>
      <c r="CA1350">
        <v>0</v>
      </c>
      <c r="CB1350">
        <v>3</v>
      </c>
      <c r="CC1350">
        <v>3</v>
      </c>
      <c r="CD1350">
        <v>0</v>
      </c>
      <c r="CE1350">
        <v>3</v>
      </c>
      <c r="CF1350">
        <v>0</v>
      </c>
      <c r="CG1350">
        <v>0</v>
      </c>
      <c r="CH1350">
        <v>0</v>
      </c>
      <c r="CI1350">
        <v>1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1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</row>
    <row r="1351" spans="1:120">
      <c r="A1351">
        <v>90969301</v>
      </c>
      <c r="B1351">
        <v>662620</v>
      </c>
      <c r="C1351" s="2">
        <v>44160</v>
      </c>
      <c r="D1351" s="2">
        <v>44165.82916666667</v>
      </c>
      <c r="E1351">
        <v>1</v>
      </c>
      <c r="F1351">
        <v>79</v>
      </c>
      <c r="G1351">
        <v>1</v>
      </c>
      <c r="H1351">
        <v>3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8876</v>
      </c>
      <c r="O1351" t="s">
        <v>2126</v>
      </c>
      <c r="P1351">
        <v>1</v>
      </c>
      <c r="Q1351">
        <v>0</v>
      </c>
      <c r="R1351">
        <v>5</v>
      </c>
      <c r="S1351">
        <v>11</v>
      </c>
      <c r="T1351">
        <v>2020</v>
      </c>
      <c r="U1351">
        <v>0</v>
      </c>
      <c r="V1351">
        <v>0</v>
      </c>
      <c r="W1351">
        <v>2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5</v>
      </c>
      <c r="BW1351">
        <v>7</v>
      </c>
      <c r="BX1351">
        <v>1</v>
      </c>
      <c r="BY1351">
        <v>1</v>
      </c>
      <c r="BZ1351">
        <v>0</v>
      </c>
      <c r="CA1351">
        <v>0</v>
      </c>
      <c r="CB1351">
        <v>10</v>
      </c>
      <c r="CC1351">
        <v>5</v>
      </c>
      <c r="CD1351">
        <v>5</v>
      </c>
      <c r="CE1351">
        <v>10</v>
      </c>
      <c r="CF1351">
        <v>0</v>
      </c>
      <c r="CG1351">
        <v>0</v>
      </c>
      <c r="CH1351">
        <v>0</v>
      </c>
      <c r="CI1351">
        <v>1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1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</row>
    <row r="1352" spans="1:120">
      <c r="A1352">
        <v>90969343</v>
      </c>
      <c r="B1352">
        <v>501978</v>
      </c>
      <c r="C1352" s="2">
        <v>44160</v>
      </c>
      <c r="D1352" s="2">
        <v>44160.7</v>
      </c>
      <c r="E1352">
        <v>2</v>
      </c>
      <c r="F1352">
        <v>66</v>
      </c>
      <c r="G1352">
        <v>1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8628</v>
      </c>
      <c r="O1352" t="s">
        <v>2126</v>
      </c>
      <c r="P1352">
        <v>1</v>
      </c>
      <c r="Q1352">
        <v>0</v>
      </c>
      <c r="S1352">
        <v>11</v>
      </c>
      <c r="T1352">
        <v>2020</v>
      </c>
      <c r="U1352">
        <v>0</v>
      </c>
      <c r="V1352">
        <v>0</v>
      </c>
      <c r="W1352">
        <v>2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</row>
    <row r="1353" spans="1:120">
      <c r="A1353">
        <v>90969512</v>
      </c>
      <c r="B1353">
        <v>8082120</v>
      </c>
      <c r="C1353" s="2">
        <v>44160</v>
      </c>
      <c r="D1353" s="2">
        <v>44165.71597222222</v>
      </c>
      <c r="E1353">
        <v>1</v>
      </c>
      <c r="F1353">
        <v>49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7060</v>
      </c>
      <c r="O1353" t="s">
        <v>2126</v>
      </c>
      <c r="P1353">
        <v>1</v>
      </c>
      <c r="Q1353">
        <v>0</v>
      </c>
      <c r="R1353">
        <v>5</v>
      </c>
      <c r="S1353">
        <v>11</v>
      </c>
      <c r="T1353">
        <v>2020</v>
      </c>
      <c r="U1353">
        <v>0</v>
      </c>
      <c r="V1353">
        <v>0</v>
      </c>
      <c r="W1353">
        <v>2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5</v>
      </c>
      <c r="BW1353">
        <v>1</v>
      </c>
      <c r="BX1353">
        <v>1</v>
      </c>
      <c r="BY1353">
        <v>0</v>
      </c>
      <c r="BZ1353">
        <v>0</v>
      </c>
      <c r="CA1353">
        <v>0</v>
      </c>
      <c r="CB1353">
        <v>14</v>
      </c>
      <c r="CC1353">
        <v>9</v>
      </c>
      <c r="CD1353">
        <v>5</v>
      </c>
      <c r="CE1353">
        <v>14</v>
      </c>
      <c r="CF1353">
        <v>0</v>
      </c>
      <c r="CG1353">
        <v>0</v>
      </c>
      <c r="CH1353">
        <v>0</v>
      </c>
      <c r="CI1353">
        <v>1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</row>
    <row r="1354" spans="1:120">
      <c r="A1354">
        <v>90969552</v>
      </c>
      <c r="B1354">
        <v>8120131</v>
      </c>
      <c r="C1354" s="2">
        <v>44160</v>
      </c>
      <c r="D1354" s="2">
        <v>44181.677083333336</v>
      </c>
      <c r="E1354">
        <v>1</v>
      </c>
      <c r="F1354">
        <v>64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8854</v>
      </c>
      <c r="O1354" t="s">
        <v>26</v>
      </c>
      <c r="P1354">
        <v>0</v>
      </c>
      <c r="Q1354">
        <v>1</v>
      </c>
      <c r="R1354">
        <v>21</v>
      </c>
      <c r="S1354">
        <v>12</v>
      </c>
      <c r="T1354">
        <v>2020</v>
      </c>
      <c r="U1354">
        <v>1</v>
      </c>
      <c r="V1354">
        <v>20</v>
      </c>
      <c r="W1354">
        <v>2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31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31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57</v>
      </c>
      <c r="BV1354">
        <v>0</v>
      </c>
      <c r="BW1354">
        <v>0</v>
      </c>
      <c r="BX1354">
        <v>0</v>
      </c>
      <c r="BY1354">
        <v>0</v>
      </c>
      <c r="BZ1354">
        <v>11</v>
      </c>
      <c r="CA1354">
        <v>0</v>
      </c>
      <c r="CB1354">
        <v>2</v>
      </c>
      <c r="CC1354">
        <v>0</v>
      </c>
      <c r="CD1354">
        <v>12</v>
      </c>
      <c r="CE1354">
        <v>12</v>
      </c>
      <c r="CF1354">
        <v>0</v>
      </c>
      <c r="CG1354">
        <v>0</v>
      </c>
      <c r="CH1354">
        <v>0</v>
      </c>
      <c r="CI1354">
        <v>2</v>
      </c>
      <c r="CK1354">
        <v>0</v>
      </c>
      <c r="CL1354">
        <v>0</v>
      </c>
      <c r="CM1354">
        <v>5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1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</row>
    <row r="1355" spans="1:120">
      <c r="A1355">
        <v>90969653</v>
      </c>
      <c r="B1355">
        <v>783489</v>
      </c>
      <c r="C1355" s="2">
        <v>44160</v>
      </c>
      <c r="D1355" s="2">
        <v>44160.85833333333</v>
      </c>
      <c r="E1355">
        <v>2</v>
      </c>
      <c r="F1355">
        <v>35</v>
      </c>
      <c r="G1355">
        <v>1</v>
      </c>
      <c r="H1355">
        <v>1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8502</v>
      </c>
      <c r="O1355" t="s">
        <v>2126</v>
      </c>
      <c r="P1355">
        <v>1</v>
      </c>
      <c r="Q1355">
        <v>0</v>
      </c>
      <c r="S1355">
        <v>11</v>
      </c>
      <c r="T1355">
        <v>2020</v>
      </c>
      <c r="U1355">
        <v>0</v>
      </c>
      <c r="V1355">
        <v>0</v>
      </c>
      <c r="W1355">
        <v>2</v>
      </c>
      <c r="AU1355" t="e">
        <v>#N/A</v>
      </c>
      <c r="AV1355" t="e">
        <v>#N/A</v>
      </c>
      <c r="AW1355" t="e">
        <v>#N/A</v>
      </c>
      <c r="AX1355" t="e">
        <v>#N/A</v>
      </c>
      <c r="AY1355" t="e">
        <v>#N/A</v>
      </c>
      <c r="AZ1355" t="e">
        <v>#N/A</v>
      </c>
      <c r="BA1355" t="e">
        <v>#N/A</v>
      </c>
      <c r="BB1355" t="e">
        <v>#N/A</v>
      </c>
      <c r="BC1355" t="e">
        <v>#N/A</v>
      </c>
      <c r="BD1355" t="e">
        <v>#N/A</v>
      </c>
      <c r="BE1355" t="e">
        <v>#N/A</v>
      </c>
      <c r="BF1355" t="e">
        <v>#N/A</v>
      </c>
      <c r="BG1355" t="e">
        <v>#N/A</v>
      </c>
      <c r="BH1355" t="e">
        <v>#N/A</v>
      </c>
      <c r="BI1355" t="e">
        <v>#N/A</v>
      </c>
      <c r="BJ1355" t="e">
        <v>#N/A</v>
      </c>
      <c r="BK1355" t="e">
        <v>#N/A</v>
      </c>
      <c r="BL1355" t="e">
        <v>#N/A</v>
      </c>
      <c r="BM1355" t="e">
        <v>#N/A</v>
      </c>
      <c r="BN1355" t="e">
        <v>#N/A</v>
      </c>
      <c r="BO1355" t="e">
        <v>#N/A</v>
      </c>
      <c r="BP1355" t="e">
        <v>#N/A</v>
      </c>
      <c r="BQ1355" t="e">
        <v>#N/A</v>
      </c>
      <c r="BR1355" t="e">
        <v>#N/A</v>
      </c>
      <c r="BS1355" t="e">
        <v>#N/A</v>
      </c>
      <c r="BT1355" t="e">
        <v>#N/A</v>
      </c>
      <c r="BU1355" t="e">
        <v>#N/A</v>
      </c>
      <c r="BV1355" t="e">
        <v>#N/A</v>
      </c>
      <c r="BW1355" t="e">
        <v>#N/A</v>
      </c>
      <c r="BX1355" t="e">
        <v>#N/A</v>
      </c>
      <c r="BY1355" t="e">
        <v>#N/A</v>
      </c>
      <c r="BZ1355" t="e">
        <v>#N/A</v>
      </c>
      <c r="CA1355" t="e">
        <v>#N/A</v>
      </c>
      <c r="CB1355" t="e">
        <v>#N/A</v>
      </c>
      <c r="CC1355" t="e">
        <v>#N/A</v>
      </c>
      <c r="CD1355" t="e">
        <v>#N/A</v>
      </c>
      <c r="CE1355" t="e">
        <v>#N/A</v>
      </c>
      <c r="CF1355" t="e">
        <v>#N/A</v>
      </c>
      <c r="CG1355" t="e">
        <v>#N/A</v>
      </c>
      <c r="CH1355" t="e">
        <v>#N/A</v>
      </c>
      <c r="CI1355" t="e">
        <v>#N/A</v>
      </c>
      <c r="CK1355" t="e">
        <v>#N/A</v>
      </c>
      <c r="CL1355" t="e">
        <v>#N/A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</row>
    <row r="1356" spans="1:120">
      <c r="A1356">
        <v>90969684</v>
      </c>
      <c r="B1356">
        <v>574857</v>
      </c>
      <c r="C1356" s="2">
        <v>44160</v>
      </c>
      <c r="D1356" s="2">
        <v>44160.807638888888</v>
      </c>
      <c r="E1356">
        <v>2</v>
      </c>
      <c r="F1356">
        <v>33</v>
      </c>
      <c r="G1356">
        <v>0</v>
      </c>
      <c r="H1356">
        <v>3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8844</v>
      </c>
      <c r="O1356" t="s">
        <v>2126</v>
      </c>
      <c r="P1356">
        <v>1</v>
      </c>
      <c r="Q1356">
        <v>0</v>
      </c>
      <c r="S1356">
        <v>11</v>
      </c>
      <c r="T1356">
        <v>2020</v>
      </c>
      <c r="U1356">
        <v>0</v>
      </c>
      <c r="V1356">
        <v>0</v>
      </c>
      <c r="W1356">
        <v>2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</row>
    <row r="1357" spans="1:120">
      <c r="A1357">
        <v>90969712</v>
      </c>
      <c r="B1357">
        <v>8126356</v>
      </c>
      <c r="C1357" s="2">
        <v>44160</v>
      </c>
      <c r="D1357" s="2">
        <v>44163.576388888891</v>
      </c>
      <c r="E1357">
        <v>1</v>
      </c>
      <c r="F1357">
        <v>47</v>
      </c>
      <c r="G1357">
        <v>0</v>
      </c>
      <c r="H1357">
        <v>3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8805</v>
      </c>
      <c r="O1357" t="s">
        <v>2126</v>
      </c>
      <c r="P1357">
        <v>1</v>
      </c>
      <c r="Q1357">
        <v>0</v>
      </c>
      <c r="R1357">
        <v>3</v>
      </c>
      <c r="S1357">
        <v>11</v>
      </c>
      <c r="T1357">
        <v>2020</v>
      </c>
      <c r="U1357">
        <v>0</v>
      </c>
      <c r="V1357">
        <v>0</v>
      </c>
      <c r="W1357">
        <v>2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6</v>
      </c>
      <c r="CC1357">
        <v>5</v>
      </c>
      <c r="CD1357">
        <v>1</v>
      </c>
      <c r="CE1357">
        <v>6</v>
      </c>
      <c r="CF1357">
        <v>0</v>
      </c>
      <c r="CG1357">
        <v>0</v>
      </c>
      <c r="CH1357">
        <v>0</v>
      </c>
      <c r="CI1357">
        <v>1</v>
      </c>
      <c r="CK1357">
        <v>1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1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</row>
    <row r="1358" spans="1:120">
      <c r="A1358">
        <v>90969750</v>
      </c>
      <c r="B1358">
        <v>575530</v>
      </c>
      <c r="C1358" s="2">
        <v>44160</v>
      </c>
      <c r="D1358" s="2">
        <v>44160.798611111109</v>
      </c>
      <c r="E1358">
        <v>2</v>
      </c>
      <c r="F1358">
        <v>17</v>
      </c>
      <c r="G1358">
        <v>1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8844</v>
      </c>
      <c r="O1358" t="s">
        <v>2126</v>
      </c>
      <c r="P1358">
        <v>1</v>
      </c>
      <c r="Q1358">
        <v>0</v>
      </c>
      <c r="S1358">
        <v>11</v>
      </c>
      <c r="T1358">
        <v>2020</v>
      </c>
      <c r="U1358">
        <v>0</v>
      </c>
      <c r="V1358">
        <v>0</v>
      </c>
      <c r="W1358">
        <v>2</v>
      </c>
      <c r="AU1358" t="e">
        <v>#N/A</v>
      </c>
      <c r="AV1358" t="e">
        <v>#N/A</v>
      </c>
      <c r="AW1358" t="e">
        <v>#N/A</v>
      </c>
      <c r="AX1358" t="e">
        <v>#N/A</v>
      </c>
      <c r="AY1358" t="e">
        <v>#N/A</v>
      </c>
      <c r="AZ1358" t="e">
        <v>#N/A</v>
      </c>
      <c r="BA1358" t="e">
        <v>#N/A</v>
      </c>
      <c r="BB1358" t="e">
        <v>#N/A</v>
      </c>
      <c r="BC1358" t="e">
        <v>#N/A</v>
      </c>
      <c r="BD1358" t="e">
        <v>#N/A</v>
      </c>
      <c r="BE1358" t="e">
        <v>#N/A</v>
      </c>
      <c r="BF1358" t="e">
        <v>#N/A</v>
      </c>
      <c r="BG1358" t="e">
        <v>#N/A</v>
      </c>
      <c r="BH1358" t="e">
        <v>#N/A</v>
      </c>
      <c r="BI1358" t="e">
        <v>#N/A</v>
      </c>
      <c r="BJ1358" t="e">
        <v>#N/A</v>
      </c>
      <c r="BK1358" t="e">
        <v>#N/A</v>
      </c>
      <c r="BL1358" t="e">
        <v>#N/A</v>
      </c>
      <c r="BM1358" t="e">
        <v>#N/A</v>
      </c>
      <c r="BN1358" t="e">
        <v>#N/A</v>
      </c>
      <c r="BO1358" t="e">
        <v>#N/A</v>
      </c>
      <c r="BP1358" t="e">
        <v>#N/A</v>
      </c>
      <c r="BQ1358" t="e">
        <v>#N/A</v>
      </c>
      <c r="BR1358" t="e">
        <v>#N/A</v>
      </c>
      <c r="BS1358" t="e">
        <v>#N/A</v>
      </c>
      <c r="BT1358" t="e">
        <v>#N/A</v>
      </c>
      <c r="BU1358" t="e">
        <v>#N/A</v>
      </c>
      <c r="BV1358" t="e">
        <v>#N/A</v>
      </c>
      <c r="BW1358" t="e">
        <v>#N/A</v>
      </c>
      <c r="BX1358" t="e">
        <v>#N/A</v>
      </c>
      <c r="BY1358" t="e">
        <v>#N/A</v>
      </c>
      <c r="BZ1358" t="e">
        <v>#N/A</v>
      </c>
      <c r="CA1358" t="e">
        <v>#N/A</v>
      </c>
      <c r="CB1358" t="e">
        <v>#N/A</v>
      </c>
      <c r="CC1358" t="e">
        <v>#N/A</v>
      </c>
      <c r="CD1358" t="e">
        <v>#N/A</v>
      </c>
      <c r="CE1358" t="e">
        <v>#N/A</v>
      </c>
      <c r="CF1358" t="e">
        <v>#N/A</v>
      </c>
      <c r="CG1358" t="e">
        <v>#N/A</v>
      </c>
      <c r="CH1358" t="e">
        <v>#N/A</v>
      </c>
      <c r="CI1358" t="e">
        <v>#N/A</v>
      </c>
      <c r="CK1358" t="e">
        <v>#N/A</v>
      </c>
      <c r="CL1358" t="e">
        <v>#N/A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</row>
    <row r="1359" spans="1:120">
      <c r="A1359">
        <v>90969770</v>
      </c>
      <c r="B1359">
        <v>8126370</v>
      </c>
      <c r="C1359" s="2">
        <v>44160</v>
      </c>
      <c r="D1359" s="2">
        <v>44163.923611111109</v>
      </c>
      <c r="E1359">
        <v>1</v>
      </c>
      <c r="F1359">
        <v>49</v>
      </c>
      <c r="G1359">
        <v>0</v>
      </c>
      <c r="H1359">
        <v>3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7080</v>
      </c>
      <c r="O1359" t="s">
        <v>2126</v>
      </c>
      <c r="P1359">
        <v>1</v>
      </c>
      <c r="Q1359">
        <v>0</v>
      </c>
      <c r="R1359">
        <v>3</v>
      </c>
      <c r="S1359">
        <v>11</v>
      </c>
      <c r="T1359">
        <v>2020</v>
      </c>
      <c r="U1359">
        <v>0</v>
      </c>
      <c r="V1359">
        <v>0</v>
      </c>
      <c r="W1359">
        <v>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3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3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5</v>
      </c>
      <c r="CC1359">
        <v>1</v>
      </c>
      <c r="CD1359">
        <v>4</v>
      </c>
      <c r="CE1359">
        <v>5</v>
      </c>
      <c r="CF1359">
        <v>0</v>
      </c>
      <c r="CG1359">
        <v>0</v>
      </c>
      <c r="CH1359">
        <v>0</v>
      </c>
      <c r="CI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</row>
    <row r="1360" spans="1:120">
      <c r="A1360">
        <v>90969802</v>
      </c>
      <c r="B1360">
        <v>590833</v>
      </c>
      <c r="C1360" s="2">
        <v>44160</v>
      </c>
      <c r="D1360" s="2">
        <v>44161.01666666667</v>
      </c>
      <c r="E1360">
        <v>2</v>
      </c>
      <c r="F1360">
        <v>16</v>
      </c>
      <c r="G1360">
        <v>1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8807</v>
      </c>
      <c r="O1360" t="s">
        <v>2126</v>
      </c>
      <c r="P1360">
        <v>1</v>
      </c>
      <c r="Q1360">
        <v>0</v>
      </c>
      <c r="S1360">
        <v>11</v>
      </c>
      <c r="T1360">
        <v>2020</v>
      </c>
      <c r="U1360">
        <v>0</v>
      </c>
      <c r="V1360">
        <v>0</v>
      </c>
      <c r="W1360">
        <v>2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</row>
    <row r="1361" spans="1:120">
      <c r="A1361">
        <v>90969819</v>
      </c>
      <c r="B1361">
        <v>178688</v>
      </c>
      <c r="C1361" s="2">
        <v>44160</v>
      </c>
      <c r="D1361" s="2">
        <v>44161.121527777781</v>
      </c>
      <c r="E1361">
        <v>2</v>
      </c>
      <c r="F1361">
        <v>68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8876</v>
      </c>
      <c r="O1361" t="s">
        <v>2126</v>
      </c>
      <c r="P1361">
        <v>1</v>
      </c>
      <c r="Q1361">
        <v>0</v>
      </c>
      <c r="S1361">
        <v>11</v>
      </c>
      <c r="T1361">
        <v>2020</v>
      </c>
      <c r="U1361">
        <v>0</v>
      </c>
      <c r="V1361">
        <v>0</v>
      </c>
      <c r="W1361">
        <v>2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</row>
    <row r="1362" spans="1:120">
      <c r="A1362">
        <v>90969848</v>
      </c>
      <c r="B1362">
        <v>8126198</v>
      </c>
      <c r="C1362" s="2">
        <v>44161</v>
      </c>
      <c r="D1362" s="2">
        <v>44167.647916666669</v>
      </c>
      <c r="E1362">
        <v>1</v>
      </c>
      <c r="F1362">
        <v>62</v>
      </c>
      <c r="G1362">
        <v>1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8854</v>
      </c>
      <c r="O1362" t="s">
        <v>2126</v>
      </c>
      <c r="P1362">
        <v>1</v>
      </c>
      <c r="Q1362">
        <v>0</v>
      </c>
      <c r="R1362">
        <v>6</v>
      </c>
      <c r="S1362">
        <v>12</v>
      </c>
      <c r="T1362">
        <v>2020</v>
      </c>
      <c r="U1362">
        <v>0</v>
      </c>
      <c r="V1362">
        <v>0</v>
      </c>
      <c r="W1362">
        <v>2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6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6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</v>
      </c>
      <c r="BX1362">
        <v>1</v>
      </c>
      <c r="BY1362">
        <v>0</v>
      </c>
      <c r="BZ1362">
        <v>0</v>
      </c>
      <c r="CA1362">
        <v>0</v>
      </c>
      <c r="CB1362">
        <v>12</v>
      </c>
      <c r="CC1362">
        <v>7</v>
      </c>
      <c r="CD1362">
        <v>5</v>
      </c>
      <c r="CE1362">
        <v>12</v>
      </c>
      <c r="CF1362">
        <v>0</v>
      </c>
      <c r="CG1362">
        <v>0</v>
      </c>
      <c r="CH1362">
        <v>0</v>
      </c>
      <c r="CI1362">
        <v>11</v>
      </c>
      <c r="CK1362">
        <v>0</v>
      </c>
      <c r="CL1362">
        <v>0</v>
      </c>
      <c r="CM1362">
        <v>3</v>
      </c>
      <c r="CN1362">
        <v>0</v>
      </c>
      <c r="CO1362">
        <v>0</v>
      </c>
      <c r="CP1362">
        <v>0</v>
      </c>
      <c r="CQ1362">
        <v>0</v>
      </c>
      <c r="CR1362">
        <v>1</v>
      </c>
      <c r="CS1362">
        <v>1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</row>
    <row r="1363" spans="1:120">
      <c r="A1363">
        <v>90969850</v>
      </c>
      <c r="B1363">
        <v>747983</v>
      </c>
      <c r="C1363" s="2">
        <v>44161</v>
      </c>
      <c r="D1363" s="2">
        <v>44167.759722222225</v>
      </c>
      <c r="E1363">
        <v>1</v>
      </c>
      <c r="F1363">
        <v>66</v>
      </c>
      <c r="G1363">
        <v>1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8869</v>
      </c>
      <c r="O1363" t="s">
        <v>2126</v>
      </c>
      <c r="P1363">
        <v>1</v>
      </c>
      <c r="Q1363">
        <v>0</v>
      </c>
      <c r="R1363">
        <v>6</v>
      </c>
      <c r="S1363">
        <v>12</v>
      </c>
      <c r="T1363">
        <v>2020</v>
      </c>
      <c r="U1363">
        <v>0</v>
      </c>
      <c r="V1363">
        <v>0</v>
      </c>
      <c r="W1363">
        <v>2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7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7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5</v>
      </c>
      <c r="BW1363">
        <v>1</v>
      </c>
      <c r="BX1363">
        <v>6</v>
      </c>
      <c r="BY1363">
        <v>13</v>
      </c>
      <c r="BZ1363">
        <v>0</v>
      </c>
      <c r="CA1363">
        <v>0</v>
      </c>
      <c r="CB1363">
        <v>1</v>
      </c>
      <c r="CC1363">
        <v>1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1</v>
      </c>
      <c r="CK1363">
        <v>0</v>
      </c>
      <c r="CL1363">
        <v>0</v>
      </c>
      <c r="CM1363">
        <v>3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1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</row>
    <row r="1364" spans="1:120">
      <c r="A1364">
        <v>90969865</v>
      </c>
      <c r="B1364">
        <v>806695</v>
      </c>
      <c r="C1364" s="2">
        <v>44161</v>
      </c>
      <c r="D1364" s="2">
        <v>44161.620138888888</v>
      </c>
      <c r="E1364">
        <v>2</v>
      </c>
      <c r="F1364">
        <v>20</v>
      </c>
      <c r="G1364">
        <v>1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8805</v>
      </c>
      <c r="O1364" t="s">
        <v>2126</v>
      </c>
      <c r="P1364">
        <v>1</v>
      </c>
      <c r="Q1364">
        <v>0</v>
      </c>
      <c r="S1364">
        <v>11</v>
      </c>
      <c r="T1364">
        <v>2020</v>
      </c>
      <c r="U1364">
        <v>0</v>
      </c>
      <c r="V1364">
        <v>0</v>
      </c>
      <c r="W1364">
        <v>2</v>
      </c>
      <c r="AU1364" t="e">
        <v>#N/A</v>
      </c>
      <c r="AV1364" t="e">
        <v>#N/A</v>
      </c>
      <c r="AW1364" t="e">
        <v>#N/A</v>
      </c>
      <c r="AX1364" t="e">
        <v>#N/A</v>
      </c>
      <c r="AY1364" t="e">
        <v>#N/A</v>
      </c>
      <c r="AZ1364" t="e">
        <v>#N/A</v>
      </c>
      <c r="BA1364" t="e">
        <v>#N/A</v>
      </c>
      <c r="BB1364" t="e">
        <v>#N/A</v>
      </c>
      <c r="BC1364" t="e">
        <v>#N/A</v>
      </c>
      <c r="BD1364" t="e">
        <v>#N/A</v>
      </c>
      <c r="BE1364" t="e">
        <v>#N/A</v>
      </c>
      <c r="BF1364" t="e">
        <v>#N/A</v>
      </c>
      <c r="BG1364" t="e">
        <v>#N/A</v>
      </c>
      <c r="BH1364" t="e">
        <v>#N/A</v>
      </c>
      <c r="BI1364" t="e">
        <v>#N/A</v>
      </c>
      <c r="BJ1364" t="e">
        <v>#N/A</v>
      </c>
      <c r="BK1364" t="e">
        <v>#N/A</v>
      </c>
      <c r="BL1364" t="e">
        <v>#N/A</v>
      </c>
      <c r="BM1364" t="e">
        <v>#N/A</v>
      </c>
      <c r="BN1364" t="e">
        <v>#N/A</v>
      </c>
      <c r="BO1364" t="e">
        <v>#N/A</v>
      </c>
      <c r="BP1364" t="e">
        <v>#N/A</v>
      </c>
      <c r="BQ1364" t="e">
        <v>#N/A</v>
      </c>
      <c r="BR1364" t="e">
        <v>#N/A</v>
      </c>
      <c r="BS1364" t="e">
        <v>#N/A</v>
      </c>
      <c r="BT1364" t="e">
        <v>#N/A</v>
      </c>
      <c r="BU1364" t="e">
        <v>#N/A</v>
      </c>
      <c r="BV1364" t="e">
        <v>#N/A</v>
      </c>
      <c r="BW1364" t="e">
        <v>#N/A</v>
      </c>
      <c r="BX1364" t="e">
        <v>#N/A</v>
      </c>
      <c r="BY1364" t="e">
        <v>#N/A</v>
      </c>
      <c r="BZ1364" t="e">
        <v>#N/A</v>
      </c>
      <c r="CA1364" t="e">
        <v>#N/A</v>
      </c>
      <c r="CB1364" t="e">
        <v>#N/A</v>
      </c>
      <c r="CC1364" t="e">
        <v>#N/A</v>
      </c>
      <c r="CD1364" t="e">
        <v>#N/A</v>
      </c>
      <c r="CE1364" t="e">
        <v>#N/A</v>
      </c>
      <c r="CF1364" t="e">
        <v>#N/A</v>
      </c>
      <c r="CG1364" t="e">
        <v>#N/A</v>
      </c>
      <c r="CH1364" t="e">
        <v>#N/A</v>
      </c>
      <c r="CI1364" t="e">
        <v>#N/A</v>
      </c>
      <c r="CK1364" t="e">
        <v>#N/A</v>
      </c>
      <c r="CL1364" t="e">
        <v>#N/A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</row>
    <row r="1365" spans="1:120">
      <c r="A1365">
        <v>90969866</v>
      </c>
      <c r="B1365">
        <v>710843</v>
      </c>
      <c r="C1365" s="2">
        <v>44161</v>
      </c>
      <c r="D1365" s="2">
        <v>44168.634027777778</v>
      </c>
      <c r="E1365">
        <v>1</v>
      </c>
      <c r="F1365">
        <v>57</v>
      </c>
      <c r="G1365">
        <v>0</v>
      </c>
      <c r="H1365">
        <v>3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7063</v>
      </c>
      <c r="O1365" t="s">
        <v>2126</v>
      </c>
      <c r="P1365">
        <v>1</v>
      </c>
      <c r="Q1365">
        <v>0</v>
      </c>
      <c r="R1365">
        <v>7</v>
      </c>
      <c r="S1365">
        <v>12</v>
      </c>
      <c r="T1365">
        <v>2020</v>
      </c>
      <c r="U1365">
        <v>0</v>
      </c>
      <c r="V1365">
        <v>0</v>
      </c>
      <c r="W1365">
        <v>2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7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7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5</v>
      </c>
      <c r="BW1365">
        <v>1</v>
      </c>
      <c r="BX1365">
        <v>2</v>
      </c>
      <c r="BY1365">
        <v>8</v>
      </c>
      <c r="BZ1365">
        <v>0</v>
      </c>
      <c r="CA1365">
        <v>0</v>
      </c>
      <c r="CB1365">
        <v>7</v>
      </c>
      <c r="CC1365">
        <v>1</v>
      </c>
      <c r="CD1365">
        <v>6</v>
      </c>
      <c r="CE1365">
        <v>7</v>
      </c>
      <c r="CF1365">
        <v>0</v>
      </c>
      <c r="CG1365">
        <v>0</v>
      </c>
      <c r="CH1365">
        <v>0</v>
      </c>
      <c r="CI1365">
        <v>6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</row>
    <row r="1366" spans="1:120">
      <c r="A1366">
        <v>90969955</v>
      </c>
      <c r="B1366">
        <v>8126383</v>
      </c>
      <c r="C1366" s="2">
        <v>44161</v>
      </c>
      <c r="D1366" s="2">
        <v>44161.880555555559</v>
      </c>
      <c r="E1366">
        <v>2</v>
      </c>
      <c r="F1366">
        <v>36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8805</v>
      </c>
      <c r="O1366" t="s">
        <v>2126</v>
      </c>
      <c r="P1366">
        <v>1</v>
      </c>
      <c r="Q1366">
        <v>0</v>
      </c>
      <c r="S1366">
        <v>11</v>
      </c>
      <c r="T1366">
        <v>2020</v>
      </c>
      <c r="U1366">
        <v>0</v>
      </c>
      <c r="V1366">
        <v>0</v>
      </c>
      <c r="W1366">
        <v>2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</row>
    <row r="1367" spans="1:120">
      <c r="A1367">
        <v>90969982</v>
      </c>
      <c r="B1367">
        <v>8067564</v>
      </c>
      <c r="C1367" s="2">
        <v>44162</v>
      </c>
      <c r="D1367" s="2">
        <v>44167.694444444445</v>
      </c>
      <c r="E1367">
        <v>1</v>
      </c>
      <c r="F1367">
        <v>80</v>
      </c>
      <c r="G1367">
        <v>1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8844</v>
      </c>
      <c r="O1367" t="s">
        <v>2126</v>
      </c>
      <c r="P1367">
        <v>1</v>
      </c>
      <c r="Q1367">
        <v>0</v>
      </c>
      <c r="R1367">
        <v>5</v>
      </c>
      <c r="S1367">
        <v>12</v>
      </c>
      <c r="T1367">
        <v>2020</v>
      </c>
      <c r="U1367">
        <v>0</v>
      </c>
      <c r="V1367">
        <v>0</v>
      </c>
      <c r="W1367">
        <v>2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5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5</v>
      </c>
      <c r="BH1367">
        <v>1</v>
      </c>
      <c r="BI1367">
        <v>0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5</v>
      </c>
      <c r="CC1367">
        <v>0</v>
      </c>
      <c r="CD1367">
        <v>5</v>
      </c>
      <c r="CE1367">
        <v>5</v>
      </c>
      <c r="CF1367">
        <v>0</v>
      </c>
      <c r="CG1367">
        <v>0</v>
      </c>
      <c r="CH1367">
        <v>0</v>
      </c>
      <c r="CI1367">
        <v>1</v>
      </c>
      <c r="CK1367">
        <v>0</v>
      </c>
      <c r="CL1367">
        <v>0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1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</row>
    <row r="1368" spans="1:120">
      <c r="A1368">
        <v>90969997</v>
      </c>
      <c r="B1368">
        <v>105992</v>
      </c>
      <c r="C1368" s="2">
        <v>44162</v>
      </c>
      <c r="D1368" s="2">
        <v>44204.438888888886</v>
      </c>
      <c r="E1368">
        <v>1</v>
      </c>
      <c r="F1368">
        <v>70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8835</v>
      </c>
      <c r="O1368" t="s">
        <v>26</v>
      </c>
      <c r="P1368">
        <v>0</v>
      </c>
      <c r="Q1368">
        <v>1</v>
      </c>
      <c r="R1368">
        <v>42</v>
      </c>
      <c r="S1368">
        <v>1</v>
      </c>
      <c r="T1368">
        <v>2021</v>
      </c>
      <c r="U1368">
        <v>1</v>
      </c>
      <c r="V1368">
        <v>42</v>
      </c>
      <c r="W1368">
        <v>2</v>
      </c>
      <c r="AU1368">
        <v>0</v>
      </c>
      <c r="AV1368">
        <v>0</v>
      </c>
      <c r="AW1368">
        <v>2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2</v>
      </c>
      <c r="BF1368">
        <v>2</v>
      </c>
      <c r="BG1368">
        <v>3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49</v>
      </c>
      <c r="CA1368">
        <v>0</v>
      </c>
      <c r="CB1368">
        <v>9</v>
      </c>
      <c r="CC1368">
        <v>0</v>
      </c>
      <c r="CD1368">
        <v>55</v>
      </c>
      <c r="CE1368">
        <v>55</v>
      </c>
      <c r="CF1368">
        <v>4</v>
      </c>
      <c r="CG1368">
        <v>0</v>
      </c>
      <c r="CH1368">
        <v>0</v>
      </c>
      <c r="CI1368">
        <v>0</v>
      </c>
      <c r="CK1368">
        <v>0</v>
      </c>
      <c r="CL1368">
        <v>0</v>
      </c>
      <c r="CM1368">
        <v>3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0</v>
      </c>
      <c r="DI1368">
        <v>0</v>
      </c>
      <c r="DJ1368">
        <v>1</v>
      </c>
      <c r="DK1368">
        <v>0</v>
      </c>
      <c r="DL1368">
        <v>0</v>
      </c>
      <c r="DM1368">
        <v>1</v>
      </c>
      <c r="DN1368">
        <v>0</v>
      </c>
      <c r="DO1368">
        <v>0</v>
      </c>
      <c r="DP1368">
        <v>0</v>
      </c>
    </row>
    <row r="1369" spans="1:120">
      <c r="A1369">
        <v>90970040</v>
      </c>
      <c r="B1369">
        <v>8126391</v>
      </c>
      <c r="C1369" s="2">
        <v>44162</v>
      </c>
      <c r="D1369" s="2">
        <v>44173.82916666667</v>
      </c>
      <c r="E1369">
        <v>1</v>
      </c>
      <c r="F1369">
        <v>66</v>
      </c>
      <c r="G1369">
        <v>0</v>
      </c>
      <c r="H1369">
        <v>3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8854</v>
      </c>
      <c r="O1369" t="s">
        <v>2126</v>
      </c>
      <c r="P1369">
        <v>1</v>
      </c>
      <c r="Q1369">
        <v>0</v>
      </c>
      <c r="R1369">
        <v>11</v>
      </c>
      <c r="S1369">
        <v>12</v>
      </c>
      <c r="T1369">
        <v>2020</v>
      </c>
      <c r="U1369">
        <v>0</v>
      </c>
      <c r="V1369">
        <v>0</v>
      </c>
      <c r="W1369">
        <v>2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22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22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8</v>
      </c>
      <c r="BW1369">
        <v>1</v>
      </c>
      <c r="BX1369">
        <v>1</v>
      </c>
      <c r="BY1369">
        <v>6</v>
      </c>
      <c r="BZ1369">
        <v>0</v>
      </c>
      <c r="CA1369">
        <v>0</v>
      </c>
      <c r="CB1369">
        <v>21</v>
      </c>
      <c r="CC1369">
        <v>10</v>
      </c>
      <c r="CD1369">
        <v>11</v>
      </c>
      <c r="CE1369">
        <v>21</v>
      </c>
      <c r="CF1369">
        <v>0</v>
      </c>
      <c r="CG1369">
        <v>0</v>
      </c>
      <c r="CH1369">
        <v>0</v>
      </c>
      <c r="CI1369">
        <v>1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</row>
    <row r="1370" spans="1:120">
      <c r="A1370">
        <v>90970044</v>
      </c>
      <c r="B1370">
        <v>8126392</v>
      </c>
      <c r="C1370" s="2">
        <v>44162</v>
      </c>
      <c r="D1370" s="2">
        <v>44168.602083333331</v>
      </c>
      <c r="E1370">
        <v>1</v>
      </c>
      <c r="F1370">
        <v>85</v>
      </c>
      <c r="G1370">
        <v>1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8873</v>
      </c>
      <c r="O1370" t="s">
        <v>2126</v>
      </c>
      <c r="P1370">
        <v>1</v>
      </c>
      <c r="Q1370">
        <v>0</v>
      </c>
      <c r="R1370">
        <v>6</v>
      </c>
      <c r="S1370">
        <v>12</v>
      </c>
      <c r="T1370">
        <v>2020</v>
      </c>
      <c r="U1370">
        <v>0</v>
      </c>
      <c r="V1370">
        <v>0</v>
      </c>
      <c r="W1370">
        <v>2</v>
      </c>
      <c r="AU1370">
        <v>0</v>
      </c>
      <c r="AV1370">
        <v>0</v>
      </c>
      <c r="AW1370">
        <v>6</v>
      </c>
      <c r="AX1370">
        <v>0</v>
      </c>
      <c r="AY1370">
        <v>0</v>
      </c>
      <c r="AZ1370">
        <v>0</v>
      </c>
      <c r="BA1370">
        <v>8</v>
      </c>
      <c r="BB1370">
        <v>0</v>
      </c>
      <c r="BC1370">
        <v>0</v>
      </c>
      <c r="BD1370">
        <v>0</v>
      </c>
      <c r="BE1370">
        <v>6</v>
      </c>
      <c r="BF1370">
        <v>6</v>
      </c>
      <c r="BG1370">
        <v>14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6</v>
      </c>
      <c r="BW1370">
        <v>1</v>
      </c>
      <c r="BX1370">
        <v>1</v>
      </c>
      <c r="BY1370">
        <v>5</v>
      </c>
      <c r="BZ1370">
        <v>0</v>
      </c>
      <c r="CA1370">
        <v>0</v>
      </c>
      <c r="CB1370">
        <v>6</v>
      </c>
      <c r="CC1370">
        <v>23</v>
      </c>
      <c r="CD1370">
        <v>3</v>
      </c>
      <c r="CE1370">
        <v>26</v>
      </c>
      <c r="CF1370">
        <v>0</v>
      </c>
      <c r="CG1370">
        <v>0</v>
      </c>
      <c r="CH1370">
        <v>0</v>
      </c>
      <c r="CI1370">
        <v>1</v>
      </c>
      <c r="CK1370">
        <v>0</v>
      </c>
      <c r="CL1370">
        <v>0</v>
      </c>
      <c r="CM1370">
        <v>5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1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1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1</v>
      </c>
      <c r="DH1370">
        <v>0</v>
      </c>
      <c r="DI1370">
        <v>0</v>
      </c>
      <c r="DJ1370">
        <v>1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</row>
    <row r="1371" spans="1:120">
      <c r="A1371">
        <v>90970191</v>
      </c>
      <c r="B1371">
        <v>184572</v>
      </c>
      <c r="C1371" s="2">
        <v>44162</v>
      </c>
      <c r="D1371" s="2">
        <v>44170.972222222219</v>
      </c>
      <c r="E1371">
        <v>1</v>
      </c>
      <c r="F1371">
        <v>85</v>
      </c>
      <c r="G1371">
        <v>1</v>
      </c>
      <c r="H1371">
        <v>2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8846</v>
      </c>
      <c r="O1371" t="s">
        <v>2126</v>
      </c>
      <c r="P1371">
        <v>1</v>
      </c>
      <c r="Q1371">
        <v>0</v>
      </c>
      <c r="R1371">
        <v>8</v>
      </c>
      <c r="S1371">
        <v>12</v>
      </c>
      <c r="T1371">
        <v>2020</v>
      </c>
      <c r="U1371">
        <v>0</v>
      </c>
      <c r="V1371">
        <v>0</v>
      </c>
      <c r="W1371">
        <v>2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5</v>
      </c>
      <c r="BW1371">
        <v>6</v>
      </c>
      <c r="BX1371">
        <v>8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2</v>
      </c>
      <c r="CK1371">
        <v>0</v>
      </c>
      <c r="CL1371">
        <v>0</v>
      </c>
      <c r="CM1371">
        <v>4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</v>
      </c>
      <c r="CY1371">
        <v>1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1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</row>
    <row r="1372" spans="1:120">
      <c r="A1372">
        <v>90970207</v>
      </c>
      <c r="B1372">
        <v>8126399</v>
      </c>
      <c r="C1372" s="2">
        <v>44162</v>
      </c>
      <c r="D1372" s="2">
        <v>44162.716666666667</v>
      </c>
      <c r="E1372">
        <v>2</v>
      </c>
      <c r="F1372">
        <v>46</v>
      </c>
      <c r="G1372">
        <v>0</v>
      </c>
      <c r="H1372">
        <v>3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8844</v>
      </c>
      <c r="O1372" t="s">
        <v>2126</v>
      </c>
      <c r="P1372">
        <v>1</v>
      </c>
      <c r="Q1372">
        <v>0</v>
      </c>
      <c r="S1372">
        <v>11</v>
      </c>
      <c r="T1372">
        <v>2020</v>
      </c>
      <c r="U1372">
        <v>0</v>
      </c>
      <c r="V1372">
        <v>0</v>
      </c>
      <c r="W1372">
        <v>2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</row>
    <row r="1373" spans="1:120">
      <c r="A1373">
        <v>90970218</v>
      </c>
      <c r="B1373">
        <v>517870</v>
      </c>
      <c r="C1373" s="2">
        <v>44162</v>
      </c>
      <c r="D1373" s="2">
        <v>44162.719444444447</v>
      </c>
      <c r="E1373">
        <v>2</v>
      </c>
      <c r="F1373">
        <v>61</v>
      </c>
      <c r="G1373">
        <v>1</v>
      </c>
      <c r="H1373">
        <v>3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8807</v>
      </c>
      <c r="O1373" t="s">
        <v>2126</v>
      </c>
      <c r="P1373">
        <v>1</v>
      </c>
      <c r="Q1373">
        <v>0</v>
      </c>
      <c r="S1373">
        <v>11</v>
      </c>
      <c r="T1373">
        <v>2020</v>
      </c>
      <c r="U1373">
        <v>0</v>
      </c>
      <c r="V1373">
        <v>0</v>
      </c>
      <c r="W1373">
        <v>2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</row>
    <row r="1374" spans="1:120">
      <c r="A1374">
        <v>90970224</v>
      </c>
      <c r="B1374">
        <v>181135</v>
      </c>
      <c r="C1374" s="2">
        <v>44162</v>
      </c>
      <c r="D1374" s="2">
        <v>44168.552083333336</v>
      </c>
      <c r="E1374">
        <v>1</v>
      </c>
      <c r="F1374">
        <v>62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88737242</v>
      </c>
      <c r="O1374" t="s">
        <v>2126</v>
      </c>
      <c r="P1374">
        <v>1</v>
      </c>
      <c r="Q1374">
        <v>0</v>
      </c>
      <c r="R1374">
        <v>6</v>
      </c>
      <c r="S1374">
        <v>12</v>
      </c>
      <c r="T1374">
        <v>2020</v>
      </c>
      <c r="U1374">
        <v>0</v>
      </c>
      <c r="V1374">
        <v>0</v>
      </c>
      <c r="W1374">
        <v>2</v>
      </c>
      <c r="AU1374">
        <v>0</v>
      </c>
      <c r="AV1374">
        <v>0</v>
      </c>
      <c r="AW1374">
        <v>6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6</v>
      </c>
      <c r="BF1374">
        <v>6</v>
      </c>
      <c r="BG1374">
        <v>7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5</v>
      </c>
      <c r="BW1374">
        <v>1</v>
      </c>
      <c r="BX1374">
        <v>6</v>
      </c>
      <c r="BY1374">
        <v>1</v>
      </c>
      <c r="BZ1374">
        <v>0</v>
      </c>
      <c r="CA1374">
        <v>0</v>
      </c>
      <c r="CB1374">
        <v>12</v>
      </c>
      <c r="CC1374">
        <v>6</v>
      </c>
      <c r="CD1374">
        <v>0</v>
      </c>
      <c r="CE1374">
        <v>6</v>
      </c>
      <c r="CF1374">
        <v>0</v>
      </c>
      <c r="CG1374">
        <v>0</v>
      </c>
      <c r="CH1374">
        <v>0</v>
      </c>
      <c r="CI1374">
        <v>6</v>
      </c>
      <c r="CK1374">
        <v>0</v>
      </c>
      <c r="CL1374">
        <v>0</v>
      </c>
      <c r="CM1374">
        <v>3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0</v>
      </c>
      <c r="DI1374">
        <v>0</v>
      </c>
      <c r="DJ1374">
        <v>1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</row>
    <row r="1375" spans="1:120">
      <c r="A1375">
        <v>90970264</v>
      </c>
      <c r="B1375">
        <v>511428</v>
      </c>
      <c r="C1375" s="2">
        <v>44162</v>
      </c>
      <c r="D1375" s="2">
        <v>44162.614583333336</v>
      </c>
      <c r="E1375">
        <v>2</v>
      </c>
      <c r="F1375">
        <v>54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8844</v>
      </c>
      <c r="O1375" t="s">
        <v>2126</v>
      </c>
      <c r="P1375">
        <v>1</v>
      </c>
      <c r="Q1375">
        <v>0</v>
      </c>
      <c r="S1375">
        <v>11</v>
      </c>
      <c r="T1375">
        <v>2020</v>
      </c>
      <c r="U1375">
        <v>0</v>
      </c>
      <c r="V1375">
        <v>0</v>
      </c>
      <c r="W1375">
        <v>2</v>
      </c>
      <c r="AU1375" t="e">
        <v>#N/A</v>
      </c>
      <c r="AV1375" t="e">
        <v>#N/A</v>
      </c>
      <c r="AW1375" t="e">
        <v>#N/A</v>
      </c>
      <c r="AX1375" t="e">
        <v>#N/A</v>
      </c>
      <c r="AY1375" t="e">
        <v>#N/A</v>
      </c>
      <c r="AZ1375" t="e">
        <v>#N/A</v>
      </c>
      <c r="BA1375" t="e">
        <v>#N/A</v>
      </c>
      <c r="BB1375" t="e">
        <v>#N/A</v>
      </c>
      <c r="BC1375" t="e">
        <v>#N/A</v>
      </c>
      <c r="BD1375" t="e">
        <v>#N/A</v>
      </c>
      <c r="BE1375" t="e">
        <v>#N/A</v>
      </c>
      <c r="BF1375" t="e">
        <v>#N/A</v>
      </c>
      <c r="BG1375" t="e">
        <v>#N/A</v>
      </c>
      <c r="BH1375" t="e">
        <v>#N/A</v>
      </c>
      <c r="BI1375" t="e">
        <v>#N/A</v>
      </c>
      <c r="BJ1375" t="e">
        <v>#N/A</v>
      </c>
      <c r="BK1375" t="e">
        <v>#N/A</v>
      </c>
      <c r="BL1375" t="e">
        <v>#N/A</v>
      </c>
      <c r="BM1375" t="e">
        <v>#N/A</v>
      </c>
      <c r="BN1375" t="e">
        <v>#N/A</v>
      </c>
      <c r="BO1375" t="e">
        <v>#N/A</v>
      </c>
      <c r="BP1375" t="e">
        <v>#N/A</v>
      </c>
      <c r="BQ1375" t="e">
        <v>#N/A</v>
      </c>
      <c r="BR1375" t="e">
        <v>#N/A</v>
      </c>
      <c r="BS1375" t="e">
        <v>#N/A</v>
      </c>
      <c r="BT1375" t="e">
        <v>#N/A</v>
      </c>
      <c r="BU1375" t="e">
        <v>#N/A</v>
      </c>
      <c r="BV1375" t="e">
        <v>#N/A</v>
      </c>
      <c r="BW1375" t="e">
        <v>#N/A</v>
      </c>
      <c r="BX1375" t="e">
        <v>#N/A</v>
      </c>
      <c r="BY1375" t="e">
        <v>#N/A</v>
      </c>
      <c r="BZ1375" t="e">
        <v>#N/A</v>
      </c>
      <c r="CA1375" t="e">
        <v>#N/A</v>
      </c>
      <c r="CB1375" t="e">
        <v>#N/A</v>
      </c>
      <c r="CC1375" t="e">
        <v>#N/A</v>
      </c>
      <c r="CD1375" t="e">
        <v>#N/A</v>
      </c>
      <c r="CE1375" t="e">
        <v>#N/A</v>
      </c>
      <c r="CF1375" t="e">
        <v>#N/A</v>
      </c>
      <c r="CG1375" t="e">
        <v>#N/A</v>
      </c>
      <c r="CH1375" t="e">
        <v>#N/A</v>
      </c>
      <c r="CI1375" t="e">
        <v>#N/A</v>
      </c>
      <c r="CK1375" t="e">
        <v>#N/A</v>
      </c>
      <c r="CL1375" t="e">
        <v>#N/A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</row>
    <row r="1376" spans="1:120">
      <c r="A1376">
        <v>90970314</v>
      </c>
      <c r="B1376">
        <v>8008284</v>
      </c>
      <c r="C1376" s="2">
        <v>44162</v>
      </c>
      <c r="D1376" s="2">
        <v>44162.850694444445</v>
      </c>
      <c r="E1376">
        <v>2</v>
      </c>
      <c r="F1376">
        <v>39</v>
      </c>
      <c r="G1376">
        <v>1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8807</v>
      </c>
      <c r="O1376" t="s">
        <v>2126</v>
      </c>
      <c r="P1376">
        <v>1</v>
      </c>
      <c r="Q1376">
        <v>0</v>
      </c>
      <c r="S1376">
        <v>11</v>
      </c>
      <c r="T1376">
        <v>2020</v>
      </c>
      <c r="U1376">
        <v>0</v>
      </c>
      <c r="V1376">
        <v>0</v>
      </c>
      <c r="W1376">
        <v>2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K1376">
        <v>0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</row>
    <row r="1377" spans="1:120">
      <c r="A1377">
        <v>90970348</v>
      </c>
      <c r="B1377">
        <v>601400</v>
      </c>
      <c r="C1377" s="2">
        <v>44162</v>
      </c>
      <c r="D1377" s="2">
        <v>44167.836805555555</v>
      </c>
      <c r="E1377">
        <v>1</v>
      </c>
      <c r="F1377">
        <v>59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8846</v>
      </c>
      <c r="O1377" t="s">
        <v>2126</v>
      </c>
      <c r="P1377">
        <v>1</v>
      </c>
      <c r="Q1377">
        <v>0</v>
      </c>
      <c r="R1377">
        <v>5</v>
      </c>
      <c r="S1377">
        <v>12</v>
      </c>
      <c r="T1377">
        <v>2020</v>
      </c>
      <c r="U1377">
        <v>0</v>
      </c>
      <c r="V1377">
        <v>0</v>
      </c>
      <c r="W1377">
        <v>2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5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5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6</v>
      </c>
      <c r="CC1377">
        <v>1</v>
      </c>
      <c r="CD1377">
        <v>5</v>
      </c>
      <c r="CE1377">
        <v>6</v>
      </c>
      <c r="CF1377">
        <v>0</v>
      </c>
      <c r="CG1377">
        <v>0</v>
      </c>
      <c r="CH1377">
        <v>0</v>
      </c>
      <c r="CI1377">
        <v>5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1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</row>
    <row r="1378" spans="1:120">
      <c r="A1378">
        <v>90970369</v>
      </c>
      <c r="B1378">
        <v>8126406</v>
      </c>
      <c r="C1378" s="2">
        <v>44162</v>
      </c>
      <c r="D1378" s="2">
        <v>44167.637499999997</v>
      </c>
      <c r="E1378">
        <v>1</v>
      </c>
      <c r="F1378">
        <v>74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8873</v>
      </c>
      <c r="O1378" t="s">
        <v>2126</v>
      </c>
      <c r="P1378">
        <v>1</v>
      </c>
      <c r="Q1378">
        <v>0</v>
      </c>
      <c r="R1378">
        <v>5</v>
      </c>
      <c r="S1378">
        <v>12</v>
      </c>
      <c r="T1378">
        <v>2020</v>
      </c>
      <c r="U1378">
        <v>0</v>
      </c>
      <c r="V1378">
        <v>0</v>
      </c>
      <c r="W1378">
        <v>2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4</v>
      </c>
      <c r="BW1378">
        <v>1</v>
      </c>
      <c r="BX1378">
        <v>4</v>
      </c>
      <c r="BY1378">
        <v>2</v>
      </c>
      <c r="BZ1378">
        <v>0</v>
      </c>
      <c r="CA1378">
        <v>0</v>
      </c>
      <c r="CB1378">
        <v>4</v>
      </c>
      <c r="CC1378">
        <v>4</v>
      </c>
      <c r="CD1378">
        <v>0</v>
      </c>
      <c r="CE1378">
        <v>4</v>
      </c>
      <c r="CF1378">
        <v>0</v>
      </c>
      <c r="CG1378">
        <v>0</v>
      </c>
      <c r="CH1378">
        <v>0</v>
      </c>
      <c r="CI1378">
        <v>2</v>
      </c>
      <c r="CK1378">
        <v>0</v>
      </c>
      <c r="CL1378">
        <v>0</v>
      </c>
      <c r="CM1378">
        <v>4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0</v>
      </c>
      <c r="CU1378">
        <v>0</v>
      </c>
      <c r="CV1378">
        <v>0</v>
      </c>
      <c r="CW1378">
        <v>1</v>
      </c>
      <c r="CX1378">
        <v>0</v>
      </c>
      <c r="CY1378">
        <v>1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</row>
    <row r="1379" spans="1:120">
      <c r="A1379">
        <v>90970387</v>
      </c>
      <c r="B1379">
        <v>633252</v>
      </c>
      <c r="C1379" s="2">
        <v>44162</v>
      </c>
      <c r="D1379" s="2">
        <v>44164.718055555553</v>
      </c>
      <c r="E1379">
        <v>1</v>
      </c>
      <c r="F1379">
        <v>73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8807</v>
      </c>
      <c r="O1379" t="s">
        <v>2126</v>
      </c>
      <c r="P1379">
        <v>1</v>
      </c>
      <c r="Q1379">
        <v>0</v>
      </c>
      <c r="R1379">
        <v>2</v>
      </c>
      <c r="S1379">
        <v>11</v>
      </c>
      <c r="T1379">
        <v>2020</v>
      </c>
      <c r="U1379">
        <v>0</v>
      </c>
      <c r="V1379">
        <v>0</v>
      </c>
      <c r="W1379">
        <v>2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2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2</v>
      </c>
      <c r="BH1379">
        <v>1</v>
      </c>
      <c r="BI1379">
        <v>0</v>
      </c>
      <c r="BJ1379">
        <v>0</v>
      </c>
      <c r="BK1379">
        <v>1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2</v>
      </c>
      <c r="BW1379">
        <v>0</v>
      </c>
      <c r="BX1379">
        <v>2</v>
      </c>
      <c r="BY1379">
        <v>0</v>
      </c>
      <c r="BZ1379">
        <v>0</v>
      </c>
      <c r="CA1379">
        <v>0</v>
      </c>
      <c r="CB1379">
        <v>2</v>
      </c>
      <c r="CC1379">
        <v>2</v>
      </c>
      <c r="CD1379">
        <v>0</v>
      </c>
      <c r="CE1379">
        <v>2</v>
      </c>
      <c r="CF1379">
        <v>0</v>
      </c>
      <c r="CG1379">
        <v>0</v>
      </c>
      <c r="CH1379">
        <v>0</v>
      </c>
      <c r="CI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1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</row>
    <row r="1380" spans="1:120">
      <c r="A1380">
        <v>90970390</v>
      </c>
      <c r="B1380">
        <v>8125921</v>
      </c>
      <c r="C1380" s="2">
        <v>44162</v>
      </c>
      <c r="D1380" s="2">
        <v>44167.692361111112</v>
      </c>
      <c r="E1380">
        <v>1</v>
      </c>
      <c r="F1380">
        <v>55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8846</v>
      </c>
      <c r="O1380" t="s">
        <v>2126</v>
      </c>
      <c r="P1380">
        <v>1</v>
      </c>
      <c r="Q1380">
        <v>0</v>
      </c>
      <c r="R1380">
        <v>5</v>
      </c>
      <c r="S1380">
        <v>12</v>
      </c>
      <c r="T1380">
        <v>2020</v>
      </c>
      <c r="U1380">
        <v>0</v>
      </c>
      <c r="V1380">
        <v>0</v>
      </c>
      <c r="W1380">
        <v>2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5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5</v>
      </c>
      <c r="CC1380">
        <v>5</v>
      </c>
      <c r="CD1380">
        <v>0</v>
      </c>
      <c r="CE1380">
        <v>5</v>
      </c>
      <c r="CF1380">
        <v>0</v>
      </c>
      <c r="CG1380">
        <v>0</v>
      </c>
      <c r="CH1380">
        <v>0</v>
      </c>
      <c r="CI1380">
        <v>2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</row>
    <row r="1381" spans="1:120">
      <c r="A1381">
        <v>90970404</v>
      </c>
      <c r="B1381">
        <v>413702</v>
      </c>
      <c r="C1381" s="2">
        <v>44162</v>
      </c>
      <c r="D1381" s="2">
        <v>44195.771527777775</v>
      </c>
      <c r="E1381">
        <v>1</v>
      </c>
      <c r="F1381">
        <v>58</v>
      </c>
      <c r="G1381">
        <v>1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7063</v>
      </c>
      <c r="O1381" t="s">
        <v>2125</v>
      </c>
      <c r="P1381">
        <v>1</v>
      </c>
      <c r="Q1381">
        <v>0</v>
      </c>
      <c r="R1381">
        <v>33</v>
      </c>
      <c r="S1381">
        <v>12</v>
      </c>
      <c r="T1381">
        <v>2020</v>
      </c>
      <c r="U1381">
        <v>1</v>
      </c>
      <c r="V1381">
        <v>5</v>
      </c>
      <c r="W1381">
        <v>2</v>
      </c>
      <c r="AU1381">
        <v>0</v>
      </c>
      <c r="AV1381">
        <v>0</v>
      </c>
      <c r="AW1381">
        <v>142</v>
      </c>
      <c r="AX1381">
        <v>0</v>
      </c>
      <c r="AY1381">
        <v>2</v>
      </c>
      <c r="AZ1381">
        <v>2</v>
      </c>
      <c r="BA1381">
        <v>5</v>
      </c>
      <c r="BB1381">
        <v>0</v>
      </c>
      <c r="BC1381">
        <v>0</v>
      </c>
      <c r="BD1381">
        <v>0</v>
      </c>
      <c r="BE1381">
        <v>142</v>
      </c>
      <c r="BF1381">
        <v>142</v>
      </c>
      <c r="BG1381">
        <v>151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</v>
      </c>
      <c r="BZ1381">
        <v>0</v>
      </c>
      <c r="CA1381">
        <v>0</v>
      </c>
      <c r="CB1381">
        <v>30</v>
      </c>
      <c r="CC1381">
        <v>29</v>
      </c>
      <c r="CD1381">
        <v>1</v>
      </c>
      <c r="CE1381">
        <v>30</v>
      </c>
      <c r="CF1381">
        <v>0</v>
      </c>
      <c r="CG1381">
        <v>0</v>
      </c>
      <c r="CH1381">
        <v>0</v>
      </c>
      <c r="CI1381">
        <v>7</v>
      </c>
      <c r="CK1381">
        <v>0</v>
      </c>
      <c r="CL1381">
        <v>0</v>
      </c>
      <c r="CM1381">
        <v>5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1</v>
      </c>
      <c r="CY1381">
        <v>1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</row>
    <row r="1382" spans="1:120">
      <c r="A1382">
        <v>90970463</v>
      </c>
      <c r="B1382">
        <v>575744</v>
      </c>
      <c r="C1382" s="2">
        <v>44163</v>
      </c>
      <c r="D1382" s="2">
        <v>44163.288888888892</v>
      </c>
      <c r="E1382">
        <v>2</v>
      </c>
      <c r="F1382">
        <v>52</v>
      </c>
      <c r="G1382">
        <v>1</v>
      </c>
      <c r="H1382">
        <v>1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8844</v>
      </c>
      <c r="O1382" t="s">
        <v>2126</v>
      </c>
      <c r="P1382">
        <v>1</v>
      </c>
      <c r="Q1382">
        <v>0</v>
      </c>
      <c r="S1382">
        <v>11</v>
      </c>
      <c r="T1382">
        <v>2020</v>
      </c>
      <c r="U1382">
        <v>0</v>
      </c>
      <c r="V1382">
        <v>0</v>
      </c>
      <c r="W1382">
        <v>2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</row>
    <row r="1383" spans="1:120">
      <c r="A1383">
        <v>90970467</v>
      </c>
      <c r="B1383">
        <v>543733</v>
      </c>
      <c r="C1383" s="2">
        <v>44163</v>
      </c>
      <c r="D1383" s="2">
        <v>44163.364583333336</v>
      </c>
      <c r="E1383">
        <v>2</v>
      </c>
      <c r="F1383">
        <v>39</v>
      </c>
      <c r="G1383">
        <v>1</v>
      </c>
      <c r="H1383">
        <v>3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8844</v>
      </c>
      <c r="O1383" t="s">
        <v>2126</v>
      </c>
      <c r="P1383">
        <v>1</v>
      </c>
      <c r="Q1383">
        <v>0</v>
      </c>
      <c r="S1383">
        <v>11</v>
      </c>
      <c r="T1383">
        <v>2020</v>
      </c>
      <c r="U1383">
        <v>0</v>
      </c>
      <c r="V1383">
        <v>0</v>
      </c>
      <c r="W1383">
        <v>2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K1383">
        <v>0</v>
      </c>
      <c r="CL1383">
        <v>0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</row>
    <row r="1384" spans="1:120">
      <c r="A1384">
        <v>90970476</v>
      </c>
      <c r="B1384">
        <v>645237</v>
      </c>
      <c r="C1384" s="2">
        <v>44163</v>
      </c>
      <c r="D1384" s="2">
        <v>44163.800694444442</v>
      </c>
      <c r="E1384">
        <v>3</v>
      </c>
      <c r="F1384">
        <v>40</v>
      </c>
      <c r="G1384">
        <v>0</v>
      </c>
      <c r="H1384">
        <v>2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8869</v>
      </c>
      <c r="O1384" t="s">
        <v>2126</v>
      </c>
      <c r="P1384">
        <v>1</v>
      </c>
      <c r="Q1384">
        <v>0</v>
      </c>
      <c r="S1384">
        <v>11</v>
      </c>
      <c r="T1384">
        <v>2020</v>
      </c>
      <c r="U1384">
        <v>0</v>
      </c>
      <c r="V1384">
        <v>0</v>
      </c>
      <c r="W1384">
        <v>2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2</v>
      </c>
      <c r="CC1384">
        <v>0</v>
      </c>
      <c r="CD1384">
        <v>2</v>
      </c>
      <c r="CE1384">
        <v>2</v>
      </c>
      <c r="CF1384">
        <v>0</v>
      </c>
      <c r="CG1384">
        <v>0</v>
      </c>
      <c r="CH1384">
        <v>0</v>
      </c>
      <c r="CI1384">
        <v>0</v>
      </c>
      <c r="CK1384">
        <v>0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</row>
    <row r="1385" spans="1:120">
      <c r="A1385">
        <v>90970477</v>
      </c>
      <c r="B1385">
        <v>68794</v>
      </c>
      <c r="C1385" s="2">
        <v>44163</v>
      </c>
      <c r="D1385" s="2">
        <v>44167.784722222219</v>
      </c>
      <c r="E1385">
        <v>1</v>
      </c>
      <c r="F1385">
        <v>73</v>
      </c>
      <c r="G1385">
        <v>1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8880</v>
      </c>
      <c r="O1385" t="s">
        <v>2124</v>
      </c>
      <c r="P1385">
        <v>0</v>
      </c>
      <c r="Q1385">
        <v>0</v>
      </c>
      <c r="R1385">
        <v>4</v>
      </c>
      <c r="S1385">
        <v>12</v>
      </c>
      <c r="T1385">
        <v>2020</v>
      </c>
      <c r="U1385">
        <v>0</v>
      </c>
      <c r="V1385">
        <v>0</v>
      </c>
      <c r="W1385">
        <v>2</v>
      </c>
      <c r="AU1385">
        <v>8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8</v>
      </c>
      <c r="BF1385">
        <v>0</v>
      </c>
      <c r="BG1385">
        <v>8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4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</v>
      </c>
      <c r="CC1385">
        <v>1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2</v>
      </c>
      <c r="CK1385">
        <v>0</v>
      </c>
      <c r="CL1385">
        <v>0</v>
      </c>
      <c r="CM1385">
        <v>3</v>
      </c>
      <c r="CN1385">
        <v>0</v>
      </c>
      <c r="CO1385">
        <v>1</v>
      </c>
      <c r="CP1385">
        <v>0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1</v>
      </c>
      <c r="CX1385">
        <v>0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0</v>
      </c>
      <c r="DI1385">
        <v>0</v>
      </c>
      <c r="DJ1385">
        <v>1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</row>
    <row r="1386" spans="1:120">
      <c r="A1386">
        <v>90970488</v>
      </c>
      <c r="B1386">
        <v>8126427</v>
      </c>
      <c r="C1386" s="2">
        <v>44163</v>
      </c>
      <c r="D1386" s="2">
        <v>44163.565972222219</v>
      </c>
      <c r="E1386">
        <v>2</v>
      </c>
      <c r="F1386">
        <v>37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8812</v>
      </c>
      <c r="O1386" t="s">
        <v>2126</v>
      </c>
      <c r="P1386">
        <v>1</v>
      </c>
      <c r="Q1386">
        <v>0</v>
      </c>
      <c r="S1386">
        <v>11</v>
      </c>
      <c r="T1386">
        <v>2020</v>
      </c>
      <c r="U1386">
        <v>0</v>
      </c>
      <c r="V1386">
        <v>0</v>
      </c>
      <c r="W1386">
        <v>2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</row>
    <row r="1387" spans="1:120">
      <c r="A1387">
        <v>90970492</v>
      </c>
      <c r="B1387">
        <v>426796</v>
      </c>
      <c r="C1387" s="2">
        <v>44163</v>
      </c>
      <c r="D1387" s="2">
        <v>44163.822222222225</v>
      </c>
      <c r="E1387">
        <v>2</v>
      </c>
      <c r="F1387">
        <v>64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8807</v>
      </c>
      <c r="O1387" t="s">
        <v>2126</v>
      </c>
      <c r="P1387">
        <v>1</v>
      </c>
      <c r="Q1387">
        <v>0</v>
      </c>
      <c r="S1387">
        <v>11</v>
      </c>
      <c r="T1387">
        <v>2020</v>
      </c>
      <c r="U1387">
        <v>0</v>
      </c>
      <c r="V1387">
        <v>0</v>
      </c>
      <c r="W1387">
        <v>2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0</v>
      </c>
      <c r="BK1387">
        <v>1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</row>
    <row r="1388" spans="1:120">
      <c r="A1388">
        <v>90970493</v>
      </c>
      <c r="B1388">
        <v>674774</v>
      </c>
      <c r="C1388" s="2">
        <v>44163</v>
      </c>
      <c r="D1388" s="2">
        <v>44163.589583333334</v>
      </c>
      <c r="E1388">
        <v>2</v>
      </c>
      <c r="F1388">
        <v>34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88051420</v>
      </c>
      <c r="O1388" t="s">
        <v>2126</v>
      </c>
      <c r="P1388">
        <v>1</v>
      </c>
      <c r="Q1388">
        <v>0</v>
      </c>
      <c r="S1388">
        <v>11</v>
      </c>
      <c r="T1388">
        <v>2020</v>
      </c>
      <c r="U1388">
        <v>0</v>
      </c>
      <c r="V1388">
        <v>0</v>
      </c>
      <c r="W1388">
        <v>2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</row>
    <row r="1389" spans="1:120">
      <c r="A1389">
        <v>90970505</v>
      </c>
      <c r="B1389">
        <v>8126429</v>
      </c>
      <c r="C1389" s="2">
        <v>44163</v>
      </c>
      <c r="D1389" s="2">
        <v>44167.750694444447</v>
      </c>
      <c r="E1389">
        <v>1</v>
      </c>
      <c r="F1389">
        <v>78</v>
      </c>
      <c r="G1389">
        <v>1</v>
      </c>
      <c r="H1389">
        <v>3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8807</v>
      </c>
      <c r="O1389" t="s">
        <v>2126</v>
      </c>
      <c r="P1389">
        <v>1</v>
      </c>
      <c r="Q1389">
        <v>0</v>
      </c>
      <c r="R1389">
        <v>4</v>
      </c>
      <c r="S1389">
        <v>12</v>
      </c>
      <c r="T1389">
        <v>2020</v>
      </c>
      <c r="U1389">
        <v>0</v>
      </c>
      <c r="V1389">
        <v>0</v>
      </c>
      <c r="W1389">
        <v>2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4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4</v>
      </c>
      <c r="BH1389">
        <v>1</v>
      </c>
      <c r="BI1389">
        <v>0</v>
      </c>
      <c r="BJ1389">
        <v>0</v>
      </c>
      <c r="BK1389">
        <v>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6</v>
      </c>
      <c r="CC1389">
        <v>1</v>
      </c>
      <c r="CD1389">
        <v>5</v>
      </c>
      <c r="CE1389">
        <v>6</v>
      </c>
      <c r="CF1389">
        <v>0</v>
      </c>
      <c r="CG1389">
        <v>0</v>
      </c>
      <c r="CH1389">
        <v>0</v>
      </c>
      <c r="CI1389">
        <v>1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</row>
    <row r="1390" spans="1:120">
      <c r="A1390">
        <v>90970513</v>
      </c>
      <c r="B1390">
        <v>8004102</v>
      </c>
      <c r="C1390" s="2">
        <v>44163</v>
      </c>
      <c r="D1390" s="2">
        <v>44163.979861111111</v>
      </c>
      <c r="E1390">
        <v>2</v>
      </c>
      <c r="F1390">
        <v>68</v>
      </c>
      <c r="G1390">
        <v>1</v>
      </c>
      <c r="H1390">
        <v>2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88445293</v>
      </c>
      <c r="O1390" t="s">
        <v>2126</v>
      </c>
      <c r="P1390">
        <v>1</v>
      </c>
      <c r="Q1390">
        <v>0</v>
      </c>
      <c r="S1390">
        <v>11</v>
      </c>
      <c r="T1390">
        <v>2020</v>
      </c>
      <c r="U1390">
        <v>0</v>
      </c>
      <c r="V1390">
        <v>0</v>
      </c>
      <c r="W1390">
        <v>2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</row>
    <row r="1391" spans="1:120">
      <c r="A1391">
        <v>90970517</v>
      </c>
      <c r="B1391">
        <v>772536</v>
      </c>
      <c r="C1391" s="2">
        <v>44163</v>
      </c>
      <c r="D1391" s="2">
        <v>44168.552777777775</v>
      </c>
      <c r="E1391">
        <v>1</v>
      </c>
      <c r="F1391">
        <v>41</v>
      </c>
      <c r="G1391">
        <v>0</v>
      </c>
      <c r="H1391">
        <v>3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8854</v>
      </c>
      <c r="O1391" t="s">
        <v>2126</v>
      </c>
      <c r="P1391">
        <v>1</v>
      </c>
      <c r="Q1391">
        <v>0</v>
      </c>
      <c r="R1391">
        <v>5</v>
      </c>
      <c r="S1391">
        <v>12</v>
      </c>
      <c r="T1391">
        <v>2020</v>
      </c>
      <c r="U1391">
        <v>0</v>
      </c>
      <c r="V1391">
        <v>0</v>
      </c>
      <c r="W1391">
        <v>2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6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6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1</v>
      </c>
      <c r="BX1391">
        <v>5</v>
      </c>
      <c r="BY1391">
        <v>13</v>
      </c>
      <c r="BZ1391">
        <v>0</v>
      </c>
      <c r="CA1391">
        <v>0</v>
      </c>
      <c r="CB1391">
        <v>3</v>
      </c>
      <c r="CC1391">
        <v>3</v>
      </c>
      <c r="CD1391">
        <v>0</v>
      </c>
      <c r="CE1391">
        <v>3</v>
      </c>
      <c r="CF1391">
        <v>0</v>
      </c>
      <c r="CG1391">
        <v>0</v>
      </c>
      <c r="CH1391">
        <v>0</v>
      </c>
      <c r="CI1391">
        <v>1</v>
      </c>
      <c r="CK1391">
        <v>0</v>
      </c>
      <c r="CL1391">
        <v>0</v>
      </c>
      <c r="CM1391">
        <v>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1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</row>
    <row r="1392" spans="1:120">
      <c r="A1392">
        <v>90970519</v>
      </c>
      <c r="B1392">
        <v>810549</v>
      </c>
      <c r="C1392" s="2">
        <v>44163</v>
      </c>
      <c r="D1392" s="2">
        <v>44163.820138888892</v>
      </c>
      <c r="E1392">
        <v>2</v>
      </c>
      <c r="F1392">
        <v>31</v>
      </c>
      <c r="G1392">
        <v>1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7060</v>
      </c>
      <c r="O1392" t="s">
        <v>2126</v>
      </c>
      <c r="P1392">
        <v>1</v>
      </c>
      <c r="Q1392">
        <v>0</v>
      </c>
      <c r="S1392">
        <v>11</v>
      </c>
      <c r="T1392">
        <v>2020</v>
      </c>
      <c r="U1392">
        <v>0</v>
      </c>
      <c r="V1392">
        <v>0</v>
      </c>
      <c r="W1392">
        <v>2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1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</row>
    <row r="1393" spans="1:120">
      <c r="A1393">
        <v>90970529</v>
      </c>
      <c r="B1393">
        <v>520765</v>
      </c>
      <c r="C1393" s="2">
        <v>44163</v>
      </c>
      <c r="D1393" s="2">
        <v>44163.896527777775</v>
      </c>
      <c r="E1393">
        <v>3</v>
      </c>
      <c r="F1393">
        <v>69</v>
      </c>
      <c r="G1393">
        <v>0</v>
      </c>
      <c r="H1393">
        <v>2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8869</v>
      </c>
      <c r="O1393" t="s">
        <v>2126</v>
      </c>
      <c r="P1393">
        <v>1</v>
      </c>
      <c r="Q1393">
        <v>0</v>
      </c>
      <c r="S1393">
        <v>11</v>
      </c>
      <c r="T1393">
        <v>2020</v>
      </c>
      <c r="U1393">
        <v>0</v>
      </c>
      <c r="V1393">
        <v>0</v>
      </c>
      <c r="W1393">
        <v>2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K1393">
        <v>0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1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</row>
    <row r="1394" spans="1:120">
      <c r="A1394">
        <v>90970532</v>
      </c>
      <c r="B1394">
        <v>8126432</v>
      </c>
      <c r="C1394" s="2">
        <v>44163</v>
      </c>
      <c r="D1394" s="2">
        <v>44166.693749999999</v>
      </c>
      <c r="E1394">
        <v>1</v>
      </c>
      <c r="F1394">
        <v>54</v>
      </c>
      <c r="G1394">
        <v>0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7080</v>
      </c>
      <c r="O1394" t="s">
        <v>2126</v>
      </c>
      <c r="P1394">
        <v>1</v>
      </c>
      <c r="Q1394">
        <v>0</v>
      </c>
      <c r="R1394">
        <v>3</v>
      </c>
      <c r="S1394">
        <v>12</v>
      </c>
      <c r="T1394">
        <v>2020</v>
      </c>
      <c r="U1394">
        <v>0</v>
      </c>
      <c r="V1394">
        <v>0</v>
      </c>
      <c r="W1394">
        <v>2</v>
      </c>
      <c r="AU1394">
        <v>0</v>
      </c>
      <c r="AV1394">
        <v>0</v>
      </c>
      <c r="AW1394">
        <v>3</v>
      </c>
      <c r="AX1394">
        <v>0</v>
      </c>
      <c r="AY1394">
        <v>1</v>
      </c>
      <c r="AZ1394">
        <v>6</v>
      </c>
      <c r="BA1394">
        <v>0</v>
      </c>
      <c r="BB1394">
        <v>0</v>
      </c>
      <c r="BC1394">
        <v>0</v>
      </c>
      <c r="BD1394">
        <v>0</v>
      </c>
      <c r="BE1394">
        <v>3</v>
      </c>
      <c r="BF1394">
        <v>3</v>
      </c>
      <c r="BG1394">
        <v>10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1</v>
      </c>
      <c r="BW1394">
        <v>2</v>
      </c>
      <c r="BX1394">
        <v>1</v>
      </c>
      <c r="BY1394">
        <v>0</v>
      </c>
      <c r="BZ1394">
        <v>0</v>
      </c>
      <c r="CA1394">
        <v>0</v>
      </c>
      <c r="CB1394">
        <v>9</v>
      </c>
      <c r="CC1394">
        <v>6</v>
      </c>
      <c r="CD1394">
        <v>3</v>
      </c>
      <c r="CE1394">
        <v>9</v>
      </c>
      <c r="CF1394">
        <v>0</v>
      </c>
      <c r="CG1394">
        <v>0</v>
      </c>
      <c r="CH1394">
        <v>0</v>
      </c>
      <c r="CI1394">
        <v>4</v>
      </c>
      <c r="CK1394">
        <v>5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1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1</v>
      </c>
      <c r="DP1394">
        <v>0</v>
      </c>
    </row>
    <row r="1395" spans="1:120">
      <c r="A1395">
        <v>90970541</v>
      </c>
      <c r="B1395">
        <v>421296</v>
      </c>
      <c r="C1395" s="2">
        <v>44163</v>
      </c>
      <c r="D1395" s="2">
        <v>44166.753472222219</v>
      </c>
      <c r="E1395">
        <v>1</v>
      </c>
      <c r="F1395">
        <v>42</v>
      </c>
      <c r="G1395">
        <v>1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8807</v>
      </c>
      <c r="O1395" t="s">
        <v>2126</v>
      </c>
      <c r="P1395">
        <v>1</v>
      </c>
      <c r="Q1395">
        <v>0</v>
      </c>
      <c r="R1395">
        <v>3</v>
      </c>
      <c r="S1395">
        <v>12</v>
      </c>
      <c r="T1395">
        <v>2020</v>
      </c>
      <c r="U1395">
        <v>0</v>
      </c>
      <c r="V1395">
        <v>0</v>
      </c>
      <c r="W1395">
        <v>2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4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4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0</v>
      </c>
      <c r="BW1395">
        <v>0</v>
      </c>
      <c r="BX1395">
        <v>0</v>
      </c>
      <c r="BY1395">
        <v>1</v>
      </c>
      <c r="BZ1395">
        <v>0</v>
      </c>
      <c r="CA1395">
        <v>0</v>
      </c>
      <c r="CB1395">
        <v>7</v>
      </c>
      <c r="CC1395">
        <v>0</v>
      </c>
      <c r="CD1395">
        <v>7</v>
      </c>
      <c r="CE1395">
        <v>7</v>
      </c>
      <c r="CF1395">
        <v>0</v>
      </c>
      <c r="CG1395">
        <v>0</v>
      </c>
      <c r="CH1395">
        <v>0</v>
      </c>
      <c r="CI1395">
        <v>1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0</v>
      </c>
      <c r="CY1395">
        <v>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1</v>
      </c>
      <c r="DH1395">
        <v>0</v>
      </c>
      <c r="DI1395">
        <v>0</v>
      </c>
      <c r="DJ1395">
        <v>1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</row>
    <row r="1396" spans="1:120">
      <c r="A1396">
        <v>90970546</v>
      </c>
      <c r="B1396">
        <v>339636</v>
      </c>
      <c r="C1396" s="2">
        <v>44163</v>
      </c>
      <c r="D1396" s="2">
        <v>44186.739583333336</v>
      </c>
      <c r="E1396">
        <v>1</v>
      </c>
      <c r="F1396">
        <v>92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8812</v>
      </c>
      <c r="O1396" t="s">
        <v>2124</v>
      </c>
      <c r="P1396">
        <v>0</v>
      </c>
      <c r="Q1396">
        <v>0</v>
      </c>
      <c r="R1396">
        <v>23</v>
      </c>
      <c r="S1396">
        <v>12</v>
      </c>
      <c r="T1396">
        <v>2020</v>
      </c>
      <c r="U1396">
        <v>0</v>
      </c>
      <c r="V1396">
        <v>0</v>
      </c>
      <c r="W1396">
        <v>2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23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23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2</v>
      </c>
      <c r="BZ1396">
        <v>0</v>
      </c>
      <c r="CA1396">
        <v>0</v>
      </c>
      <c r="CB1396">
        <v>7</v>
      </c>
      <c r="CC1396">
        <v>4</v>
      </c>
      <c r="CD1396">
        <v>3</v>
      </c>
      <c r="CE1396">
        <v>7</v>
      </c>
      <c r="CF1396">
        <v>0</v>
      </c>
      <c r="CG1396">
        <v>0</v>
      </c>
      <c r="CH1396">
        <v>0</v>
      </c>
      <c r="CI1396">
        <v>2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</row>
    <row r="1397" spans="1:120">
      <c r="A1397">
        <v>90970547</v>
      </c>
      <c r="B1397">
        <v>466358</v>
      </c>
      <c r="C1397" s="2">
        <v>44163</v>
      </c>
      <c r="D1397" s="2">
        <v>44164.604166666664</v>
      </c>
      <c r="E1397">
        <v>1</v>
      </c>
      <c r="F1397">
        <v>43</v>
      </c>
      <c r="G1397">
        <v>1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8854</v>
      </c>
      <c r="O1397" t="s">
        <v>2126</v>
      </c>
      <c r="P1397">
        <v>1</v>
      </c>
      <c r="Q1397">
        <v>0</v>
      </c>
      <c r="R1397">
        <v>1</v>
      </c>
      <c r="S1397">
        <v>11</v>
      </c>
      <c r="T1397">
        <v>2020</v>
      </c>
      <c r="U1397">
        <v>0</v>
      </c>
      <c r="V1397">
        <v>0</v>
      </c>
      <c r="W1397">
        <v>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1</v>
      </c>
      <c r="BI1397">
        <v>0</v>
      </c>
      <c r="BJ1397">
        <v>0</v>
      </c>
      <c r="BK1397">
        <v>1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1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</row>
    <row r="1398" spans="1:120">
      <c r="A1398">
        <v>90970563</v>
      </c>
      <c r="B1398">
        <v>8049717</v>
      </c>
      <c r="C1398" s="2">
        <v>44163</v>
      </c>
      <c r="D1398" s="2">
        <v>44164.011805555558</v>
      </c>
      <c r="E1398">
        <v>2</v>
      </c>
      <c r="F1398">
        <v>23</v>
      </c>
      <c r="G1398">
        <v>1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88541848</v>
      </c>
      <c r="O1398" t="s">
        <v>2126</v>
      </c>
      <c r="P1398">
        <v>1</v>
      </c>
      <c r="Q1398">
        <v>0</v>
      </c>
      <c r="S1398">
        <v>11</v>
      </c>
      <c r="T1398">
        <v>2020</v>
      </c>
      <c r="U1398">
        <v>0</v>
      </c>
      <c r="V1398">
        <v>0</v>
      </c>
      <c r="W1398">
        <v>2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1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</row>
    <row r="1399" spans="1:120">
      <c r="A1399">
        <v>90970567</v>
      </c>
      <c r="B1399">
        <v>8126439</v>
      </c>
      <c r="C1399" s="2">
        <v>44163</v>
      </c>
      <c r="D1399" s="2">
        <v>44164.052777777775</v>
      </c>
      <c r="E1399">
        <v>2</v>
      </c>
      <c r="F1399">
        <v>46</v>
      </c>
      <c r="G1399">
        <v>1</v>
      </c>
      <c r="H1399">
        <v>3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7060</v>
      </c>
      <c r="O1399" t="s">
        <v>2126</v>
      </c>
      <c r="P1399">
        <v>1</v>
      </c>
      <c r="Q1399">
        <v>0</v>
      </c>
      <c r="S1399">
        <v>11</v>
      </c>
      <c r="T1399">
        <v>2020</v>
      </c>
      <c r="U1399">
        <v>0</v>
      </c>
      <c r="V1399">
        <v>0</v>
      </c>
      <c r="W1399">
        <v>2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</row>
    <row r="1400" spans="1:120">
      <c r="A1400">
        <v>90970569</v>
      </c>
      <c r="B1400">
        <v>530254</v>
      </c>
      <c r="C1400" s="2">
        <v>44163</v>
      </c>
      <c r="D1400" s="2">
        <v>44163.931944444441</v>
      </c>
      <c r="E1400">
        <v>2</v>
      </c>
      <c r="F1400">
        <v>18</v>
      </c>
      <c r="G1400">
        <v>1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8846</v>
      </c>
      <c r="O1400" t="s">
        <v>2126</v>
      </c>
      <c r="P1400">
        <v>1</v>
      </c>
      <c r="Q1400">
        <v>0</v>
      </c>
      <c r="S1400">
        <v>11</v>
      </c>
      <c r="T1400">
        <v>2020</v>
      </c>
      <c r="U1400">
        <v>0</v>
      </c>
      <c r="V1400">
        <v>0</v>
      </c>
      <c r="W1400">
        <v>2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</row>
    <row r="1401" spans="1:120">
      <c r="A1401">
        <v>90970573</v>
      </c>
      <c r="B1401">
        <v>8124120</v>
      </c>
      <c r="C1401" s="2">
        <v>44163</v>
      </c>
      <c r="D1401" s="2">
        <v>44165.599305555559</v>
      </c>
      <c r="E1401">
        <v>1</v>
      </c>
      <c r="F1401">
        <v>65</v>
      </c>
      <c r="G1401">
        <v>0</v>
      </c>
      <c r="H1401">
        <v>2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8854</v>
      </c>
      <c r="O1401" t="s">
        <v>2126</v>
      </c>
      <c r="P1401">
        <v>1</v>
      </c>
      <c r="Q1401">
        <v>0</v>
      </c>
      <c r="R1401">
        <v>2</v>
      </c>
      <c r="S1401">
        <v>11</v>
      </c>
      <c r="T1401">
        <v>2020</v>
      </c>
      <c r="U1401">
        <v>0</v>
      </c>
      <c r="V1401">
        <v>0</v>
      </c>
      <c r="W1401">
        <v>2</v>
      </c>
      <c r="AQ1401">
        <v>90948918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1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</row>
    <row r="1402" spans="1:120">
      <c r="A1402">
        <v>90970579</v>
      </c>
      <c r="B1402">
        <v>515086</v>
      </c>
      <c r="C1402" s="2">
        <v>44163</v>
      </c>
      <c r="D1402" s="2">
        <v>44163.98333333333</v>
      </c>
      <c r="E1402">
        <v>2</v>
      </c>
      <c r="F1402">
        <v>68</v>
      </c>
      <c r="G1402">
        <v>1</v>
      </c>
      <c r="H1402">
        <v>2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8869</v>
      </c>
      <c r="O1402" t="s">
        <v>2126</v>
      </c>
      <c r="P1402">
        <v>1</v>
      </c>
      <c r="Q1402">
        <v>0</v>
      </c>
      <c r="S1402">
        <v>11</v>
      </c>
      <c r="T1402">
        <v>2020</v>
      </c>
      <c r="U1402">
        <v>0</v>
      </c>
      <c r="V1402">
        <v>0</v>
      </c>
      <c r="W1402">
        <v>2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K1402">
        <v>0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</row>
    <row r="1403" spans="1:120">
      <c r="A1403">
        <v>90970591</v>
      </c>
      <c r="B1403">
        <v>176256</v>
      </c>
      <c r="C1403" s="2">
        <v>44163</v>
      </c>
      <c r="D1403" s="2">
        <v>44163.96597222222</v>
      </c>
      <c r="E1403">
        <v>2</v>
      </c>
      <c r="F1403">
        <v>33</v>
      </c>
      <c r="G1403">
        <v>1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88073324</v>
      </c>
      <c r="O1403" t="s">
        <v>2126</v>
      </c>
      <c r="P1403">
        <v>1</v>
      </c>
      <c r="Q1403">
        <v>0</v>
      </c>
      <c r="S1403">
        <v>11</v>
      </c>
      <c r="T1403">
        <v>2020</v>
      </c>
      <c r="U1403">
        <v>0</v>
      </c>
      <c r="V1403">
        <v>0</v>
      </c>
      <c r="W1403">
        <v>2</v>
      </c>
      <c r="AU1403" t="e">
        <v>#N/A</v>
      </c>
      <c r="AV1403" t="e">
        <v>#N/A</v>
      </c>
      <c r="AW1403" t="e">
        <v>#N/A</v>
      </c>
      <c r="AX1403" t="e">
        <v>#N/A</v>
      </c>
      <c r="AY1403" t="e">
        <v>#N/A</v>
      </c>
      <c r="AZ1403" t="e">
        <v>#N/A</v>
      </c>
      <c r="BA1403" t="e">
        <v>#N/A</v>
      </c>
      <c r="BB1403" t="e">
        <v>#N/A</v>
      </c>
      <c r="BC1403" t="e">
        <v>#N/A</v>
      </c>
      <c r="BD1403" t="e">
        <v>#N/A</v>
      </c>
      <c r="BE1403" t="e">
        <v>#N/A</v>
      </c>
      <c r="BF1403" t="e">
        <v>#N/A</v>
      </c>
      <c r="BG1403" t="e">
        <v>#N/A</v>
      </c>
      <c r="BH1403" t="e">
        <v>#N/A</v>
      </c>
      <c r="BI1403" t="e">
        <v>#N/A</v>
      </c>
      <c r="BJ1403" t="e">
        <v>#N/A</v>
      </c>
      <c r="BK1403" t="e">
        <v>#N/A</v>
      </c>
      <c r="BL1403" t="e">
        <v>#N/A</v>
      </c>
      <c r="BM1403" t="e">
        <v>#N/A</v>
      </c>
      <c r="BN1403" t="e">
        <v>#N/A</v>
      </c>
      <c r="BO1403" t="e">
        <v>#N/A</v>
      </c>
      <c r="BP1403" t="e">
        <v>#N/A</v>
      </c>
      <c r="BQ1403" t="e">
        <v>#N/A</v>
      </c>
      <c r="BR1403" t="e">
        <v>#N/A</v>
      </c>
      <c r="BS1403" t="e">
        <v>#N/A</v>
      </c>
      <c r="BT1403" t="e">
        <v>#N/A</v>
      </c>
      <c r="BU1403" t="e">
        <v>#N/A</v>
      </c>
      <c r="BV1403" t="e">
        <v>#N/A</v>
      </c>
      <c r="BW1403" t="e">
        <v>#N/A</v>
      </c>
      <c r="BX1403" t="e">
        <v>#N/A</v>
      </c>
      <c r="BY1403" t="e">
        <v>#N/A</v>
      </c>
      <c r="BZ1403" t="e">
        <v>#N/A</v>
      </c>
      <c r="CA1403" t="e">
        <v>#N/A</v>
      </c>
      <c r="CB1403" t="e">
        <v>#N/A</v>
      </c>
      <c r="CC1403" t="e">
        <v>#N/A</v>
      </c>
      <c r="CD1403" t="e">
        <v>#N/A</v>
      </c>
      <c r="CE1403" t="e">
        <v>#N/A</v>
      </c>
      <c r="CF1403" t="e">
        <v>#N/A</v>
      </c>
      <c r="CG1403" t="e">
        <v>#N/A</v>
      </c>
      <c r="CH1403" t="e">
        <v>#N/A</v>
      </c>
      <c r="CI1403" t="e">
        <v>#N/A</v>
      </c>
      <c r="CK1403" t="e">
        <v>#N/A</v>
      </c>
      <c r="CL1403" t="e">
        <v>#N/A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</row>
    <row r="1404" spans="1:120">
      <c r="A1404">
        <v>90970595</v>
      </c>
      <c r="B1404">
        <v>598614</v>
      </c>
      <c r="C1404" s="2">
        <v>44163</v>
      </c>
      <c r="D1404" s="2">
        <v>44164.23541666667</v>
      </c>
      <c r="E1404">
        <v>2</v>
      </c>
      <c r="F1404">
        <v>43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8835</v>
      </c>
      <c r="O1404" t="s">
        <v>2126</v>
      </c>
      <c r="P1404">
        <v>1</v>
      </c>
      <c r="Q1404">
        <v>0</v>
      </c>
      <c r="S1404">
        <v>11</v>
      </c>
      <c r="T1404">
        <v>2020</v>
      </c>
      <c r="U1404">
        <v>0</v>
      </c>
      <c r="V1404">
        <v>0</v>
      </c>
      <c r="W1404">
        <v>2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K1404">
        <v>0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</row>
    <row r="1405" spans="1:120">
      <c r="A1405">
        <v>90970606</v>
      </c>
      <c r="B1405">
        <v>88689</v>
      </c>
      <c r="C1405" s="2">
        <v>44163</v>
      </c>
      <c r="D1405" s="2">
        <v>44164.114583333336</v>
      </c>
      <c r="E1405">
        <v>2</v>
      </c>
      <c r="F1405">
        <v>65</v>
      </c>
      <c r="G1405">
        <v>1</v>
      </c>
      <c r="H1405">
        <v>1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8880</v>
      </c>
      <c r="O1405" t="s">
        <v>2126</v>
      </c>
      <c r="P1405">
        <v>1</v>
      </c>
      <c r="Q1405">
        <v>0</v>
      </c>
      <c r="S1405">
        <v>11</v>
      </c>
      <c r="T1405">
        <v>2020</v>
      </c>
      <c r="U1405">
        <v>0</v>
      </c>
      <c r="V1405">
        <v>0</v>
      </c>
      <c r="W1405">
        <v>2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</row>
    <row r="1406" spans="1:120">
      <c r="A1406">
        <v>90970622</v>
      </c>
      <c r="B1406">
        <v>567489</v>
      </c>
      <c r="C1406" s="2">
        <v>44164</v>
      </c>
      <c r="D1406" s="2">
        <v>44193.675694444442</v>
      </c>
      <c r="E1406">
        <v>1</v>
      </c>
      <c r="F1406">
        <v>61</v>
      </c>
      <c r="G1406">
        <v>0</v>
      </c>
      <c r="H1406">
        <v>3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8876</v>
      </c>
      <c r="O1406" t="s">
        <v>2125</v>
      </c>
      <c r="P1406">
        <v>1</v>
      </c>
      <c r="Q1406">
        <v>0</v>
      </c>
      <c r="R1406">
        <v>29</v>
      </c>
      <c r="S1406">
        <v>12</v>
      </c>
      <c r="T1406">
        <v>2020</v>
      </c>
      <c r="U1406">
        <v>1</v>
      </c>
      <c r="V1406">
        <v>6</v>
      </c>
      <c r="W1406">
        <v>2</v>
      </c>
      <c r="AU1406">
        <v>6</v>
      </c>
      <c r="AV1406">
        <v>0</v>
      </c>
      <c r="AW1406">
        <v>1</v>
      </c>
      <c r="AX1406">
        <v>0</v>
      </c>
      <c r="AY1406">
        <v>3</v>
      </c>
      <c r="AZ1406">
        <v>1</v>
      </c>
      <c r="BA1406">
        <v>15</v>
      </c>
      <c r="BB1406">
        <v>0</v>
      </c>
      <c r="BC1406">
        <v>0</v>
      </c>
      <c r="BD1406">
        <v>0</v>
      </c>
      <c r="BE1406">
        <v>7</v>
      </c>
      <c r="BF1406">
        <v>1</v>
      </c>
      <c r="BG1406">
        <v>26</v>
      </c>
      <c r="BH1406">
        <v>10</v>
      </c>
      <c r="BI1406">
        <v>0</v>
      </c>
      <c r="BJ1406">
        <v>0</v>
      </c>
      <c r="BK1406">
        <v>1</v>
      </c>
      <c r="BL1406">
        <v>0</v>
      </c>
      <c r="BM1406">
        <v>0</v>
      </c>
      <c r="BN1406">
        <v>9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4</v>
      </c>
      <c r="BZ1406">
        <v>0</v>
      </c>
      <c r="CA1406">
        <v>0</v>
      </c>
      <c r="CB1406">
        <v>20</v>
      </c>
      <c r="CC1406">
        <v>19</v>
      </c>
      <c r="CD1406">
        <v>1</v>
      </c>
      <c r="CE1406">
        <v>20</v>
      </c>
      <c r="CF1406">
        <v>0</v>
      </c>
      <c r="CG1406">
        <v>0</v>
      </c>
      <c r="CH1406">
        <v>0</v>
      </c>
      <c r="CI1406">
        <v>1</v>
      </c>
      <c r="CK1406">
        <v>0</v>
      </c>
      <c r="CL1406">
        <v>0</v>
      </c>
      <c r="CM1406">
        <v>5</v>
      </c>
      <c r="CN1406">
        <v>1</v>
      </c>
      <c r="CO1406">
        <v>0</v>
      </c>
      <c r="CP1406">
        <v>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1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1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</row>
    <row r="1407" spans="1:120">
      <c r="A1407">
        <v>90970627</v>
      </c>
      <c r="B1407">
        <v>433945</v>
      </c>
      <c r="C1407" s="2">
        <v>44164</v>
      </c>
      <c r="D1407" s="2">
        <v>44164.645833333336</v>
      </c>
      <c r="E1407">
        <v>2</v>
      </c>
      <c r="F1407">
        <v>63</v>
      </c>
      <c r="G1407">
        <v>1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88071466</v>
      </c>
      <c r="O1407" t="s">
        <v>2126</v>
      </c>
      <c r="P1407">
        <v>1</v>
      </c>
      <c r="Q1407">
        <v>0</v>
      </c>
      <c r="S1407">
        <v>11</v>
      </c>
      <c r="T1407">
        <v>2020</v>
      </c>
      <c r="U1407">
        <v>0</v>
      </c>
      <c r="V1407">
        <v>0</v>
      </c>
      <c r="W1407">
        <v>2</v>
      </c>
      <c r="AU1407" t="e">
        <v>#N/A</v>
      </c>
      <c r="AV1407" t="e">
        <v>#N/A</v>
      </c>
      <c r="AW1407" t="e">
        <v>#N/A</v>
      </c>
      <c r="AX1407" t="e">
        <v>#N/A</v>
      </c>
      <c r="AY1407" t="e">
        <v>#N/A</v>
      </c>
      <c r="AZ1407" t="e">
        <v>#N/A</v>
      </c>
      <c r="BA1407" t="e">
        <v>#N/A</v>
      </c>
      <c r="BB1407" t="e">
        <v>#N/A</v>
      </c>
      <c r="BC1407" t="e">
        <v>#N/A</v>
      </c>
      <c r="BD1407" t="e">
        <v>#N/A</v>
      </c>
      <c r="BE1407" t="e">
        <v>#N/A</v>
      </c>
      <c r="BF1407" t="e">
        <v>#N/A</v>
      </c>
      <c r="BG1407" t="e">
        <v>#N/A</v>
      </c>
      <c r="BH1407" t="e">
        <v>#N/A</v>
      </c>
      <c r="BI1407" t="e">
        <v>#N/A</v>
      </c>
      <c r="BJ1407" t="e">
        <v>#N/A</v>
      </c>
      <c r="BK1407" t="e">
        <v>#N/A</v>
      </c>
      <c r="BL1407" t="e">
        <v>#N/A</v>
      </c>
      <c r="BM1407" t="e">
        <v>#N/A</v>
      </c>
      <c r="BN1407" t="e">
        <v>#N/A</v>
      </c>
      <c r="BO1407" t="e">
        <v>#N/A</v>
      </c>
      <c r="BP1407" t="e">
        <v>#N/A</v>
      </c>
      <c r="BQ1407" t="e">
        <v>#N/A</v>
      </c>
      <c r="BR1407" t="e">
        <v>#N/A</v>
      </c>
      <c r="BS1407" t="e">
        <v>#N/A</v>
      </c>
      <c r="BT1407" t="e">
        <v>#N/A</v>
      </c>
      <c r="BU1407" t="e">
        <v>#N/A</v>
      </c>
      <c r="BV1407" t="e">
        <v>#N/A</v>
      </c>
      <c r="BW1407" t="e">
        <v>#N/A</v>
      </c>
      <c r="BX1407" t="e">
        <v>#N/A</v>
      </c>
      <c r="BY1407" t="e">
        <v>#N/A</v>
      </c>
      <c r="BZ1407" t="e">
        <v>#N/A</v>
      </c>
      <c r="CA1407" t="e">
        <v>#N/A</v>
      </c>
      <c r="CB1407" t="e">
        <v>#N/A</v>
      </c>
      <c r="CC1407" t="e">
        <v>#N/A</v>
      </c>
      <c r="CD1407" t="e">
        <v>#N/A</v>
      </c>
      <c r="CE1407" t="e">
        <v>#N/A</v>
      </c>
      <c r="CF1407" t="e">
        <v>#N/A</v>
      </c>
      <c r="CG1407" t="e">
        <v>#N/A</v>
      </c>
      <c r="CH1407" t="e">
        <v>#N/A</v>
      </c>
      <c r="CI1407" t="e">
        <v>#N/A</v>
      </c>
      <c r="CK1407" t="e">
        <v>#N/A</v>
      </c>
      <c r="CL1407" t="e">
        <v>#N/A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</row>
    <row r="1408" spans="1:120">
      <c r="A1408">
        <v>90970636</v>
      </c>
      <c r="B1408">
        <v>8001320</v>
      </c>
      <c r="C1408" s="2">
        <v>44164</v>
      </c>
      <c r="D1408" s="2">
        <v>44164.542361111111</v>
      </c>
      <c r="E1408">
        <v>2</v>
      </c>
      <c r="F1408">
        <v>28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8854</v>
      </c>
      <c r="O1408" t="s">
        <v>2126</v>
      </c>
      <c r="P1408">
        <v>1</v>
      </c>
      <c r="Q1408">
        <v>0</v>
      </c>
      <c r="S1408">
        <v>11</v>
      </c>
      <c r="T1408">
        <v>2020</v>
      </c>
      <c r="U1408">
        <v>0</v>
      </c>
      <c r="V1408">
        <v>0</v>
      </c>
      <c r="W1408">
        <v>2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</row>
    <row r="1409" spans="1:120">
      <c r="A1409">
        <v>90970643</v>
      </c>
      <c r="B1409">
        <v>515086</v>
      </c>
      <c r="C1409" s="2">
        <v>44164</v>
      </c>
      <c r="D1409" s="2">
        <v>44164.754166666666</v>
      </c>
      <c r="E1409">
        <v>2</v>
      </c>
      <c r="F1409">
        <v>68</v>
      </c>
      <c r="G1409">
        <v>1</v>
      </c>
      <c r="H1409">
        <v>2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8854</v>
      </c>
      <c r="O1409" t="s">
        <v>2126</v>
      </c>
      <c r="P1409">
        <v>1</v>
      </c>
      <c r="Q1409">
        <v>0</v>
      </c>
      <c r="S1409">
        <v>11</v>
      </c>
      <c r="T1409">
        <v>2020</v>
      </c>
      <c r="U1409">
        <v>0</v>
      </c>
      <c r="V1409">
        <v>0</v>
      </c>
      <c r="W1409">
        <v>2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K1409">
        <v>0</v>
      </c>
      <c r="CL1409">
        <v>0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0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</row>
    <row r="1410" spans="1:120">
      <c r="A1410">
        <v>90970647</v>
      </c>
      <c r="B1410">
        <v>388464</v>
      </c>
      <c r="C1410" s="2">
        <v>44164</v>
      </c>
      <c r="D1410" s="2">
        <v>44167.760416666664</v>
      </c>
      <c r="E1410">
        <v>1</v>
      </c>
      <c r="F1410">
        <v>28</v>
      </c>
      <c r="G1410">
        <v>1</v>
      </c>
      <c r="H1410">
        <v>2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8869</v>
      </c>
      <c r="O1410" t="s">
        <v>2126</v>
      </c>
      <c r="P1410">
        <v>1</v>
      </c>
      <c r="Q1410">
        <v>0</v>
      </c>
      <c r="R1410">
        <v>3</v>
      </c>
      <c r="S1410">
        <v>12</v>
      </c>
      <c r="T1410">
        <v>2020</v>
      </c>
      <c r="U1410">
        <v>0</v>
      </c>
      <c r="V1410">
        <v>0</v>
      </c>
      <c r="W1410">
        <v>2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3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3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1</v>
      </c>
      <c r="BW1410">
        <v>1</v>
      </c>
      <c r="BX1410">
        <v>1</v>
      </c>
      <c r="BY1410">
        <v>0</v>
      </c>
      <c r="BZ1410">
        <v>0</v>
      </c>
      <c r="CA1410">
        <v>0</v>
      </c>
      <c r="CB1410">
        <v>4</v>
      </c>
      <c r="CC1410">
        <v>1</v>
      </c>
      <c r="CD1410">
        <v>3</v>
      </c>
      <c r="CE1410">
        <v>4</v>
      </c>
      <c r="CF1410">
        <v>0</v>
      </c>
      <c r="CG1410">
        <v>0</v>
      </c>
      <c r="CH1410">
        <v>0</v>
      </c>
      <c r="CI1410">
        <v>1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1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</row>
    <row r="1411" spans="1:120">
      <c r="A1411">
        <v>90970648</v>
      </c>
      <c r="B1411">
        <v>659937</v>
      </c>
      <c r="C1411" s="2">
        <v>44164</v>
      </c>
      <c r="D1411" s="2">
        <v>44167.759722222225</v>
      </c>
      <c r="E1411">
        <v>1</v>
      </c>
      <c r="F1411">
        <v>70</v>
      </c>
      <c r="G1411">
        <v>0</v>
      </c>
      <c r="H1411">
        <v>2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8869</v>
      </c>
      <c r="O1411" t="s">
        <v>2126</v>
      </c>
      <c r="P1411">
        <v>1</v>
      </c>
      <c r="Q1411">
        <v>0</v>
      </c>
      <c r="R1411">
        <v>3</v>
      </c>
      <c r="S1411">
        <v>12</v>
      </c>
      <c r="T1411">
        <v>2020</v>
      </c>
      <c r="U1411">
        <v>0</v>
      </c>
      <c r="V1411">
        <v>0</v>
      </c>
      <c r="W1411">
        <v>2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3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3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3</v>
      </c>
      <c r="BW1411">
        <v>1</v>
      </c>
      <c r="BX1411">
        <v>3</v>
      </c>
      <c r="BY1411">
        <v>10</v>
      </c>
      <c r="BZ1411">
        <v>0</v>
      </c>
      <c r="CA1411">
        <v>0</v>
      </c>
      <c r="CB1411">
        <v>5</v>
      </c>
      <c r="CC1411">
        <v>5</v>
      </c>
      <c r="CD1411">
        <v>0</v>
      </c>
      <c r="CE1411">
        <v>5</v>
      </c>
      <c r="CF1411">
        <v>0</v>
      </c>
      <c r="CG1411">
        <v>0</v>
      </c>
      <c r="CH1411">
        <v>0</v>
      </c>
      <c r="CI1411">
        <v>1</v>
      </c>
      <c r="CK1411">
        <v>0</v>
      </c>
      <c r="CL1411">
        <v>0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1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</row>
    <row r="1412" spans="1:120">
      <c r="A1412">
        <v>90970663</v>
      </c>
      <c r="B1412">
        <v>424992</v>
      </c>
      <c r="C1412" s="2">
        <v>44164</v>
      </c>
      <c r="D1412" s="2">
        <v>44164.910416666666</v>
      </c>
      <c r="E1412">
        <v>2</v>
      </c>
      <c r="F1412">
        <v>23</v>
      </c>
      <c r="G1412">
        <v>1</v>
      </c>
      <c r="H1412">
        <v>2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8869</v>
      </c>
      <c r="O1412" t="s">
        <v>2126</v>
      </c>
      <c r="P1412">
        <v>1</v>
      </c>
      <c r="Q1412">
        <v>0</v>
      </c>
      <c r="S1412">
        <v>11</v>
      </c>
      <c r="T1412">
        <v>2020</v>
      </c>
      <c r="U1412">
        <v>0</v>
      </c>
      <c r="V1412">
        <v>0</v>
      </c>
      <c r="W1412">
        <v>2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</row>
    <row r="1413" spans="1:120">
      <c r="A1413">
        <v>90970704</v>
      </c>
      <c r="B1413">
        <v>8114227</v>
      </c>
      <c r="C1413" s="2">
        <v>44165</v>
      </c>
      <c r="D1413" s="2">
        <v>44186.631944444445</v>
      </c>
      <c r="E1413">
        <v>1</v>
      </c>
      <c r="F1413">
        <v>79</v>
      </c>
      <c r="G1413">
        <v>0</v>
      </c>
      <c r="H1413">
        <v>3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8869</v>
      </c>
      <c r="O1413" t="s">
        <v>2126</v>
      </c>
      <c r="P1413">
        <v>1</v>
      </c>
      <c r="Q1413">
        <v>0</v>
      </c>
      <c r="R1413">
        <v>21</v>
      </c>
      <c r="S1413">
        <v>12</v>
      </c>
      <c r="T1413">
        <v>2020</v>
      </c>
      <c r="U1413">
        <v>0</v>
      </c>
      <c r="V1413">
        <v>0</v>
      </c>
      <c r="W1413">
        <v>2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7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7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19</v>
      </c>
      <c r="BW1413">
        <v>1</v>
      </c>
      <c r="BX1413">
        <v>1</v>
      </c>
      <c r="BY1413">
        <v>10</v>
      </c>
      <c r="BZ1413">
        <v>0</v>
      </c>
      <c r="CA1413">
        <v>0</v>
      </c>
      <c r="CB1413">
        <v>15</v>
      </c>
      <c r="CC1413">
        <v>14</v>
      </c>
      <c r="CD1413">
        <v>1</v>
      </c>
      <c r="CE1413">
        <v>15</v>
      </c>
      <c r="CF1413">
        <v>0</v>
      </c>
      <c r="CG1413">
        <v>0</v>
      </c>
      <c r="CH1413">
        <v>0</v>
      </c>
      <c r="CI1413">
        <v>1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</row>
    <row r="1414" spans="1:120">
      <c r="A1414">
        <v>90970732</v>
      </c>
      <c r="B1414">
        <v>8048229</v>
      </c>
      <c r="C1414" s="2">
        <v>44165</v>
      </c>
      <c r="D1414" s="2">
        <v>44165.409722222219</v>
      </c>
      <c r="E1414">
        <v>2</v>
      </c>
      <c r="F1414">
        <v>34</v>
      </c>
      <c r="G1414">
        <v>0</v>
      </c>
      <c r="H1414">
        <v>3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88351249</v>
      </c>
      <c r="O1414" t="s">
        <v>2126</v>
      </c>
      <c r="P1414">
        <v>1</v>
      </c>
      <c r="Q1414">
        <v>0</v>
      </c>
      <c r="S1414">
        <v>11</v>
      </c>
      <c r="T1414">
        <v>2020</v>
      </c>
      <c r="U1414">
        <v>0</v>
      </c>
      <c r="V1414">
        <v>0</v>
      </c>
      <c r="W1414">
        <v>2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</row>
    <row r="1415" spans="1:120">
      <c r="A1415">
        <v>90970737</v>
      </c>
      <c r="B1415">
        <v>521778</v>
      </c>
      <c r="C1415" s="2">
        <v>44165</v>
      </c>
      <c r="D1415" s="2">
        <v>44169.784722222219</v>
      </c>
      <c r="E1415">
        <v>1</v>
      </c>
      <c r="F1415">
        <v>40</v>
      </c>
      <c r="G1415">
        <v>1</v>
      </c>
      <c r="H1415">
        <v>2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8869</v>
      </c>
      <c r="O1415" t="s">
        <v>2126</v>
      </c>
      <c r="P1415">
        <v>1</v>
      </c>
      <c r="Q1415">
        <v>0</v>
      </c>
      <c r="R1415">
        <v>4</v>
      </c>
      <c r="S1415">
        <v>12</v>
      </c>
      <c r="T1415">
        <v>2020</v>
      </c>
      <c r="U1415">
        <v>0</v>
      </c>
      <c r="V1415">
        <v>0</v>
      </c>
      <c r="W1415">
        <v>2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5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5</v>
      </c>
      <c r="BH1415">
        <v>6</v>
      </c>
      <c r="BI1415">
        <v>0</v>
      </c>
      <c r="BJ1415">
        <v>6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5</v>
      </c>
      <c r="BW1415">
        <v>1</v>
      </c>
      <c r="BX1415">
        <v>4</v>
      </c>
      <c r="BY1415">
        <v>0</v>
      </c>
      <c r="BZ1415">
        <v>0</v>
      </c>
      <c r="CA1415">
        <v>0</v>
      </c>
      <c r="CB1415">
        <v>1</v>
      </c>
      <c r="CC1415">
        <v>1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1</v>
      </c>
      <c r="CK1415">
        <v>0</v>
      </c>
      <c r="CL1415">
        <v>0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</row>
    <row r="1416" spans="1:120">
      <c r="A1416">
        <v>90970798</v>
      </c>
      <c r="B1416">
        <v>8126476</v>
      </c>
      <c r="C1416" s="2">
        <v>44165</v>
      </c>
      <c r="D1416" s="2">
        <v>44167.697222222225</v>
      </c>
      <c r="E1416">
        <v>1</v>
      </c>
      <c r="F1416">
        <v>48</v>
      </c>
      <c r="G1416">
        <v>1</v>
      </c>
      <c r="H1416">
        <v>3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8807</v>
      </c>
      <c r="O1416" t="s">
        <v>2126</v>
      </c>
      <c r="P1416">
        <v>1</v>
      </c>
      <c r="Q1416">
        <v>0</v>
      </c>
      <c r="R1416">
        <v>2</v>
      </c>
      <c r="S1416">
        <v>12</v>
      </c>
      <c r="T1416">
        <v>2020</v>
      </c>
      <c r="U1416">
        <v>0</v>
      </c>
      <c r="V1416">
        <v>0</v>
      </c>
      <c r="W1416">
        <v>2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3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3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3</v>
      </c>
      <c r="BW1416">
        <v>1</v>
      </c>
      <c r="BX1416">
        <v>2</v>
      </c>
      <c r="BY1416">
        <v>0</v>
      </c>
      <c r="BZ1416">
        <v>0</v>
      </c>
      <c r="CA1416">
        <v>0</v>
      </c>
      <c r="CB1416">
        <v>3</v>
      </c>
      <c r="CC1416">
        <v>3</v>
      </c>
      <c r="CD1416">
        <v>0</v>
      </c>
      <c r="CE1416">
        <v>3</v>
      </c>
      <c r="CF1416">
        <v>0</v>
      </c>
      <c r="CG1416">
        <v>0</v>
      </c>
      <c r="CH1416">
        <v>0</v>
      </c>
      <c r="CI1416">
        <v>2</v>
      </c>
      <c r="CK1416">
        <v>0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1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</row>
    <row r="1417" spans="1:120">
      <c r="A1417">
        <v>90970833</v>
      </c>
      <c r="B1417">
        <v>8112755</v>
      </c>
      <c r="C1417" s="2">
        <v>44165</v>
      </c>
      <c r="D1417" s="2">
        <v>44169.884027777778</v>
      </c>
      <c r="E1417">
        <v>1</v>
      </c>
      <c r="F1417">
        <v>76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8824</v>
      </c>
      <c r="O1417" t="s">
        <v>2124</v>
      </c>
      <c r="P1417">
        <v>0</v>
      </c>
      <c r="Q1417">
        <v>0</v>
      </c>
      <c r="R1417">
        <v>4</v>
      </c>
      <c r="S1417">
        <v>12</v>
      </c>
      <c r="T1417">
        <v>2020</v>
      </c>
      <c r="U1417">
        <v>0</v>
      </c>
      <c r="V1417">
        <v>0</v>
      </c>
      <c r="W1417">
        <v>2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4</v>
      </c>
      <c r="BI1417">
        <v>0</v>
      </c>
      <c r="BJ1417">
        <v>0</v>
      </c>
      <c r="BK1417">
        <v>1</v>
      </c>
      <c r="BL1417">
        <v>0</v>
      </c>
      <c r="BM1417">
        <v>0</v>
      </c>
      <c r="BN1417">
        <v>3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4</v>
      </c>
      <c r="CC1417">
        <v>0</v>
      </c>
      <c r="CD1417">
        <v>4</v>
      </c>
      <c r="CE1417">
        <v>4</v>
      </c>
      <c r="CF1417">
        <v>0</v>
      </c>
      <c r="CG1417">
        <v>0</v>
      </c>
      <c r="CH1417">
        <v>0</v>
      </c>
      <c r="CI1417">
        <v>1</v>
      </c>
      <c r="CK1417">
        <v>0</v>
      </c>
      <c r="CL1417">
        <v>0</v>
      </c>
      <c r="CM1417">
        <v>6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1</v>
      </c>
      <c r="CY1417">
        <v>1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1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</row>
    <row r="1418" spans="1:120">
      <c r="A1418">
        <v>90970869</v>
      </c>
      <c r="B1418">
        <v>445977</v>
      </c>
      <c r="C1418" s="2">
        <v>44165</v>
      </c>
      <c r="D1418" s="2">
        <v>44183.951388888891</v>
      </c>
      <c r="E1418">
        <v>1</v>
      </c>
      <c r="F1418">
        <v>81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8846</v>
      </c>
      <c r="O1418" t="s">
        <v>2126</v>
      </c>
      <c r="P1418">
        <v>1</v>
      </c>
      <c r="Q1418">
        <v>0</v>
      </c>
      <c r="R1418">
        <v>18</v>
      </c>
      <c r="S1418">
        <v>12</v>
      </c>
      <c r="T1418">
        <v>2020</v>
      </c>
      <c r="U1418">
        <v>0</v>
      </c>
      <c r="V1418">
        <v>0</v>
      </c>
      <c r="W1418">
        <v>2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40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40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12</v>
      </c>
      <c r="BY1418">
        <v>2</v>
      </c>
      <c r="BZ1418">
        <v>0</v>
      </c>
      <c r="CA1418">
        <v>0</v>
      </c>
      <c r="CB1418">
        <v>4</v>
      </c>
      <c r="CC1418">
        <v>4</v>
      </c>
      <c r="CD1418">
        <v>0</v>
      </c>
      <c r="CE1418">
        <v>4</v>
      </c>
      <c r="CF1418">
        <v>0</v>
      </c>
      <c r="CG1418">
        <v>0</v>
      </c>
      <c r="CH1418">
        <v>0</v>
      </c>
      <c r="CI1418">
        <v>1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</row>
    <row r="1419" spans="1:120">
      <c r="A1419">
        <v>90970881</v>
      </c>
      <c r="B1419">
        <v>215247</v>
      </c>
      <c r="C1419" s="2">
        <v>44165</v>
      </c>
      <c r="D1419" s="2">
        <v>44165.913888888892</v>
      </c>
      <c r="E1419">
        <v>2</v>
      </c>
      <c r="F1419">
        <v>56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88732505</v>
      </c>
      <c r="O1419" t="s">
        <v>2126</v>
      </c>
      <c r="P1419">
        <v>1</v>
      </c>
      <c r="Q1419">
        <v>0</v>
      </c>
      <c r="R1419">
        <v>1</v>
      </c>
      <c r="S1419">
        <v>11</v>
      </c>
      <c r="T1419">
        <v>2020</v>
      </c>
      <c r="U1419">
        <v>0</v>
      </c>
      <c r="V1419">
        <v>0</v>
      </c>
      <c r="W1419">
        <v>2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1</v>
      </c>
      <c r="CC1419">
        <v>0</v>
      </c>
      <c r="CD1419">
        <v>1</v>
      </c>
      <c r="CE1419">
        <v>1</v>
      </c>
      <c r="CF1419">
        <v>0</v>
      </c>
      <c r="CG1419">
        <v>0</v>
      </c>
      <c r="CH1419">
        <v>0</v>
      </c>
      <c r="CI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</row>
    <row r="1420" spans="1:120">
      <c r="A1420">
        <v>90970883</v>
      </c>
      <c r="B1420">
        <v>637503</v>
      </c>
      <c r="C1420" s="2">
        <v>44165</v>
      </c>
      <c r="D1420" s="2">
        <v>44175.555555555555</v>
      </c>
      <c r="E1420">
        <v>1</v>
      </c>
      <c r="F1420">
        <v>79</v>
      </c>
      <c r="G1420">
        <v>1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7059</v>
      </c>
      <c r="O1420" t="s">
        <v>26</v>
      </c>
      <c r="P1420">
        <v>0</v>
      </c>
      <c r="Q1420">
        <v>1</v>
      </c>
      <c r="R1420">
        <v>10</v>
      </c>
      <c r="S1420">
        <v>12</v>
      </c>
      <c r="T1420">
        <v>2020</v>
      </c>
      <c r="U1420">
        <v>1</v>
      </c>
      <c r="V1420">
        <v>10</v>
      </c>
      <c r="W1420">
        <v>2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2</v>
      </c>
      <c r="BA1420">
        <v>10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13</v>
      </c>
      <c r="BH1420">
        <v>20</v>
      </c>
      <c r="BI1420">
        <v>0</v>
      </c>
      <c r="BJ1420">
        <v>0</v>
      </c>
      <c r="BK1420">
        <v>20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3</v>
      </c>
      <c r="BW1420">
        <v>21</v>
      </c>
      <c r="BX1420">
        <v>1</v>
      </c>
      <c r="BY1420">
        <v>0</v>
      </c>
      <c r="BZ1420">
        <v>0</v>
      </c>
      <c r="CA1420">
        <v>0</v>
      </c>
      <c r="CB1420">
        <v>21</v>
      </c>
      <c r="CC1420">
        <v>0</v>
      </c>
      <c r="CD1420">
        <v>21</v>
      </c>
      <c r="CE1420">
        <v>21</v>
      </c>
      <c r="CF1420">
        <v>0</v>
      </c>
      <c r="CG1420">
        <v>0</v>
      </c>
      <c r="CH1420">
        <v>0</v>
      </c>
      <c r="CI1420">
        <v>6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</row>
    <row r="1421" spans="1:120">
      <c r="A1421">
        <v>90970909</v>
      </c>
      <c r="B1421">
        <v>584116</v>
      </c>
      <c r="C1421" s="2">
        <v>44166</v>
      </c>
      <c r="D1421" s="2">
        <v>44169.78125</v>
      </c>
      <c r="E1421">
        <v>1</v>
      </c>
      <c r="F1421">
        <v>91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8889</v>
      </c>
      <c r="O1421" t="s">
        <v>2125</v>
      </c>
      <c r="P1421">
        <v>1</v>
      </c>
      <c r="Q1421">
        <v>0</v>
      </c>
      <c r="R1421">
        <v>3</v>
      </c>
      <c r="S1421">
        <v>12</v>
      </c>
      <c r="T1421">
        <v>2020</v>
      </c>
      <c r="U1421">
        <v>0</v>
      </c>
      <c r="V1421">
        <v>0</v>
      </c>
      <c r="W1421">
        <v>2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1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4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5</v>
      </c>
      <c r="CC1421">
        <v>1</v>
      </c>
      <c r="CD1421">
        <v>4</v>
      </c>
      <c r="CE1421">
        <v>5</v>
      </c>
      <c r="CF1421">
        <v>0</v>
      </c>
      <c r="CG1421">
        <v>0</v>
      </c>
      <c r="CH1421">
        <v>0</v>
      </c>
      <c r="CI1421">
        <v>8</v>
      </c>
      <c r="CK1421">
        <v>0</v>
      </c>
      <c r="CL1421">
        <v>0</v>
      </c>
      <c r="CM1421">
        <v>4</v>
      </c>
      <c r="CN1421">
        <v>0</v>
      </c>
      <c r="CO1421">
        <v>1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</row>
    <row r="1422" spans="1:120">
      <c r="A1422">
        <v>90970990</v>
      </c>
      <c r="B1422">
        <v>8124505</v>
      </c>
      <c r="C1422" s="2">
        <v>44165</v>
      </c>
      <c r="D1422" s="2">
        <v>44169.625</v>
      </c>
      <c r="E1422">
        <v>1</v>
      </c>
      <c r="F1422">
        <v>54</v>
      </c>
      <c r="G1422">
        <v>1</v>
      </c>
      <c r="H1422">
        <v>2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8876</v>
      </c>
      <c r="O1422" t="s">
        <v>2126</v>
      </c>
      <c r="P1422">
        <v>1</v>
      </c>
      <c r="Q1422">
        <v>0</v>
      </c>
      <c r="R1422">
        <v>4</v>
      </c>
      <c r="S1422">
        <v>12</v>
      </c>
      <c r="T1422">
        <v>2020</v>
      </c>
      <c r="U1422">
        <v>0</v>
      </c>
      <c r="V1422">
        <v>0</v>
      </c>
      <c r="W1422">
        <v>2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4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4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5</v>
      </c>
      <c r="BW1422">
        <v>3</v>
      </c>
      <c r="BX1422">
        <v>1</v>
      </c>
      <c r="BY1422">
        <v>0</v>
      </c>
      <c r="BZ1422">
        <v>0</v>
      </c>
      <c r="CA1422">
        <v>0</v>
      </c>
      <c r="CB1422">
        <v>10</v>
      </c>
      <c r="CC1422">
        <v>5</v>
      </c>
      <c r="CD1422">
        <v>5</v>
      </c>
      <c r="CE1422">
        <v>10</v>
      </c>
      <c r="CF1422">
        <v>0</v>
      </c>
      <c r="CG1422">
        <v>0</v>
      </c>
      <c r="CH1422">
        <v>0</v>
      </c>
      <c r="CI1422">
        <v>1</v>
      </c>
      <c r="CK1422">
        <v>0</v>
      </c>
      <c r="CL1422">
        <v>0</v>
      </c>
      <c r="CM1422">
        <v>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</row>
    <row r="1423" spans="1:120">
      <c r="A1423">
        <v>90971059</v>
      </c>
      <c r="B1423">
        <v>489035</v>
      </c>
      <c r="C1423" s="2">
        <v>44165</v>
      </c>
      <c r="D1423" s="2">
        <v>44189.730555555558</v>
      </c>
      <c r="E1423">
        <v>1</v>
      </c>
      <c r="F1423">
        <v>58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7062</v>
      </c>
      <c r="O1423" t="s">
        <v>26</v>
      </c>
      <c r="P1423">
        <v>0</v>
      </c>
      <c r="Q1423">
        <v>1</v>
      </c>
      <c r="R1423">
        <v>24</v>
      </c>
      <c r="S1423">
        <v>12</v>
      </c>
      <c r="T1423">
        <v>2020</v>
      </c>
      <c r="U1423">
        <v>1</v>
      </c>
      <c r="V1423">
        <v>18</v>
      </c>
      <c r="W1423">
        <v>2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7</v>
      </c>
      <c r="BA1423">
        <v>32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39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5</v>
      </c>
      <c r="BW1423">
        <v>4</v>
      </c>
      <c r="BX1423">
        <v>18</v>
      </c>
      <c r="BY1423">
        <v>0</v>
      </c>
      <c r="BZ1423">
        <v>1</v>
      </c>
      <c r="CA1423">
        <v>0</v>
      </c>
      <c r="CB1423">
        <v>24</v>
      </c>
      <c r="CC1423">
        <v>1</v>
      </c>
      <c r="CD1423">
        <v>24</v>
      </c>
      <c r="CE1423">
        <v>25</v>
      </c>
      <c r="CF1423">
        <v>1</v>
      </c>
      <c r="CG1423">
        <v>0</v>
      </c>
      <c r="CH1423">
        <v>0</v>
      </c>
      <c r="CI1423">
        <v>2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1</v>
      </c>
      <c r="DN1423">
        <v>0</v>
      </c>
      <c r="DO1423">
        <v>0</v>
      </c>
      <c r="DP1423">
        <v>0</v>
      </c>
    </row>
    <row r="1424" spans="1:120">
      <c r="A1424">
        <v>90971065</v>
      </c>
      <c r="B1424">
        <v>586985</v>
      </c>
      <c r="C1424" s="2">
        <v>44165</v>
      </c>
      <c r="D1424" s="2">
        <v>44170.635416666664</v>
      </c>
      <c r="E1424">
        <v>1</v>
      </c>
      <c r="F1424">
        <v>42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8876</v>
      </c>
      <c r="O1424" t="s">
        <v>2126</v>
      </c>
      <c r="P1424">
        <v>1</v>
      </c>
      <c r="Q1424">
        <v>0</v>
      </c>
      <c r="R1424">
        <v>5</v>
      </c>
      <c r="S1424">
        <v>12</v>
      </c>
      <c r="T1424">
        <v>2020</v>
      </c>
      <c r="U1424">
        <v>0</v>
      </c>
      <c r="V1424">
        <v>0</v>
      </c>
      <c r="W1424">
        <v>2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5</v>
      </c>
      <c r="BW1424">
        <v>1</v>
      </c>
      <c r="BX1424">
        <v>6</v>
      </c>
      <c r="BY1424">
        <v>1</v>
      </c>
      <c r="BZ1424">
        <v>0</v>
      </c>
      <c r="CA1424">
        <v>0</v>
      </c>
      <c r="CB1424">
        <v>3</v>
      </c>
      <c r="CC1424">
        <v>0</v>
      </c>
      <c r="CD1424">
        <v>3</v>
      </c>
      <c r="CE1424">
        <v>3</v>
      </c>
      <c r="CF1424">
        <v>0</v>
      </c>
      <c r="CG1424">
        <v>0</v>
      </c>
      <c r="CH1424">
        <v>0</v>
      </c>
      <c r="CI1424">
        <v>1</v>
      </c>
      <c r="CK1424">
        <v>0</v>
      </c>
      <c r="CL1424">
        <v>0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</row>
    <row r="1425" spans="1:120">
      <c r="A1425">
        <v>90971134</v>
      </c>
      <c r="B1425">
        <v>8018083</v>
      </c>
      <c r="C1425" s="2">
        <v>44165</v>
      </c>
      <c r="D1425" s="2">
        <v>44165.850694444445</v>
      </c>
      <c r="E1425">
        <v>3</v>
      </c>
      <c r="F1425">
        <v>71</v>
      </c>
      <c r="G1425">
        <v>1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8807</v>
      </c>
      <c r="O1425" t="s">
        <v>2126</v>
      </c>
      <c r="P1425">
        <v>1</v>
      </c>
      <c r="Q1425">
        <v>0</v>
      </c>
      <c r="S1425">
        <v>11</v>
      </c>
      <c r="T1425">
        <v>2020</v>
      </c>
      <c r="U1425">
        <v>0</v>
      </c>
      <c r="V1425">
        <v>0</v>
      </c>
      <c r="W1425">
        <v>2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K1425">
        <v>0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1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</row>
    <row r="1426" spans="1:120">
      <c r="A1426">
        <v>90971136</v>
      </c>
      <c r="B1426">
        <v>700919</v>
      </c>
      <c r="C1426" s="2">
        <v>44165</v>
      </c>
      <c r="D1426" s="2">
        <v>44166.573611111111</v>
      </c>
      <c r="E1426">
        <v>1</v>
      </c>
      <c r="F1426">
        <v>71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8807</v>
      </c>
      <c r="O1426" t="s">
        <v>2126</v>
      </c>
      <c r="P1426">
        <v>1</v>
      </c>
      <c r="Q1426">
        <v>0</v>
      </c>
      <c r="R1426">
        <v>1</v>
      </c>
      <c r="S1426">
        <v>12</v>
      </c>
      <c r="T1426">
        <v>2020</v>
      </c>
      <c r="U1426">
        <v>0</v>
      </c>
      <c r="V1426">
        <v>0</v>
      </c>
      <c r="W1426">
        <v>2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1</v>
      </c>
      <c r="BI1426">
        <v>0</v>
      </c>
      <c r="BJ1426">
        <v>1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2</v>
      </c>
      <c r="BW1426">
        <v>1</v>
      </c>
      <c r="BX1426">
        <v>1</v>
      </c>
      <c r="BY1426">
        <v>0</v>
      </c>
      <c r="BZ1426">
        <v>0</v>
      </c>
      <c r="CA1426">
        <v>0</v>
      </c>
      <c r="CB1426">
        <v>1</v>
      </c>
      <c r="CC1426">
        <v>1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K1426">
        <v>0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1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</row>
    <row r="1427" spans="1:120">
      <c r="A1427">
        <v>90971159</v>
      </c>
      <c r="B1427">
        <v>733256</v>
      </c>
      <c r="C1427" s="2">
        <v>44165</v>
      </c>
      <c r="D1427" s="2">
        <v>44165.654861111114</v>
      </c>
      <c r="E1427">
        <v>2</v>
      </c>
      <c r="F1427">
        <v>23</v>
      </c>
      <c r="G1427">
        <v>0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8850</v>
      </c>
      <c r="O1427" t="s">
        <v>2126</v>
      </c>
      <c r="P1427">
        <v>1</v>
      </c>
      <c r="Q1427">
        <v>0</v>
      </c>
      <c r="S1427">
        <v>11</v>
      </c>
      <c r="T1427">
        <v>2020</v>
      </c>
      <c r="U1427">
        <v>0</v>
      </c>
      <c r="V1427">
        <v>0</v>
      </c>
      <c r="W1427">
        <v>2</v>
      </c>
      <c r="AU1427" t="e">
        <v>#N/A</v>
      </c>
      <c r="AV1427" t="e">
        <v>#N/A</v>
      </c>
      <c r="AW1427" t="e">
        <v>#N/A</v>
      </c>
      <c r="AX1427" t="e">
        <v>#N/A</v>
      </c>
      <c r="AY1427" t="e">
        <v>#N/A</v>
      </c>
      <c r="AZ1427" t="e">
        <v>#N/A</v>
      </c>
      <c r="BA1427" t="e">
        <v>#N/A</v>
      </c>
      <c r="BB1427" t="e">
        <v>#N/A</v>
      </c>
      <c r="BC1427" t="e">
        <v>#N/A</v>
      </c>
      <c r="BD1427" t="e">
        <v>#N/A</v>
      </c>
      <c r="BE1427" t="e">
        <v>#N/A</v>
      </c>
      <c r="BF1427" t="e">
        <v>#N/A</v>
      </c>
      <c r="BG1427" t="e">
        <v>#N/A</v>
      </c>
      <c r="BH1427" t="e">
        <v>#N/A</v>
      </c>
      <c r="BI1427" t="e">
        <v>#N/A</v>
      </c>
      <c r="BJ1427" t="e">
        <v>#N/A</v>
      </c>
      <c r="BK1427" t="e">
        <v>#N/A</v>
      </c>
      <c r="BL1427" t="e">
        <v>#N/A</v>
      </c>
      <c r="BM1427" t="e">
        <v>#N/A</v>
      </c>
      <c r="BN1427" t="e">
        <v>#N/A</v>
      </c>
      <c r="BO1427" t="e">
        <v>#N/A</v>
      </c>
      <c r="BP1427" t="e">
        <v>#N/A</v>
      </c>
      <c r="BQ1427" t="e">
        <v>#N/A</v>
      </c>
      <c r="BR1427" t="e">
        <v>#N/A</v>
      </c>
      <c r="BS1427" t="e">
        <v>#N/A</v>
      </c>
      <c r="BT1427" t="e">
        <v>#N/A</v>
      </c>
      <c r="BU1427" t="e">
        <v>#N/A</v>
      </c>
      <c r="BV1427" t="e">
        <v>#N/A</v>
      </c>
      <c r="BW1427" t="e">
        <v>#N/A</v>
      </c>
      <c r="BX1427" t="e">
        <v>#N/A</v>
      </c>
      <c r="BY1427" t="e">
        <v>#N/A</v>
      </c>
      <c r="BZ1427" t="e">
        <v>#N/A</v>
      </c>
      <c r="CA1427" t="e">
        <v>#N/A</v>
      </c>
      <c r="CB1427" t="e">
        <v>#N/A</v>
      </c>
      <c r="CC1427" t="e">
        <v>#N/A</v>
      </c>
      <c r="CD1427" t="e">
        <v>#N/A</v>
      </c>
      <c r="CE1427" t="e">
        <v>#N/A</v>
      </c>
      <c r="CF1427" t="e">
        <v>#N/A</v>
      </c>
      <c r="CG1427" t="e">
        <v>#N/A</v>
      </c>
      <c r="CH1427" t="e">
        <v>#N/A</v>
      </c>
      <c r="CI1427" t="e">
        <v>#N/A</v>
      </c>
      <c r="CK1427" t="e">
        <v>#N/A</v>
      </c>
      <c r="CL1427" t="e">
        <v>#N/A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</row>
    <row r="1428" spans="1:120">
      <c r="A1428">
        <v>90971166</v>
      </c>
      <c r="B1428">
        <v>669750</v>
      </c>
      <c r="C1428" s="2">
        <v>44165</v>
      </c>
      <c r="D1428" s="2">
        <v>44165.993055555555</v>
      </c>
      <c r="E1428">
        <v>3</v>
      </c>
      <c r="F1428">
        <v>45</v>
      </c>
      <c r="G1428">
        <v>1</v>
      </c>
      <c r="H1428">
        <v>2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8807</v>
      </c>
      <c r="O1428" t="s">
        <v>2126</v>
      </c>
      <c r="P1428">
        <v>1</v>
      </c>
      <c r="Q1428">
        <v>0</v>
      </c>
      <c r="S1428">
        <v>11</v>
      </c>
      <c r="T1428">
        <v>2020</v>
      </c>
      <c r="U1428">
        <v>0</v>
      </c>
      <c r="V1428">
        <v>0</v>
      </c>
      <c r="W1428">
        <v>2</v>
      </c>
      <c r="AU1428" t="e">
        <v>#N/A</v>
      </c>
      <c r="AV1428" t="e">
        <v>#N/A</v>
      </c>
      <c r="AW1428" t="e">
        <v>#N/A</v>
      </c>
      <c r="AX1428" t="e">
        <v>#N/A</v>
      </c>
      <c r="AY1428" t="e">
        <v>#N/A</v>
      </c>
      <c r="AZ1428" t="e">
        <v>#N/A</v>
      </c>
      <c r="BA1428" t="e">
        <v>#N/A</v>
      </c>
      <c r="BB1428" t="e">
        <v>#N/A</v>
      </c>
      <c r="BC1428" t="e">
        <v>#N/A</v>
      </c>
      <c r="BD1428" t="e">
        <v>#N/A</v>
      </c>
      <c r="BE1428" t="e">
        <v>#N/A</v>
      </c>
      <c r="BF1428" t="e">
        <v>#N/A</v>
      </c>
      <c r="BG1428" t="e">
        <v>#N/A</v>
      </c>
      <c r="BH1428" t="e">
        <v>#N/A</v>
      </c>
      <c r="BI1428" t="e">
        <v>#N/A</v>
      </c>
      <c r="BJ1428" t="e">
        <v>#N/A</v>
      </c>
      <c r="BK1428" t="e">
        <v>#N/A</v>
      </c>
      <c r="BL1428" t="e">
        <v>#N/A</v>
      </c>
      <c r="BM1428" t="e">
        <v>#N/A</v>
      </c>
      <c r="BN1428" t="e">
        <v>#N/A</v>
      </c>
      <c r="BO1428" t="e">
        <v>#N/A</v>
      </c>
      <c r="BP1428" t="e">
        <v>#N/A</v>
      </c>
      <c r="BQ1428" t="e">
        <v>#N/A</v>
      </c>
      <c r="BR1428" t="e">
        <v>#N/A</v>
      </c>
      <c r="BS1428" t="e">
        <v>#N/A</v>
      </c>
      <c r="BT1428" t="e">
        <v>#N/A</v>
      </c>
      <c r="BU1428" t="e">
        <v>#N/A</v>
      </c>
      <c r="BV1428" t="e">
        <v>#N/A</v>
      </c>
      <c r="BW1428" t="e">
        <v>#N/A</v>
      </c>
      <c r="BX1428" t="e">
        <v>#N/A</v>
      </c>
      <c r="BY1428" t="e">
        <v>#N/A</v>
      </c>
      <c r="BZ1428" t="e">
        <v>#N/A</v>
      </c>
      <c r="CA1428" t="e">
        <v>#N/A</v>
      </c>
      <c r="CB1428" t="e">
        <v>#N/A</v>
      </c>
      <c r="CC1428" t="e">
        <v>#N/A</v>
      </c>
      <c r="CD1428" t="e">
        <v>#N/A</v>
      </c>
      <c r="CE1428" t="e">
        <v>#N/A</v>
      </c>
      <c r="CF1428" t="e">
        <v>#N/A</v>
      </c>
      <c r="CG1428" t="e">
        <v>#N/A</v>
      </c>
      <c r="CH1428" t="e">
        <v>#N/A</v>
      </c>
      <c r="CI1428" t="e">
        <v>#N/A</v>
      </c>
      <c r="CK1428" t="e">
        <v>#N/A</v>
      </c>
      <c r="CL1428" t="e">
        <v>#N/A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</row>
    <row r="1429" spans="1:120">
      <c r="A1429">
        <v>90971195</v>
      </c>
      <c r="B1429">
        <v>378385</v>
      </c>
      <c r="C1429" s="2">
        <v>44165</v>
      </c>
      <c r="D1429" s="2">
        <v>44165.790972222225</v>
      </c>
      <c r="E1429">
        <v>3</v>
      </c>
      <c r="F1429">
        <v>64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8844</v>
      </c>
      <c r="O1429" t="s">
        <v>2126</v>
      </c>
      <c r="P1429">
        <v>1</v>
      </c>
      <c r="Q1429">
        <v>0</v>
      </c>
      <c r="S1429">
        <v>11</v>
      </c>
      <c r="T1429">
        <v>2020</v>
      </c>
      <c r="U1429">
        <v>0</v>
      </c>
      <c r="V1429">
        <v>0</v>
      </c>
      <c r="W1429">
        <v>2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</row>
    <row r="1430" spans="1:120">
      <c r="A1430">
        <v>90971207</v>
      </c>
      <c r="B1430">
        <v>8126512</v>
      </c>
      <c r="C1430" s="2">
        <v>44165</v>
      </c>
      <c r="D1430" s="2">
        <v>44169.767361111109</v>
      </c>
      <c r="E1430">
        <v>1</v>
      </c>
      <c r="F1430">
        <v>51</v>
      </c>
      <c r="G1430">
        <v>1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7080</v>
      </c>
      <c r="O1430" t="s">
        <v>2126</v>
      </c>
      <c r="P1430">
        <v>1</v>
      </c>
      <c r="Q1430">
        <v>0</v>
      </c>
      <c r="R1430">
        <v>4</v>
      </c>
      <c r="S1430">
        <v>12</v>
      </c>
      <c r="T1430">
        <v>2020</v>
      </c>
      <c r="U1430">
        <v>0</v>
      </c>
      <c r="V1430">
        <v>0</v>
      </c>
      <c r="W1430">
        <v>2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3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3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5</v>
      </c>
      <c r="BW1430">
        <v>2</v>
      </c>
      <c r="BX1430">
        <v>4</v>
      </c>
      <c r="BY1430">
        <v>0</v>
      </c>
      <c r="BZ1430">
        <v>0</v>
      </c>
      <c r="CA1430">
        <v>0</v>
      </c>
      <c r="CB1430">
        <v>7</v>
      </c>
      <c r="CC1430">
        <v>7</v>
      </c>
      <c r="CD1430">
        <v>0</v>
      </c>
      <c r="CE1430">
        <v>7</v>
      </c>
      <c r="CF1430">
        <v>0</v>
      </c>
      <c r="CG1430">
        <v>0</v>
      </c>
      <c r="CH1430">
        <v>0</v>
      </c>
      <c r="CI1430">
        <v>2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1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</row>
    <row r="1431" spans="1:120">
      <c r="A1431">
        <v>90971224</v>
      </c>
      <c r="B1431">
        <v>207988</v>
      </c>
      <c r="C1431" s="2">
        <v>44165</v>
      </c>
      <c r="D1431" s="2">
        <v>44165.756249999999</v>
      </c>
      <c r="E1431">
        <v>2</v>
      </c>
      <c r="F1431">
        <v>68</v>
      </c>
      <c r="G1431">
        <v>0</v>
      </c>
      <c r="H1431">
        <v>3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8854</v>
      </c>
      <c r="O1431" t="s">
        <v>2126</v>
      </c>
      <c r="P1431">
        <v>1</v>
      </c>
      <c r="Q1431">
        <v>0</v>
      </c>
      <c r="S1431">
        <v>11</v>
      </c>
      <c r="T1431">
        <v>2020</v>
      </c>
      <c r="U1431">
        <v>0</v>
      </c>
      <c r="V1431">
        <v>0</v>
      </c>
      <c r="W1431">
        <v>2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K1431">
        <v>0</v>
      </c>
      <c r="CL1431">
        <v>0</v>
      </c>
      <c r="CM1431">
        <v>2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1</v>
      </c>
      <c r="CT1431">
        <v>0</v>
      </c>
      <c r="CU1431">
        <v>0</v>
      </c>
      <c r="CV1431">
        <v>0</v>
      </c>
      <c r="CW1431">
        <v>1</v>
      </c>
      <c r="CX1431">
        <v>0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1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</row>
    <row r="1432" spans="1:120">
      <c r="A1432">
        <v>90971253</v>
      </c>
      <c r="B1432">
        <v>793688</v>
      </c>
      <c r="C1432" s="2">
        <v>44165</v>
      </c>
      <c r="D1432" s="2">
        <v>44173.792361111111</v>
      </c>
      <c r="E1432">
        <v>1</v>
      </c>
      <c r="F1432">
        <v>96</v>
      </c>
      <c r="G1432">
        <v>1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8807</v>
      </c>
      <c r="O1432" t="s">
        <v>26</v>
      </c>
      <c r="P1432">
        <v>0</v>
      </c>
      <c r="Q1432">
        <v>1</v>
      </c>
      <c r="R1432">
        <v>8</v>
      </c>
      <c r="S1432">
        <v>12</v>
      </c>
      <c r="T1432">
        <v>2020</v>
      </c>
      <c r="U1432">
        <v>0</v>
      </c>
      <c r="V1432">
        <v>0</v>
      </c>
      <c r="W1432">
        <v>2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5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5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9</v>
      </c>
      <c r="BV1432">
        <v>7</v>
      </c>
      <c r="BW1432">
        <v>1</v>
      </c>
      <c r="BX1432">
        <v>1</v>
      </c>
      <c r="BY1432">
        <v>0</v>
      </c>
      <c r="BZ1432">
        <v>0</v>
      </c>
      <c r="CA1432">
        <v>0</v>
      </c>
      <c r="CB1432">
        <v>12</v>
      </c>
      <c r="CC1432">
        <v>10</v>
      </c>
      <c r="CD1432">
        <v>2</v>
      </c>
      <c r="CE1432">
        <v>12</v>
      </c>
      <c r="CF1432">
        <v>0</v>
      </c>
      <c r="CG1432">
        <v>0</v>
      </c>
      <c r="CH1432">
        <v>0</v>
      </c>
      <c r="CI1432">
        <v>1</v>
      </c>
      <c r="CK1432">
        <v>0</v>
      </c>
      <c r="CL1432">
        <v>0</v>
      </c>
      <c r="CM1432">
        <v>3</v>
      </c>
      <c r="CN1432">
        <v>0</v>
      </c>
      <c r="CO1432">
        <v>0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</row>
    <row r="1433" spans="1:120">
      <c r="A1433">
        <v>90971312</v>
      </c>
      <c r="B1433">
        <v>8126520</v>
      </c>
      <c r="C1433" s="2">
        <v>44165</v>
      </c>
      <c r="D1433" s="2">
        <v>44188.492361111108</v>
      </c>
      <c r="E1433">
        <v>1</v>
      </c>
      <c r="F1433">
        <v>75</v>
      </c>
      <c r="G1433">
        <v>0</v>
      </c>
      <c r="H1433">
        <v>1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8691</v>
      </c>
      <c r="O1433" t="s">
        <v>2139</v>
      </c>
      <c r="P1433">
        <v>0</v>
      </c>
      <c r="Q1433">
        <v>0</v>
      </c>
      <c r="R1433">
        <v>23</v>
      </c>
      <c r="S1433">
        <v>12</v>
      </c>
      <c r="T1433">
        <v>2020</v>
      </c>
      <c r="U1433">
        <v>1</v>
      </c>
      <c r="V1433">
        <v>15</v>
      </c>
      <c r="W1433">
        <v>2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2</v>
      </c>
      <c r="BA1433">
        <v>7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9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17</v>
      </c>
      <c r="BX1433">
        <v>0</v>
      </c>
      <c r="BY1433">
        <v>0</v>
      </c>
      <c r="BZ1433">
        <v>0</v>
      </c>
      <c r="CA1433">
        <v>11</v>
      </c>
      <c r="CB1433">
        <v>0</v>
      </c>
      <c r="CC1433">
        <v>0</v>
      </c>
      <c r="CD1433">
        <v>11</v>
      </c>
      <c r="CE1433">
        <v>11</v>
      </c>
      <c r="CF1433">
        <v>0</v>
      </c>
      <c r="CG1433">
        <v>0</v>
      </c>
      <c r="CH1433">
        <v>0</v>
      </c>
      <c r="CI1433">
        <v>0</v>
      </c>
      <c r="CK1433">
        <v>0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</row>
    <row r="1434" spans="1:120">
      <c r="A1434">
        <v>90971332</v>
      </c>
      <c r="B1434">
        <v>8024380</v>
      </c>
      <c r="C1434" s="2">
        <v>44165</v>
      </c>
      <c r="D1434" s="2">
        <v>44166.652777777781</v>
      </c>
      <c r="E1434">
        <v>1</v>
      </c>
      <c r="F1434">
        <v>64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8854</v>
      </c>
      <c r="O1434" t="s">
        <v>2126</v>
      </c>
      <c r="P1434">
        <v>1</v>
      </c>
      <c r="Q1434">
        <v>0</v>
      </c>
      <c r="R1434">
        <v>1</v>
      </c>
      <c r="S1434">
        <v>12</v>
      </c>
      <c r="T1434">
        <v>2020</v>
      </c>
      <c r="U1434">
        <v>0</v>
      </c>
      <c r="V1434">
        <v>0</v>
      </c>
      <c r="W1434">
        <v>2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1</v>
      </c>
      <c r="BW1434">
        <v>1</v>
      </c>
      <c r="BX1434">
        <v>1</v>
      </c>
      <c r="BY1434">
        <v>0</v>
      </c>
      <c r="BZ1434">
        <v>0</v>
      </c>
      <c r="CA1434">
        <v>0</v>
      </c>
      <c r="CB1434">
        <v>1</v>
      </c>
      <c r="CC1434">
        <v>1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</row>
    <row r="1435" spans="1:120">
      <c r="A1435">
        <v>90971339</v>
      </c>
      <c r="B1435">
        <v>8089001</v>
      </c>
      <c r="C1435" s="2">
        <v>44166</v>
      </c>
      <c r="D1435" s="2">
        <v>44168.611111111109</v>
      </c>
      <c r="E1435">
        <v>1</v>
      </c>
      <c r="F1435">
        <v>73</v>
      </c>
      <c r="G1435">
        <v>1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7063</v>
      </c>
      <c r="O1435" t="s">
        <v>2126</v>
      </c>
      <c r="P1435">
        <v>1</v>
      </c>
      <c r="Q1435">
        <v>0</v>
      </c>
      <c r="R1435">
        <v>2</v>
      </c>
      <c r="S1435">
        <v>12</v>
      </c>
      <c r="T1435">
        <v>2020</v>
      </c>
      <c r="U1435">
        <v>0</v>
      </c>
      <c r="V1435">
        <v>0</v>
      </c>
      <c r="W1435">
        <v>2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K1435">
        <v>0</v>
      </c>
      <c r="CL1435">
        <v>0</v>
      </c>
      <c r="CM1435">
        <v>2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</row>
    <row r="1436" spans="1:120">
      <c r="A1436">
        <v>90971343</v>
      </c>
      <c r="B1436">
        <v>152682</v>
      </c>
      <c r="C1436" s="2">
        <v>44165</v>
      </c>
      <c r="D1436" s="2">
        <v>44169.783333333333</v>
      </c>
      <c r="E1436">
        <v>1</v>
      </c>
      <c r="F1436">
        <v>68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8853</v>
      </c>
      <c r="O1436" t="s">
        <v>2126</v>
      </c>
      <c r="P1436">
        <v>1</v>
      </c>
      <c r="Q1436">
        <v>0</v>
      </c>
      <c r="R1436">
        <v>4</v>
      </c>
      <c r="S1436">
        <v>12</v>
      </c>
      <c r="T1436">
        <v>2020</v>
      </c>
      <c r="U1436">
        <v>0</v>
      </c>
      <c r="V1436">
        <v>0</v>
      </c>
      <c r="W1436">
        <v>2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7</v>
      </c>
      <c r="BV1436">
        <v>2</v>
      </c>
      <c r="BW1436">
        <v>1</v>
      </c>
      <c r="BX1436">
        <v>1</v>
      </c>
      <c r="BY1436">
        <v>1</v>
      </c>
      <c r="BZ1436">
        <v>0</v>
      </c>
      <c r="CA1436">
        <v>0</v>
      </c>
      <c r="CB1436">
        <v>9</v>
      </c>
      <c r="CC1436">
        <v>6</v>
      </c>
      <c r="CD1436">
        <v>3</v>
      </c>
      <c r="CE1436">
        <v>9</v>
      </c>
      <c r="CF1436">
        <v>0</v>
      </c>
      <c r="CG1436">
        <v>0</v>
      </c>
      <c r="CH1436">
        <v>0</v>
      </c>
      <c r="CI1436">
        <v>1</v>
      </c>
      <c r="CK1436">
        <v>0</v>
      </c>
      <c r="CL1436">
        <v>0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</row>
    <row r="1437" spans="1:120">
      <c r="A1437">
        <v>90971445</v>
      </c>
      <c r="B1437">
        <v>708591</v>
      </c>
      <c r="C1437" s="2">
        <v>44166</v>
      </c>
      <c r="D1437" s="2">
        <v>44166.6875</v>
      </c>
      <c r="E1437">
        <v>1</v>
      </c>
      <c r="F1437">
        <v>75</v>
      </c>
      <c r="G1437">
        <v>1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8844</v>
      </c>
      <c r="O1437" t="s">
        <v>2126</v>
      </c>
      <c r="P1437">
        <v>1</v>
      </c>
      <c r="Q1437">
        <v>0</v>
      </c>
      <c r="R1437">
        <v>1</v>
      </c>
      <c r="S1437">
        <v>12</v>
      </c>
      <c r="T1437">
        <v>2020</v>
      </c>
      <c r="U1437">
        <v>0</v>
      </c>
      <c r="V1437">
        <v>0</v>
      </c>
      <c r="W1437">
        <v>2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1</v>
      </c>
      <c r="BW1437">
        <v>3</v>
      </c>
      <c r="BX1437">
        <v>1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K1437">
        <v>0</v>
      </c>
      <c r="CL1437">
        <v>0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1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</row>
    <row r="1438" spans="1:120">
      <c r="A1438">
        <v>90971497</v>
      </c>
      <c r="B1438">
        <v>310876</v>
      </c>
      <c r="C1438" s="2">
        <v>44166</v>
      </c>
      <c r="D1438" s="2">
        <v>44170.53125</v>
      </c>
      <c r="E1438">
        <v>1</v>
      </c>
      <c r="F1438">
        <v>59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8854</v>
      </c>
      <c r="O1438" t="s">
        <v>2126</v>
      </c>
      <c r="P1438">
        <v>1</v>
      </c>
      <c r="Q1438">
        <v>0</v>
      </c>
      <c r="R1438">
        <v>4</v>
      </c>
      <c r="S1438">
        <v>12</v>
      </c>
      <c r="T1438">
        <v>2020</v>
      </c>
      <c r="U1438">
        <v>0</v>
      </c>
      <c r="V1438">
        <v>0</v>
      </c>
      <c r="W1438">
        <v>2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4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4</v>
      </c>
      <c r="BH1438">
        <v>4</v>
      </c>
      <c r="BI1438">
        <v>0</v>
      </c>
      <c r="BJ1438">
        <v>0</v>
      </c>
      <c r="BK1438">
        <v>4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11</v>
      </c>
      <c r="BZ1438">
        <v>0</v>
      </c>
      <c r="CA1438">
        <v>0</v>
      </c>
      <c r="CB1438">
        <v>9</v>
      </c>
      <c r="CC1438">
        <v>4</v>
      </c>
      <c r="CD1438">
        <v>5</v>
      </c>
      <c r="CE1438">
        <v>9</v>
      </c>
      <c r="CF1438">
        <v>0</v>
      </c>
      <c r="CG1438">
        <v>0</v>
      </c>
      <c r="CH1438">
        <v>0</v>
      </c>
      <c r="CI1438">
        <v>1</v>
      </c>
      <c r="CK1438">
        <v>0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</row>
    <row r="1439" spans="1:120">
      <c r="A1439">
        <v>90971498</v>
      </c>
      <c r="B1439">
        <v>402169</v>
      </c>
      <c r="C1439" s="2">
        <v>44166</v>
      </c>
      <c r="D1439" s="2">
        <v>44166.617361111108</v>
      </c>
      <c r="E1439">
        <v>1</v>
      </c>
      <c r="F1439">
        <v>67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8807</v>
      </c>
      <c r="O1439" t="s">
        <v>2126</v>
      </c>
      <c r="P1439">
        <v>1</v>
      </c>
      <c r="Q1439">
        <v>0</v>
      </c>
      <c r="R1439">
        <v>1</v>
      </c>
      <c r="S1439">
        <v>12</v>
      </c>
      <c r="T1439">
        <v>2020</v>
      </c>
      <c r="U1439">
        <v>0</v>
      </c>
      <c r="V1439">
        <v>0</v>
      </c>
      <c r="W1439">
        <v>2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1</v>
      </c>
      <c r="CC1439">
        <v>1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K1439">
        <v>0</v>
      </c>
      <c r="CL1439">
        <v>0</v>
      </c>
      <c r="CM1439">
        <v>2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</row>
    <row r="1440" spans="1:120">
      <c r="A1440">
        <v>90971642</v>
      </c>
      <c r="B1440">
        <v>8126558</v>
      </c>
      <c r="C1440" s="2">
        <v>44166</v>
      </c>
      <c r="D1440" s="2">
        <v>44166.762499999997</v>
      </c>
      <c r="E1440">
        <v>3</v>
      </c>
      <c r="F1440">
        <v>63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8807</v>
      </c>
      <c r="O1440" t="s">
        <v>2126</v>
      </c>
      <c r="P1440">
        <v>1</v>
      </c>
      <c r="Q1440">
        <v>0</v>
      </c>
      <c r="S1440">
        <v>12</v>
      </c>
      <c r="T1440">
        <v>2020</v>
      </c>
      <c r="U1440">
        <v>0</v>
      </c>
      <c r="V1440">
        <v>0</v>
      </c>
      <c r="W1440">
        <v>2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</row>
    <row r="1441" spans="1:120">
      <c r="A1441">
        <v>90971851</v>
      </c>
      <c r="B1441">
        <v>8004567</v>
      </c>
      <c r="C1441" s="2">
        <v>44166</v>
      </c>
      <c r="D1441" s="2">
        <v>44170.750694444447</v>
      </c>
      <c r="E1441">
        <v>1</v>
      </c>
      <c r="F1441">
        <v>78</v>
      </c>
      <c r="G1441">
        <v>0</v>
      </c>
      <c r="H1441">
        <v>1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7019</v>
      </c>
      <c r="O1441" t="s">
        <v>2126</v>
      </c>
      <c r="P1441">
        <v>1</v>
      </c>
      <c r="Q1441">
        <v>0</v>
      </c>
      <c r="R1441">
        <v>4</v>
      </c>
      <c r="S1441">
        <v>12</v>
      </c>
      <c r="T1441">
        <v>2020</v>
      </c>
      <c r="U1441">
        <v>0</v>
      </c>
      <c r="V1441">
        <v>0</v>
      </c>
      <c r="W1441">
        <v>2</v>
      </c>
      <c r="AQ1441">
        <v>90963430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5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5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1</v>
      </c>
      <c r="BX1441">
        <v>5</v>
      </c>
      <c r="BY1441">
        <v>0</v>
      </c>
      <c r="BZ1441">
        <v>0</v>
      </c>
      <c r="CA1441">
        <v>0</v>
      </c>
      <c r="CB1441">
        <v>8</v>
      </c>
      <c r="CC1441">
        <v>8</v>
      </c>
      <c r="CD1441">
        <v>0</v>
      </c>
      <c r="CE1441">
        <v>8</v>
      </c>
      <c r="CF1441">
        <v>0</v>
      </c>
      <c r="CG1441">
        <v>0</v>
      </c>
      <c r="CH1441">
        <v>0</v>
      </c>
      <c r="CI1441">
        <v>5</v>
      </c>
      <c r="CK1441">
        <v>0</v>
      </c>
      <c r="CL1441">
        <v>0</v>
      </c>
      <c r="CM1441">
        <v>6</v>
      </c>
      <c r="CN1441">
        <v>0</v>
      </c>
      <c r="CO1441">
        <v>1</v>
      </c>
      <c r="CP1441">
        <v>1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1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1</v>
      </c>
      <c r="DH1441">
        <v>0</v>
      </c>
      <c r="DI1441">
        <v>0</v>
      </c>
      <c r="DJ1441">
        <v>1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</row>
    <row r="1442" spans="1:120">
      <c r="A1442">
        <v>90971864</v>
      </c>
      <c r="B1442">
        <v>517519</v>
      </c>
      <c r="C1442" s="2">
        <v>44166</v>
      </c>
      <c r="D1442" s="2">
        <v>44166.842361111114</v>
      </c>
      <c r="E1442">
        <v>2</v>
      </c>
      <c r="F1442">
        <v>49</v>
      </c>
      <c r="G1442">
        <v>1</v>
      </c>
      <c r="H1442">
        <v>3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8846</v>
      </c>
      <c r="O1442" t="s">
        <v>2126</v>
      </c>
      <c r="P1442">
        <v>1</v>
      </c>
      <c r="Q1442">
        <v>0</v>
      </c>
      <c r="S1442">
        <v>12</v>
      </c>
      <c r="T1442">
        <v>2020</v>
      </c>
      <c r="U1442">
        <v>0</v>
      </c>
      <c r="V1442">
        <v>0</v>
      </c>
      <c r="W1442">
        <v>2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</row>
    <row r="1443" spans="1:120">
      <c r="A1443">
        <v>90971927</v>
      </c>
      <c r="B1443">
        <v>402169</v>
      </c>
      <c r="C1443" s="2">
        <v>44166</v>
      </c>
      <c r="D1443" s="2">
        <v>44166.783333333333</v>
      </c>
      <c r="E1443">
        <v>2</v>
      </c>
      <c r="F1443">
        <v>67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8805</v>
      </c>
      <c r="O1443" t="s">
        <v>2126</v>
      </c>
      <c r="P1443">
        <v>1</v>
      </c>
      <c r="Q1443">
        <v>0</v>
      </c>
      <c r="S1443">
        <v>12</v>
      </c>
      <c r="T1443">
        <v>2020</v>
      </c>
      <c r="U1443">
        <v>0</v>
      </c>
      <c r="V1443">
        <v>0</v>
      </c>
      <c r="W1443">
        <v>2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K1443">
        <v>0</v>
      </c>
      <c r="CL1443">
        <v>0</v>
      </c>
      <c r="CM1443">
        <v>2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1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</row>
    <row r="1444" spans="1:120">
      <c r="A1444">
        <v>90971933</v>
      </c>
      <c r="B1444">
        <v>189074</v>
      </c>
      <c r="C1444" s="2">
        <v>44168</v>
      </c>
      <c r="D1444" s="2">
        <v>44168.701388888891</v>
      </c>
      <c r="E1444">
        <v>1</v>
      </c>
      <c r="F1444">
        <v>64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7059</v>
      </c>
      <c r="O1444" t="s">
        <v>2126</v>
      </c>
      <c r="P1444">
        <v>1</v>
      </c>
      <c r="Q1444">
        <v>0</v>
      </c>
      <c r="R1444">
        <v>1</v>
      </c>
      <c r="S1444">
        <v>12</v>
      </c>
      <c r="T1444">
        <v>2020</v>
      </c>
      <c r="U1444">
        <v>0</v>
      </c>
      <c r="V1444">
        <v>0</v>
      </c>
      <c r="W1444">
        <v>2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1</v>
      </c>
      <c r="BI1444">
        <v>0</v>
      </c>
      <c r="BJ1444">
        <v>0</v>
      </c>
      <c r="BK1444">
        <v>1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K1444">
        <v>0</v>
      </c>
      <c r="CL1444">
        <v>0</v>
      </c>
      <c r="CM1444">
        <v>2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1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</row>
    <row r="1445" spans="1:120">
      <c r="A1445">
        <v>90972004</v>
      </c>
      <c r="B1445">
        <v>8126590</v>
      </c>
      <c r="C1445" s="2">
        <v>44166</v>
      </c>
      <c r="D1445" s="2">
        <v>44166.78125</v>
      </c>
      <c r="E1445">
        <v>2</v>
      </c>
      <c r="F1445">
        <v>43</v>
      </c>
      <c r="G1445">
        <v>0</v>
      </c>
      <c r="H1445">
        <v>2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7882</v>
      </c>
      <c r="O1445" t="s">
        <v>2126</v>
      </c>
      <c r="P1445">
        <v>1</v>
      </c>
      <c r="Q1445">
        <v>0</v>
      </c>
      <c r="S1445">
        <v>12</v>
      </c>
      <c r="T1445">
        <v>2020</v>
      </c>
      <c r="U1445">
        <v>0</v>
      </c>
      <c r="V1445">
        <v>0</v>
      </c>
      <c r="W1445">
        <v>2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1</v>
      </c>
      <c r="CD1445">
        <v>0</v>
      </c>
      <c r="CE1445">
        <v>1</v>
      </c>
      <c r="CF1445">
        <v>0</v>
      </c>
      <c r="CG1445">
        <v>0</v>
      </c>
      <c r="CH1445">
        <v>0</v>
      </c>
      <c r="CI1445">
        <v>0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</row>
    <row r="1446" spans="1:120">
      <c r="A1446">
        <v>90972018</v>
      </c>
      <c r="B1446">
        <v>8126594</v>
      </c>
      <c r="C1446" s="2">
        <v>44166</v>
      </c>
      <c r="D1446" s="2">
        <v>44168.770138888889</v>
      </c>
      <c r="E1446">
        <v>3</v>
      </c>
      <c r="F1446">
        <v>41</v>
      </c>
      <c r="G1446">
        <v>1</v>
      </c>
      <c r="H1446">
        <v>2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8835</v>
      </c>
      <c r="O1446" t="s">
        <v>2126</v>
      </c>
      <c r="P1446">
        <v>1</v>
      </c>
      <c r="Q1446">
        <v>0</v>
      </c>
      <c r="S1446">
        <v>12</v>
      </c>
      <c r="T1446">
        <v>2020</v>
      </c>
      <c r="U1446">
        <v>0</v>
      </c>
      <c r="V1446">
        <v>0</v>
      </c>
      <c r="W1446">
        <v>2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1</v>
      </c>
      <c r="BF1446">
        <v>1</v>
      </c>
      <c r="BG1446">
        <v>2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1</v>
      </c>
      <c r="BW1446">
        <v>1</v>
      </c>
      <c r="BX1446">
        <v>1</v>
      </c>
      <c r="BY1446">
        <v>0</v>
      </c>
      <c r="BZ1446">
        <v>0</v>
      </c>
      <c r="CA1446">
        <v>0</v>
      </c>
      <c r="CB1446">
        <v>1</v>
      </c>
      <c r="CC1446">
        <v>1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</row>
    <row r="1447" spans="1:120">
      <c r="A1447">
        <v>90972033</v>
      </c>
      <c r="B1447">
        <v>708591</v>
      </c>
      <c r="C1447" s="2">
        <v>44166</v>
      </c>
      <c r="D1447" s="2">
        <v>44166.888888888891</v>
      </c>
      <c r="E1447">
        <v>2</v>
      </c>
      <c r="F1447">
        <v>75</v>
      </c>
      <c r="G1447">
        <v>1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8805</v>
      </c>
      <c r="O1447" t="s">
        <v>2124</v>
      </c>
      <c r="P1447">
        <v>0</v>
      </c>
      <c r="Q1447">
        <v>0</v>
      </c>
      <c r="S1447">
        <v>12</v>
      </c>
      <c r="T1447">
        <v>2020</v>
      </c>
      <c r="U1447">
        <v>0</v>
      </c>
      <c r="V1447">
        <v>0</v>
      </c>
      <c r="W1447">
        <v>2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</row>
    <row r="1448" spans="1:120">
      <c r="A1448">
        <v>90972039</v>
      </c>
      <c r="B1448">
        <v>8058310</v>
      </c>
      <c r="C1448" s="2">
        <v>44166</v>
      </c>
      <c r="D1448" s="2">
        <v>44167.036111111112</v>
      </c>
      <c r="E1448">
        <v>3</v>
      </c>
      <c r="F1448">
        <v>76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8844</v>
      </c>
      <c r="O1448" t="s">
        <v>2127</v>
      </c>
      <c r="P1448">
        <v>0</v>
      </c>
      <c r="Q1448">
        <v>0</v>
      </c>
      <c r="S1448">
        <v>12</v>
      </c>
      <c r="T1448">
        <v>2020</v>
      </c>
      <c r="U1448">
        <v>0</v>
      </c>
      <c r="V1448">
        <v>0</v>
      </c>
      <c r="W1448">
        <v>2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</row>
    <row r="1449" spans="1:120">
      <c r="A1449">
        <v>90972046</v>
      </c>
      <c r="B1449">
        <v>8087377</v>
      </c>
      <c r="C1449" s="2">
        <v>44166</v>
      </c>
      <c r="D1449" s="2">
        <v>44168.660416666666</v>
      </c>
      <c r="E1449">
        <v>1</v>
      </c>
      <c r="F1449">
        <v>49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8835</v>
      </c>
      <c r="O1449" t="s">
        <v>2126</v>
      </c>
      <c r="P1449">
        <v>1</v>
      </c>
      <c r="Q1449">
        <v>0</v>
      </c>
      <c r="R1449">
        <v>2</v>
      </c>
      <c r="S1449">
        <v>12</v>
      </c>
      <c r="T1449">
        <v>2020</v>
      </c>
      <c r="U1449">
        <v>0</v>
      </c>
      <c r="V1449">
        <v>0</v>
      </c>
      <c r="W1449">
        <v>2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3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3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2</v>
      </c>
      <c r="BW1449">
        <v>1</v>
      </c>
      <c r="BX1449">
        <v>2</v>
      </c>
      <c r="BY1449">
        <v>2</v>
      </c>
      <c r="BZ1449">
        <v>0</v>
      </c>
      <c r="CA1449">
        <v>0</v>
      </c>
      <c r="CB1449">
        <v>2</v>
      </c>
      <c r="CC1449">
        <v>2</v>
      </c>
      <c r="CD1449">
        <v>0</v>
      </c>
      <c r="CE1449">
        <v>2</v>
      </c>
      <c r="CF1449">
        <v>0</v>
      </c>
      <c r="CG1449">
        <v>0</v>
      </c>
      <c r="CH1449">
        <v>0</v>
      </c>
      <c r="CI1449">
        <v>1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1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</row>
    <row r="1450" spans="1:120">
      <c r="A1450">
        <v>90972050</v>
      </c>
      <c r="B1450">
        <v>8126598</v>
      </c>
      <c r="C1450" s="2">
        <v>44166</v>
      </c>
      <c r="D1450" s="2">
        <v>44201.511805555558</v>
      </c>
      <c r="E1450">
        <v>1</v>
      </c>
      <c r="F1450">
        <v>77</v>
      </c>
      <c r="G1450">
        <v>0</v>
      </c>
      <c r="H1450">
        <v>2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7302</v>
      </c>
      <c r="O1450" t="s">
        <v>2125</v>
      </c>
      <c r="P1450">
        <v>1</v>
      </c>
      <c r="Q1450">
        <v>0</v>
      </c>
      <c r="R1450">
        <v>35</v>
      </c>
      <c r="S1450">
        <v>1</v>
      </c>
      <c r="T1450">
        <v>2021</v>
      </c>
      <c r="U1450">
        <v>0</v>
      </c>
      <c r="V1450">
        <v>0</v>
      </c>
      <c r="W1450">
        <v>2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13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13</v>
      </c>
      <c r="BH1450">
        <v>35</v>
      </c>
      <c r="BI1450">
        <v>0</v>
      </c>
      <c r="BJ1450">
        <v>0</v>
      </c>
      <c r="BK1450">
        <v>35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1</v>
      </c>
      <c r="BW1450">
        <v>4</v>
      </c>
      <c r="BX1450">
        <v>2</v>
      </c>
      <c r="BY1450">
        <v>35</v>
      </c>
      <c r="BZ1450">
        <v>0</v>
      </c>
      <c r="CA1450">
        <v>0</v>
      </c>
      <c r="CB1450">
        <v>86</v>
      </c>
      <c r="CC1450">
        <v>133</v>
      </c>
      <c r="CD1450">
        <v>35</v>
      </c>
      <c r="CE1450">
        <v>168</v>
      </c>
      <c r="CF1450">
        <v>0</v>
      </c>
      <c r="CG1450">
        <v>0</v>
      </c>
      <c r="CH1450">
        <v>0</v>
      </c>
      <c r="CI1450">
        <v>5</v>
      </c>
      <c r="CK1450">
        <v>5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</row>
    <row r="1451" spans="1:120">
      <c r="A1451">
        <v>90972111</v>
      </c>
      <c r="B1451">
        <v>8126615</v>
      </c>
      <c r="C1451" s="2">
        <v>44166</v>
      </c>
      <c r="D1451" s="2">
        <v>44169.647916666669</v>
      </c>
      <c r="E1451">
        <v>1</v>
      </c>
      <c r="F1451">
        <v>34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8876</v>
      </c>
      <c r="O1451" t="s">
        <v>2126</v>
      </c>
      <c r="P1451">
        <v>1</v>
      </c>
      <c r="Q1451">
        <v>0</v>
      </c>
      <c r="R1451">
        <v>3</v>
      </c>
      <c r="S1451">
        <v>12</v>
      </c>
      <c r="T1451">
        <v>2020</v>
      </c>
      <c r="U1451">
        <v>0</v>
      </c>
      <c r="V1451">
        <v>0</v>
      </c>
      <c r="W1451">
        <v>2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3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3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4</v>
      </c>
      <c r="CC1451">
        <v>1</v>
      </c>
      <c r="CD1451">
        <v>3</v>
      </c>
      <c r="CE1451">
        <v>4</v>
      </c>
      <c r="CF1451">
        <v>0</v>
      </c>
      <c r="CG1451">
        <v>0</v>
      </c>
      <c r="CH1451">
        <v>0</v>
      </c>
      <c r="CI1451">
        <v>1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</row>
    <row r="1452" spans="1:120">
      <c r="A1452">
        <v>90972390</v>
      </c>
      <c r="B1452">
        <v>652739</v>
      </c>
      <c r="C1452" s="2">
        <v>44167</v>
      </c>
      <c r="D1452" s="2">
        <v>44167.654166666667</v>
      </c>
      <c r="E1452">
        <v>2</v>
      </c>
      <c r="F1452">
        <v>18</v>
      </c>
      <c r="G1452">
        <v>0</v>
      </c>
      <c r="H1452">
        <v>3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7060</v>
      </c>
      <c r="O1452" t="s">
        <v>2126</v>
      </c>
      <c r="P1452">
        <v>1</v>
      </c>
      <c r="Q1452">
        <v>0</v>
      </c>
      <c r="S1452">
        <v>12</v>
      </c>
      <c r="T1452">
        <v>2020</v>
      </c>
      <c r="U1452">
        <v>0</v>
      </c>
      <c r="V1452">
        <v>0</v>
      </c>
      <c r="W1452">
        <v>2</v>
      </c>
      <c r="AU1452" t="e">
        <v>#N/A</v>
      </c>
      <c r="AV1452" t="e">
        <v>#N/A</v>
      </c>
      <c r="AW1452" t="e">
        <v>#N/A</v>
      </c>
      <c r="AX1452" t="e">
        <v>#N/A</v>
      </c>
      <c r="AY1452" t="e">
        <v>#N/A</v>
      </c>
      <c r="AZ1452" t="e">
        <v>#N/A</v>
      </c>
      <c r="BA1452" t="e">
        <v>#N/A</v>
      </c>
      <c r="BB1452" t="e">
        <v>#N/A</v>
      </c>
      <c r="BC1452" t="e">
        <v>#N/A</v>
      </c>
      <c r="BD1452" t="e">
        <v>#N/A</v>
      </c>
      <c r="BE1452" t="e">
        <v>#N/A</v>
      </c>
      <c r="BF1452" t="e">
        <v>#N/A</v>
      </c>
      <c r="BG1452" t="e">
        <v>#N/A</v>
      </c>
      <c r="BH1452" t="e">
        <v>#N/A</v>
      </c>
      <c r="BI1452" t="e">
        <v>#N/A</v>
      </c>
      <c r="BJ1452" t="e">
        <v>#N/A</v>
      </c>
      <c r="BK1452" t="e">
        <v>#N/A</v>
      </c>
      <c r="BL1452" t="e">
        <v>#N/A</v>
      </c>
      <c r="BM1452" t="e">
        <v>#N/A</v>
      </c>
      <c r="BN1452" t="e">
        <v>#N/A</v>
      </c>
      <c r="BO1452" t="e">
        <v>#N/A</v>
      </c>
      <c r="BP1452" t="e">
        <v>#N/A</v>
      </c>
      <c r="BQ1452" t="e">
        <v>#N/A</v>
      </c>
      <c r="BR1452" t="e">
        <v>#N/A</v>
      </c>
      <c r="BS1452" t="e">
        <v>#N/A</v>
      </c>
      <c r="BT1452" t="e">
        <v>#N/A</v>
      </c>
      <c r="BU1452" t="e">
        <v>#N/A</v>
      </c>
      <c r="BV1452" t="e">
        <v>#N/A</v>
      </c>
      <c r="BW1452" t="e">
        <v>#N/A</v>
      </c>
      <c r="BX1452" t="e">
        <v>#N/A</v>
      </c>
      <c r="BY1452" t="e">
        <v>#N/A</v>
      </c>
      <c r="BZ1452" t="e">
        <v>#N/A</v>
      </c>
      <c r="CA1452" t="e">
        <v>#N/A</v>
      </c>
      <c r="CB1452" t="e">
        <v>#N/A</v>
      </c>
      <c r="CC1452" t="e">
        <v>#N/A</v>
      </c>
      <c r="CD1452" t="e">
        <v>#N/A</v>
      </c>
      <c r="CE1452" t="e">
        <v>#N/A</v>
      </c>
      <c r="CF1452" t="e">
        <v>#N/A</v>
      </c>
      <c r="CG1452" t="e">
        <v>#N/A</v>
      </c>
      <c r="CH1452" t="e">
        <v>#N/A</v>
      </c>
      <c r="CI1452" t="e">
        <v>#N/A</v>
      </c>
      <c r="CK1452" t="e">
        <v>#N/A</v>
      </c>
      <c r="CL1452" t="e">
        <v>#N/A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</row>
    <row r="1453" spans="1:120">
      <c r="A1453">
        <v>90972425</v>
      </c>
      <c r="B1453">
        <v>8051379</v>
      </c>
      <c r="C1453" s="2">
        <v>44167</v>
      </c>
      <c r="D1453" s="2">
        <v>44167.756944444445</v>
      </c>
      <c r="E1453">
        <v>2</v>
      </c>
      <c r="F1453">
        <v>79</v>
      </c>
      <c r="G1453">
        <v>1</v>
      </c>
      <c r="H1453">
        <v>3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8805</v>
      </c>
      <c r="O1453" t="s">
        <v>2126</v>
      </c>
      <c r="P1453">
        <v>1</v>
      </c>
      <c r="Q1453">
        <v>0</v>
      </c>
      <c r="S1453">
        <v>12</v>
      </c>
      <c r="T1453">
        <v>2020</v>
      </c>
      <c r="U1453">
        <v>0</v>
      </c>
      <c r="V1453">
        <v>0</v>
      </c>
      <c r="W1453">
        <v>2</v>
      </c>
      <c r="AU1453" t="e">
        <v>#N/A</v>
      </c>
      <c r="AV1453" t="e">
        <v>#N/A</v>
      </c>
      <c r="AW1453" t="e">
        <v>#N/A</v>
      </c>
      <c r="AX1453" t="e">
        <v>#N/A</v>
      </c>
      <c r="AY1453" t="e">
        <v>#N/A</v>
      </c>
      <c r="AZ1453" t="e">
        <v>#N/A</v>
      </c>
      <c r="BA1453" t="e">
        <v>#N/A</v>
      </c>
      <c r="BB1453" t="e">
        <v>#N/A</v>
      </c>
      <c r="BC1453" t="e">
        <v>#N/A</v>
      </c>
      <c r="BD1453" t="e">
        <v>#N/A</v>
      </c>
      <c r="BE1453" t="e">
        <v>#N/A</v>
      </c>
      <c r="BF1453" t="e">
        <v>#N/A</v>
      </c>
      <c r="BG1453" t="e">
        <v>#N/A</v>
      </c>
      <c r="BH1453" t="e">
        <v>#N/A</v>
      </c>
      <c r="BI1453" t="e">
        <v>#N/A</v>
      </c>
      <c r="BJ1453" t="e">
        <v>#N/A</v>
      </c>
      <c r="BK1453" t="e">
        <v>#N/A</v>
      </c>
      <c r="BL1453" t="e">
        <v>#N/A</v>
      </c>
      <c r="BM1453" t="e">
        <v>#N/A</v>
      </c>
      <c r="BN1453" t="e">
        <v>#N/A</v>
      </c>
      <c r="BO1453" t="e">
        <v>#N/A</v>
      </c>
      <c r="BP1453" t="e">
        <v>#N/A</v>
      </c>
      <c r="BQ1453" t="e">
        <v>#N/A</v>
      </c>
      <c r="BR1453" t="e">
        <v>#N/A</v>
      </c>
      <c r="BS1453" t="e">
        <v>#N/A</v>
      </c>
      <c r="BT1453" t="e">
        <v>#N/A</v>
      </c>
      <c r="BU1453" t="e">
        <v>#N/A</v>
      </c>
      <c r="BV1453" t="e">
        <v>#N/A</v>
      </c>
      <c r="BW1453" t="e">
        <v>#N/A</v>
      </c>
      <c r="BX1453" t="e">
        <v>#N/A</v>
      </c>
      <c r="BY1453" t="e">
        <v>#N/A</v>
      </c>
      <c r="BZ1453" t="e">
        <v>#N/A</v>
      </c>
      <c r="CA1453" t="e">
        <v>#N/A</v>
      </c>
      <c r="CB1453" t="e">
        <v>#N/A</v>
      </c>
      <c r="CC1453" t="e">
        <v>#N/A</v>
      </c>
      <c r="CD1453" t="e">
        <v>#N/A</v>
      </c>
      <c r="CE1453" t="e">
        <v>#N/A</v>
      </c>
      <c r="CF1453" t="e">
        <v>#N/A</v>
      </c>
      <c r="CG1453" t="e">
        <v>#N/A</v>
      </c>
      <c r="CH1453" t="e">
        <v>#N/A</v>
      </c>
      <c r="CI1453" t="e">
        <v>#N/A</v>
      </c>
      <c r="CK1453" t="e">
        <v>#N/A</v>
      </c>
      <c r="CL1453" t="e">
        <v>#N/A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1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</row>
    <row r="1454" spans="1:120">
      <c r="A1454">
        <v>90972428</v>
      </c>
      <c r="B1454">
        <v>181485</v>
      </c>
      <c r="C1454" s="2">
        <v>44167</v>
      </c>
      <c r="D1454" s="2">
        <v>44167.861805555556</v>
      </c>
      <c r="E1454">
        <v>3</v>
      </c>
      <c r="F1454">
        <v>68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8807</v>
      </c>
      <c r="O1454" t="s">
        <v>2126</v>
      </c>
      <c r="P1454">
        <v>1</v>
      </c>
      <c r="Q1454">
        <v>0</v>
      </c>
      <c r="S1454">
        <v>12</v>
      </c>
      <c r="T1454">
        <v>2020</v>
      </c>
      <c r="U1454">
        <v>0</v>
      </c>
      <c r="V1454">
        <v>0</v>
      </c>
      <c r="W1454">
        <v>2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K1454">
        <v>0</v>
      </c>
      <c r="CL1454">
        <v>0</v>
      </c>
      <c r="CM1454">
        <v>3</v>
      </c>
      <c r="CN1454">
        <v>0</v>
      </c>
      <c r="CO1454">
        <v>1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</row>
    <row r="1455" spans="1:120">
      <c r="A1455">
        <v>90972429</v>
      </c>
      <c r="B1455">
        <v>174706</v>
      </c>
      <c r="C1455" s="2">
        <v>44167</v>
      </c>
      <c r="D1455" s="2">
        <v>44167.809027777781</v>
      </c>
      <c r="E1455">
        <v>3</v>
      </c>
      <c r="F1455">
        <v>69</v>
      </c>
      <c r="G1455">
        <v>1</v>
      </c>
      <c r="H1455">
        <v>3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8807</v>
      </c>
      <c r="O1455" t="s">
        <v>2126</v>
      </c>
      <c r="P1455">
        <v>1</v>
      </c>
      <c r="Q1455">
        <v>0</v>
      </c>
      <c r="S1455">
        <v>12</v>
      </c>
      <c r="T1455">
        <v>2020</v>
      </c>
      <c r="U1455">
        <v>0</v>
      </c>
      <c r="V1455">
        <v>0</v>
      </c>
      <c r="W1455">
        <v>2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</row>
    <row r="1456" spans="1:120">
      <c r="A1456">
        <v>90972433</v>
      </c>
      <c r="B1456">
        <v>8126641</v>
      </c>
      <c r="C1456" s="2">
        <v>44167</v>
      </c>
      <c r="D1456" s="2">
        <v>44167.876388888886</v>
      </c>
      <c r="E1456">
        <v>3</v>
      </c>
      <c r="F1456">
        <v>66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8534</v>
      </c>
      <c r="O1456" t="s">
        <v>2126</v>
      </c>
      <c r="P1456">
        <v>1</v>
      </c>
      <c r="Q1456">
        <v>0</v>
      </c>
      <c r="S1456">
        <v>12</v>
      </c>
      <c r="T1456">
        <v>2020</v>
      </c>
      <c r="U1456">
        <v>0</v>
      </c>
      <c r="V1456">
        <v>0</v>
      </c>
      <c r="W1456">
        <v>2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</row>
    <row r="1457" spans="1:120">
      <c r="A1457">
        <v>90972471</v>
      </c>
      <c r="B1457">
        <v>553095</v>
      </c>
      <c r="C1457" s="2">
        <v>44167</v>
      </c>
      <c r="D1457" s="2">
        <v>44171.276388888888</v>
      </c>
      <c r="E1457">
        <v>1</v>
      </c>
      <c r="F1457">
        <v>60</v>
      </c>
      <c r="G1457">
        <v>1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8807</v>
      </c>
      <c r="O1457" t="s">
        <v>26</v>
      </c>
      <c r="P1457">
        <v>0</v>
      </c>
      <c r="Q1457">
        <v>1</v>
      </c>
      <c r="R1457">
        <v>4</v>
      </c>
      <c r="S1457">
        <v>12</v>
      </c>
      <c r="T1457">
        <v>2020</v>
      </c>
      <c r="U1457">
        <v>0</v>
      </c>
      <c r="V1457">
        <v>0</v>
      </c>
      <c r="W1457">
        <v>2</v>
      </c>
      <c r="AU1457">
        <v>0</v>
      </c>
      <c r="AV1457">
        <v>0</v>
      </c>
      <c r="AW1457">
        <v>7</v>
      </c>
      <c r="AX1457">
        <v>0</v>
      </c>
      <c r="AY1457">
        <v>0</v>
      </c>
      <c r="AZ1457">
        <v>0</v>
      </c>
      <c r="BA1457">
        <v>2</v>
      </c>
      <c r="BB1457">
        <v>0</v>
      </c>
      <c r="BC1457">
        <v>0</v>
      </c>
      <c r="BD1457">
        <v>0</v>
      </c>
      <c r="BE1457">
        <v>7</v>
      </c>
      <c r="BF1457">
        <v>7</v>
      </c>
      <c r="BG1457">
        <v>9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3</v>
      </c>
      <c r="BW1457">
        <v>3</v>
      </c>
      <c r="BX1457">
        <v>3</v>
      </c>
      <c r="BY1457">
        <v>1</v>
      </c>
      <c r="BZ1457">
        <v>0</v>
      </c>
      <c r="CA1457">
        <v>0</v>
      </c>
      <c r="CB1457">
        <v>3</v>
      </c>
      <c r="CC1457">
        <v>2</v>
      </c>
      <c r="CD1457">
        <v>1</v>
      </c>
      <c r="CE1457">
        <v>3</v>
      </c>
      <c r="CF1457">
        <v>1</v>
      </c>
      <c r="CG1457">
        <v>0</v>
      </c>
      <c r="CH1457">
        <v>0</v>
      </c>
      <c r="CI1457">
        <v>1</v>
      </c>
      <c r="CK1457">
        <v>0</v>
      </c>
      <c r="CL1457">
        <v>0</v>
      </c>
      <c r="CM1457">
        <v>3</v>
      </c>
      <c r="CN1457">
        <v>0</v>
      </c>
      <c r="CO1457">
        <v>1</v>
      </c>
      <c r="CP1457">
        <v>0</v>
      </c>
      <c r="CQ1457">
        <v>0</v>
      </c>
      <c r="CR1457">
        <v>0</v>
      </c>
      <c r="CS1457">
        <v>1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</row>
    <row r="1458" spans="1:120">
      <c r="A1458">
        <v>90972508</v>
      </c>
      <c r="B1458">
        <v>8126649</v>
      </c>
      <c r="C1458" s="2">
        <v>44167</v>
      </c>
      <c r="D1458" s="2">
        <v>44168.011111111111</v>
      </c>
      <c r="E1458">
        <v>2</v>
      </c>
      <c r="F1458">
        <v>61</v>
      </c>
      <c r="G1458">
        <v>1</v>
      </c>
      <c r="H1458">
        <v>3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8835</v>
      </c>
      <c r="O1458" t="s">
        <v>2126</v>
      </c>
      <c r="P1458">
        <v>1</v>
      </c>
      <c r="Q1458">
        <v>0</v>
      </c>
      <c r="S1458">
        <v>12</v>
      </c>
      <c r="T1458">
        <v>2020</v>
      </c>
      <c r="U1458">
        <v>0</v>
      </c>
      <c r="V1458">
        <v>0</v>
      </c>
      <c r="W1458">
        <v>2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</row>
    <row r="1459" spans="1:120">
      <c r="A1459">
        <v>90972560</v>
      </c>
      <c r="B1459">
        <v>156595</v>
      </c>
      <c r="C1459" s="2">
        <v>44167</v>
      </c>
      <c r="D1459" s="2">
        <v>44203.453472222223</v>
      </c>
      <c r="E1459">
        <v>1</v>
      </c>
      <c r="F1459">
        <v>87</v>
      </c>
      <c r="G1459">
        <v>0</v>
      </c>
      <c r="H1459">
        <v>1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8876</v>
      </c>
      <c r="O1459" t="s">
        <v>26</v>
      </c>
      <c r="P1459">
        <v>0</v>
      </c>
      <c r="Q1459">
        <v>1</v>
      </c>
      <c r="R1459">
        <v>36</v>
      </c>
      <c r="S1459">
        <v>1</v>
      </c>
      <c r="T1459">
        <v>2021</v>
      </c>
      <c r="U1459">
        <v>1</v>
      </c>
      <c r="V1459">
        <v>36</v>
      </c>
      <c r="W1459">
        <v>2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13</v>
      </c>
      <c r="BA1459">
        <v>77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91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15</v>
      </c>
      <c r="BV1459">
        <v>0</v>
      </c>
      <c r="BW1459">
        <v>0</v>
      </c>
      <c r="BX1459">
        <v>11</v>
      </c>
      <c r="BY1459">
        <v>0</v>
      </c>
      <c r="BZ1459">
        <v>0</v>
      </c>
      <c r="CA1459">
        <v>0</v>
      </c>
      <c r="CB1459">
        <v>5</v>
      </c>
      <c r="CC1459">
        <v>2</v>
      </c>
      <c r="CD1459">
        <v>1</v>
      </c>
      <c r="CE1459">
        <v>3</v>
      </c>
      <c r="CF1459">
        <v>2</v>
      </c>
      <c r="CG1459">
        <v>0</v>
      </c>
      <c r="CH1459">
        <v>0</v>
      </c>
      <c r="CI1459">
        <v>1</v>
      </c>
      <c r="CK1459">
        <v>0</v>
      </c>
      <c r="CL1459">
        <v>0</v>
      </c>
      <c r="CM1459">
        <v>2</v>
      </c>
      <c r="CN1459">
        <v>0</v>
      </c>
      <c r="CO1459">
        <v>0</v>
      </c>
      <c r="CP1459">
        <v>0</v>
      </c>
      <c r="CQ1459">
        <v>1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1</v>
      </c>
      <c r="DH1459">
        <v>0</v>
      </c>
      <c r="DI1459">
        <v>0</v>
      </c>
      <c r="DJ1459">
        <v>0</v>
      </c>
      <c r="DK1459">
        <v>1</v>
      </c>
      <c r="DL1459">
        <v>0</v>
      </c>
      <c r="DM1459">
        <v>0</v>
      </c>
      <c r="DN1459">
        <v>0</v>
      </c>
      <c r="DO1459">
        <v>0</v>
      </c>
      <c r="DP1459">
        <v>0</v>
      </c>
    </row>
    <row r="1460" spans="1:120">
      <c r="A1460">
        <v>90972592</v>
      </c>
      <c r="B1460">
        <v>654394</v>
      </c>
      <c r="C1460" s="2">
        <v>44167</v>
      </c>
      <c r="D1460" s="2">
        <v>44167.856249999997</v>
      </c>
      <c r="E1460">
        <v>2</v>
      </c>
      <c r="F1460">
        <v>59</v>
      </c>
      <c r="G1460">
        <v>1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8844</v>
      </c>
      <c r="O1460" t="s">
        <v>2126</v>
      </c>
      <c r="P1460">
        <v>1</v>
      </c>
      <c r="Q1460">
        <v>0</v>
      </c>
      <c r="S1460">
        <v>12</v>
      </c>
      <c r="T1460">
        <v>2020</v>
      </c>
      <c r="U1460">
        <v>0</v>
      </c>
      <c r="V1460">
        <v>0</v>
      </c>
      <c r="W1460">
        <v>2</v>
      </c>
      <c r="AQ1460">
        <v>90909491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K1460">
        <v>0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</row>
    <row r="1461" spans="1:120">
      <c r="A1461">
        <v>90972637</v>
      </c>
      <c r="B1461">
        <v>424245</v>
      </c>
      <c r="C1461" s="2">
        <v>44167</v>
      </c>
      <c r="D1461" s="2">
        <v>44180.96597222222</v>
      </c>
      <c r="E1461">
        <v>1</v>
      </c>
      <c r="F1461">
        <v>83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8807</v>
      </c>
      <c r="O1461" t="s">
        <v>2125</v>
      </c>
      <c r="P1461">
        <v>1</v>
      </c>
      <c r="Q1461">
        <v>0</v>
      </c>
      <c r="R1461">
        <v>13</v>
      </c>
      <c r="S1461">
        <v>12</v>
      </c>
      <c r="T1461">
        <v>2020</v>
      </c>
      <c r="U1461">
        <v>0</v>
      </c>
      <c r="V1461">
        <v>0</v>
      </c>
      <c r="W1461">
        <v>2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15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15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13</v>
      </c>
      <c r="BV1461">
        <v>6</v>
      </c>
      <c r="BW1461">
        <v>6</v>
      </c>
      <c r="BX1461">
        <v>1</v>
      </c>
      <c r="BY1461">
        <v>1</v>
      </c>
      <c r="BZ1461">
        <v>0</v>
      </c>
      <c r="CA1461">
        <v>0</v>
      </c>
      <c r="CB1461">
        <v>22</v>
      </c>
      <c r="CC1461">
        <v>9</v>
      </c>
      <c r="CD1461">
        <v>13</v>
      </c>
      <c r="CE1461">
        <v>22</v>
      </c>
      <c r="CF1461">
        <v>0</v>
      </c>
      <c r="CG1461">
        <v>0</v>
      </c>
      <c r="CH1461">
        <v>0</v>
      </c>
      <c r="CI1461">
        <v>1</v>
      </c>
      <c r="CK1461">
        <v>23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1</v>
      </c>
      <c r="DK1461">
        <v>0</v>
      </c>
      <c r="DL1461">
        <v>1</v>
      </c>
      <c r="DM1461">
        <v>0</v>
      </c>
      <c r="DN1461">
        <v>0</v>
      </c>
      <c r="DO1461">
        <v>0</v>
      </c>
      <c r="DP1461">
        <v>0</v>
      </c>
    </row>
    <row r="1462" spans="1:120">
      <c r="A1462">
        <v>90972641</v>
      </c>
      <c r="B1462">
        <v>8107326</v>
      </c>
      <c r="C1462" s="2">
        <v>44167</v>
      </c>
      <c r="D1462" s="2">
        <v>44167.87777777778</v>
      </c>
      <c r="E1462">
        <v>2</v>
      </c>
      <c r="F1462">
        <v>16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88731551</v>
      </c>
      <c r="O1462" t="s">
        <v>2126</v>
      </c>
      <c r="P1462">
        <v>1</v>
      </c>
      <c r="Q1462">
        <v>0</v>
      </c>
      <c r="S1462">
        <v>12</v>
      </c>
      <c r="T1462">
        <v>2020</v>
      </c>
      <c r="U1462">
        <v>0</v>
      </c>
      <c r="V1462">
        <v>0</v>
      </c>
      <c r="W1462">
        <v>2</v>
      </c>
      <c r="AU1462" t="e">
        <v>#N/A</v>
      </c>
      <c r="AV1462" t="e">
        <v>#N/A</v>
      </c>
      <c r="AW1462" t="e">
        <v>#N/A</v>
      </c>
      <c r="AX1462" t="e">
        <v>#N/A</v>
      </c>
      <c r="AY1462" t="e">
        <v>#N/A</v>
      </c>
      <c r="AZ1462" t="e">
        <v>#N/A</v>
      </c>
      <c r="BA1462" t="e">
        <v>#N/A</v>
      </c>
      <c r="BB1462" t="e">
        <v>#N/A</v>
      </c>
      <c r="BC1462" t="e">
        <v>#N/A</v>
      </c>
      <c r="BD1462" t="e">
        <v>#N/A</v>
      </c>
      <c r="BE1462" t="e">
        <v>#N/A</v>
      </c>
      <c r="BF1462" t="e">
        <v>#N/A</v>
      </c>
      <c r="BG1462" t="e">
        <v>#N/A</v>
      </c>
      <c r="BH1462" t="e">
        <v>#N/A</v>
      </c>
      <c r="BI1462" t="e">
        <v>#N/A</v>
      </c>
      <c r="BJ1462" t="e">
        <v>#N/A</v>
      </c>
      <c r="BK1462" t="e">
        <v>#N/A</v>
      </c>
      <c r="BL1462" t="e">
        <v>#N/A</v>
      </c>
      <c r="BM1462" t="e">
        <v>#N/A</v>
      </c>
      <c r="BN1462" t="e">
        <v>#N/A</v>
      </c>
      <c r="BO1462" t="e">
        <v>#N/A</v>
      </c>
      <c r="BP1462" t="e">
        <v>#N/A</v>
      </c>
      <c r="BQ1462" t="e">
        <v>#N/A</v>
      </c>
      <c r="BR1462" t="e">
        <v>#N/A</v>
      </c>
      <c r="BS1462" t="e">
        <v>#N/A</v>
      </c>
      <c r="BT1462" t="e">
        <v>#N/A</v>
      </c>
      <c r="BU1462" t="e">
        <v>#N/A</v>
      </c>
      <c r="BV1462" t="e">
        <v>#N/A</v>
      </c>
      <c r="BW1462" t="e">
        <v>#N/A</v>
      </c>
      <c r="BX1462" t="e">
        <v>#N/A</v>
      </c>
      <c r="BY1462" t="e">
        <v>#N/A</v>
      </c>
      <c r="BZ1462" t="e">
        <v>#N/A</v>
      </c>
      <c r="CA1462" t="e">
        <v>#N/A</v>
      </c>
      <c r="CB1462" t="e">
        <v>#N/A</v>
      </c>
      <c r="CC1462" t="e">
        <v>#N/A</v>
      </c>
      <c r="CD1462" t="e">
        <v>#N/A</v>
      </c>
      <c r="CE1462" t="e">
        <v>#N/A</v>
      </c>
      <c r="CF1462" t="e">
        <v>#N/A</v>
      </c>
      <c r="CG1462" t="e">
        <v>#N/A</v>
      </c>
      <c r="CH1462" t="e">
        <v>#N/A</v>
      </c>
      <c r="CI1462" t="e">
        <v>#N/A</v>
      </c>
      <c r="CK1462" t="e">
        <v>#N/A</v>
      </c>
      <c r="CL1462" t="e">
        <v>#N/A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</row>
    <row r="1463" spans="1:120">
      <c r="A1463">
        <v>90972667</v>
      </c>
      <c r="B1463">
        <v>148157</v>
      </c>
      <c r="C1463" s="2">
        <v>44167</v>
      </c>
      <c r="D1463" s="2">
        <v>44167.851388888892</v>
      </c>
      <c r="E1463">
        <v>2</v>
      </c>
      <c r="F1463">
        <v>33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8869</v>
      </c>
      <c r="O1463" t="s">
        <v>2126</v>
      </c>
      <c r="P1463">
        <v>1</v>
      </c>
      <c r="Q1463">
        <v>0</v>
      </c>
      <c r="S1463">
        <v>12</v>
      </c>
      <c r="T1463">
        <v>2020</v>
      </c>
      <c r="U1463">
        <v>0</v>
      </c>
      <c r="V1463">
        <v>0</v>
      </c>
      <c r="W1463">
        <v>2</v>
      </c>
      <c r="AU1463" t="e">
        <v>#N/A</v>
      </c>
      <c r="AV1463" t="e">
        <v>#N/A</v>
      </c>
      <c r="AW1463" t="e">
        <v>#N/A</v>
      </c>
      <c r="AX1463" t="e">
        <v>#N/A</v>
      </c>
      <c r="AY1463" t="e">
        <v>#N/A</v>
      </c>
      <c r="AZ1463" t="e">
        <v>#N/A</v>
      </c>
      <c r="BA1463" t="e">
        <v>#N/A</v>
      </c>
      <c r="BB1463" t="e">
        <v>#N/A</v>
      </c>
      <c r="BC1463" t="e">
        <v>#N/A</v>
      </c>
      <c r="BD1463" t="e">
        <v>#N/A</v>
      </c>
      <c r="BE1463" t="e">
        <v>#N/A</v>
      </c>
      <c r="BF1463" t="e">
        <v>#N/A</v>
      </c>
      <c r="BG1463" t="e">
        <v>#N/A</v>
      </c>
      <c r="BH1463" t="e">
        <v>#N/A</v>
      </c>
      <c r="BI1463" t="e">
        <v>#N/A</v>
      </c>
      <c r="BJ1463" t="e">
        <v>#N/A</v>
      </c>
      <c r="BK1463" t="e">
        <v>#N/A</v>
      </c>
      <c r="BL1463" t="e">
        <v>#N/A</v>
      </c>
      <c r="BM1463" t="e">
        <v>#N/A</v>
      </c>
      <c r="BN1463" t="e">
        <v>#N/A</v>
      </c>
      <c r="BO1463" t="e">
        <v>#N/A</v>
      </c>
      <c r="BP1463" t="e">
        <v>#N/A</v>
      </c>
      <c r="BQ1463" t="e">
        <v>#N/A</v>
      </c>
      <c r="BR1463" t="e">
        <v>#N/A</v>
      </c>
      <c r="BS1463" t="e">
        <v>#N/A</v>
      </c>
      <c r="BT1463" t="e">
        <v>#N/A</v>
      </c>
      <c r="BU1463" t="e">
        <v>#N/A</v>
      </c>
      <c r="BV1463" t="e">
        <v>#N/A</v>
      </c>
      <c r="BW1463" t="e">
        <v>#N/A</v>
      </c>
      <c r="BX1463" t="e">
        <v>#N/A</v>
      </c>
      <c r="BY1463" t="e">
        <v>#N/A</v>
      </c>
      <c r="BZ1463" t="e">
        <v>#N/A</v>
      </c>
      <c r="CA1463" t="e">
        <v>#N/A</v>
      </c>
      <c r="CB1463" t="e">
        <v>#N/A</v>
      </c>
      <c r="CC1463" t="e">
        <v>#N/A</v>
      </c>
      <c r="CD1463" t="e">
        <v>#N/A</v>
      </c>
      <c r="CE1463" t="e">
        <v>#N/A</v>
      </c>
      <c r="CF1463" t="e">
        <v>#N/A</v>
      </c>
      <c r="CG1463" t="e">
        <v>#N/A</v>
      </c>
      <c r="CH1463" t="e">
        <v>#N/A</v>
      </c>
      <c r="CI1463" t="e">
        <v>#N/A</v>
      </c>
      <c r="CK1463" t="e">
        <v>#N/A</v>
      </c>
      <c r="CL1463" t="e">
        <v>#N/A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</row>
    <row r="1464" spans="1:120">
      <c r="A1464">
        <v>90972679</v>
      </c>
      <c r="B1464">
        <v>681978</v>
      </c>
      <c r="C1464" s="2">
        <v>44167</v>
      </c>
      <c r="D1464" s="2">
        <v>44169.78402777778</v>
      </c>
      <c r="E1464">
        <v>3</v>
      </c>
      <c r="F1464">
        <v>38</v>
      </c>
      <c r="G1464">
        <v>1</v>
      </c>
      <c r="H1464">
        <v>2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18104</v>
      </c>
      <c r="O1464" t="s">
        <v>2126</v>
      </c>
      <c r="P1464">
        <v>1</v>
      </c>
      <c r="Q1464">
        <v>0</v>
      </c>
      <c r="S1464">
        <v>12</v>
      </c>
      <c r="T1464">
        <v>2020</v>
      </c>
      <c r="U1464">
        <v>0</v>
      </c>
      <c r="V1464">
        <v>0</v>
      </c>
      <c r="W1464">
        <v>2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2</v>
      </c>
      <c r="BW1464">
        <v>1</v>
      </c>
      <c r="BX1464">
        <v>3</v>
      </c>
      <c r="BY1464">
        <v>1</v>
      </c>
      <c r="BZ1464">
        <v>0</v>
      </c>
      <c r="CA1464">
        <v>0</v>
      </c>
      <c r="CB1464">
        <v>3</v>
      </c>
      <c r="CC1464">
        <v>3</v>
      </c>
      <c r="CD1464">
        <v>0</v>
      </c>
      <c r="CE1464">
        <v>3</v>
      </c>
      <c r="CF1464">
        <v>0</v>
      </c>
      <c r="CG1464">
        <v>0</v>
      </c>
      <c r="CH1464">
        <v>0</v>
      </c>
      <c r="CI1464">
        <v>2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</row>
    <row r="1465" spans="1:120">
      <c r="A1465">
        <v>90972689</v>
      </c>
      <c r="B1465">
        <v>8001205</v>
      </c>
      <c r="C1465" s="2">
        <v>44167</v>
      </c>
      <c r="D1465" s="2">
        <v>44167.909722222219</v>
      </c>
      <c r="E1465">
        <v>2</v>
      </c>
      <c r="F1465">
        <v>14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88443361</v>
      </c>
      <c r="O1465" t="s">
        <v>2126</v>
      </c>
      <c r="P1465">
        <v>1</v>
      </c>
      <c r="Q1465">
        <v>0</v>
      </c>
      <c r="S1465">
        <v>12</v>
      </c>
      <c r="T1465">
        <v>2020</v>
      </c>
      <c r="U1465">
        <v>0</v>
      </c>
      <c r="V1465">
        <v>0</v>
      </c>
      <c r="W1465">
        <v>2</v>
      </c>
      <c r="AU1465" t="e">
        <v>#N/A</v>
      </c>
      <c r="AV1465" t="e">
        <v>#N/A</v>
      </c>
      <c r="AW1465" t="e">
        <v>#N/A</v>
      </c>
      <c r="AX1465" t="e">
        <v>#N/A</v>
      </c>
      <c r="AY1465" t="e">
        <v>#N/A</v>
      </c>
      <c r="AZ1465" t="e">
        <v>#N/A</v>
      </c>
      <c r="BA1465" t="e">
        <v>#N/A</v>
      </c>
      <c r="BB1465" t="e">
        <v>#N/A</v>
      </c>
      <c r="BC1465" t="e">
        <v>#N/A</v>
      </c>
      <c r="BD1465" t="e">
        <v>#N/A</v>
      </c>
      <c r="BE1465" t="e">
        <v>#N/A</v>
      </c>
      <c r="BF1465" t="e">
        <v>#N/A</v>
      </c>
      <c r="BG1465" t="e">
        <v>#N/A</v>
      </c>
      <c r="BH1465" t="e">
        <v>#N/A</v>
      </c>
      <c r="BI1465" t="e">
        <v>#N/A</v>
      </c>
      <c r="BJ1465" t="e">
        <v>#N/A</v>
      </c>
      <c r="BK1465" t="e">
        <v>#N/A</v>
      </c>
      <c r="BL1465" t="e">
        <v>#N/A</v>
      </c>
      <c r="BM1465" t="e">
        <v>#N/A</v>
      </c>
      <c r="BN1465" t="e">
        <v>#N/A</v>
      </c>
      <c r="BO1465" t="e">
        <v>#N/A</v>
      </c>
      <c r="BP1465" t="e">
        <v>#N/A</v>
      </c>
      <c r="BQ1465" t="e">
        <v>#N/A</v>
      </c>
      <c r="BR1465" t="e">
        <v>#N/A</v>
      </c>
      <c r="BS1465" t="e">
        <v>#N/A</v>
      </c>
      <c r="BT1465" t="e">
        <v>#N/A</v>
      </c>
      <c r="BU1465" t="e">
        <v>#N/A</v>
      </c>
      <c r="BV1465" t="e">
        <v>#N/A</v>
      </c>
      <c r="BW1465" t="e">
        <v>#N/A</v>
      </c>
      <c r="BX1465" t="e">
        <v>#N/A</v>
      </c>
      <c r="BY1465" t="e">
        <v>#N/A</v>
      </c>
      <c r="BZ1465" t="e">
        <v>#N/A</v>
      </c>
      <c r="CA1465" t="e">
        <v>#N/A</v>
      </c>
      <c r="CB1465" t="e">
        <v>#N/A</v>
      </c>
      <c r="CC1465" t="e">
        <v>#N/A</v>
      </c>
      <c r="CD1465" t="e">
        <v>#N/A</v>
      </c>
      <c r="CE1465" t="e">
        <v>#N/A</v>
      </c>
      <c r="CF1465" t="e">
        <v>#N/A</v>
      </c>
      <c r="CG1465" t="e">
        <v>#N/A</v>
      </c>
      <c r="CH1465" t="e">
        <v>#N/A</v>
      </c>
      <c r="CI1465" t="e">
        <v>#N/A</v>
      </c>
      <c r="CK1465" t="e">
        <v>#N/A</v>
      </c>
      <c r="CL1465" t="e">
        <v>#N/A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</row>
    <row r="1466" spans="1:120">
      <c r="A1466">
        <v>90972753</v>
      </c>
      <c r="B1466">
        <v>8001320</v>
      </c>
      <c r="C1466" s="2">
        <v>44168</v>
      </c>
      <c r="D1466" s="2">
        <v>44168.1875</v>
      </c>
      <c r="E1466">
        <v>2</v>
      </c>
      <c r="F1466">
        <v>28</v>
      </c>
      <c r="G1466">
        <v>1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7060</v>
      </c>
      <c r="O1466" t="s">
        <v>2126</v>
      </c>
      <c r="P1466">
        <v>1</v>
      </c>
      <c r="Q1466">
        <v>0</v>
      </c>
      <c r="S1466">
        <v>12</v>
      </c>
      <c r="T1466">
        <v>2020</v>
      </c>
      <c r="U1466">
        <v>0</v>
      </c>
      <c r="V1466">
        <v>0</v>
      </c>
      <c r="W1466">
        <v>2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1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</row>
    <row r="1467" spans="1:120">
      <c r="A1467">
        <v>90972806</v>
      </c>
      <c r="B1467">
        <v>457084</v>
      </c>
      <c r="C1467" s="2">
        <v>44168</v>
      </c>
      <c r="D1467" s="2">
        <v>44176.588194444441</v>
      </c>
      <c r="E1467">
        <v>1</v>
      </c>
      <c r="F1467">
        <v>86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8807</v>
      </c>
      <c r="O1467" t="s">
        <v>2124</v>
      </c>
      <c r="P1467">
        <v>0</v>
      </c>
      <c r="Q1467">
        <v>0</v>
      </c>
      <c r="R1467">
        <v>8</v>
      </c>
      <c r="S1467">
        <v>12</v>
      </c>
      <c r="T1467">
        <v>2020</v>
      </c>
      <c r="U1467">
        <v>0</v>
      </c>
      <c r="V1467">
        <v>0</v>
      </c>
      <c r="W1467">
        <v>2</v>
      </c>
      <c r="AU1467">
        <v>4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8</v>
      </c>
      <c r="BB1467">
        <v>0</v>
      </c>
      <c r="BC1467">
        <v>0</v>
      </c>
      <c r="BD1467">
        <v>0</v>
      </c>
      <c r="BE1467">
        <v>4</v>
      </c>
      <c r="BF1467">
        <v>0</v>
      </c>
      <c r="BG1467">
        <v>12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3</v>
      </c>
      <c r="BW1467">
        <v>4</v>
      </c>
      <c r="BX1467">
        <v>1</v>
      </c>
      <c r="BY1467">
        <v>8</v>
      </c>
      <c r="BZ1467">
        <v>0</v>
      </c>
      <c r="CA1467">
        <v>0</v>
      </c>
      <c r="CB1467">
        <v>9</v>
      </c>
      <c r="CC1467">
        <v>1</v>
      </c>
      <c r="CD1467">
        <v>8</v>
      </c>
      <c r="CE1467">
        <v>9</v>
      </c>
      <c r="CF1467">
        <v>0</v>
      </c>
      <c r="CG1467">
        <v>0</v>
      </c>
      <c r="CH1467">
        <v>0</v>
      </c>
      <c r="CI1467">
        <v>1</v>
      </c>
      <c r="CK1467">
        <v>0</v>
      </c>
      <c r="CL1467">
        <v>0</v>
      </c>
      <c r="CM1467">
        <v>3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1</v>
      </c>
      <c r="CX1467">
        <v>0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1</v>
      </c>
      <c r="DH1467">
        <v>0</v>
      </c>
      <c r="DI1467">
        <v>0</v>
      </c>
      <c r="DJ1467">
        <v>1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</row>
    <row r="1468" spans="1:120">
      <c r="A1468">
        <v>90972811</v>
      </c>
      <c r="B1468">
        <v>8126695</v>
      </c>
      <c r="C1468" s="2">
        <v>44168</v>
      </c>
      <c r="D1468" s="2">
        <v>44171.526388888888</v>
      </c>
      <c r="E1468">
        <v>1</v>
      </c>
      <c r="F1468">
        <v>44</v>
      </c>
      <c r="G1468">
        <v>1</v>
      </c>
      <c r="H1468">
        <v>3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7095</v>
      </c>
      <c r="O1468" t="s">
        <v>2126</v>
      </c>
      <c r="P1468">
        <v>1</v>
      </c>
      <c r="Q1468">
        <v>0</v>
      </c>
      <c r="R1468">
        <v>3</v>
      </c>
      <c r="S1468">
        <v>12</v>
      </c>
      <c r="T1468">
        <v>2020</v>
      </c>
      <c r="U1468">
        <v>0</v>
      </c>
      <c r="V1468">
        <v>0</v>
      </c>
      <c r="W1468">
        <v>2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3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3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3</v>
      </c>
      <c r="BW1468">
        <v>1</v>
      </c>
      <c r="BX1468">
        <v>1</v>
      </c>
      <c r="BY1468">
        <v>1</v>
      </c>
      <c r="BZ1468">
        <v>0</v>
      </c>
      <c r="CA1468">
        <v>0</v>
      </c>
      <c r="CB1468">
        <v>6</v>
      </c>
      <c r="CC1468">
        <v>3</v>
      </c>
      <c r="CD1468">
        <v>3</v>
      </c>
      <c r="CE1468">
        <v>6</v>
      </c>
      <c r="CF1468">
        <v>0</v>
      </c>
      <c r="CG1468">
        <v>0</v>
      </c>
      <c r="CH1468">
        <v>0</v>
      </c>
      <c r="CI1468">
        <v>3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</row>
    <row r="1469" spans="1:120">
      <c r="A1469">
        <v>90972832</v>
      </c>
      <c r="B1469">
        <v>441881</v>
      </c>
      <c r="C1469" s="2">
        <v>44168</v>
      </c>
      <c r="D1469" s="2">
        <v>44175.638888888891</v>
      </c>
      <c r="E1469">
        <v>1</v>
      </c>
      <c r="F1469">
        <v>55</v>
      </c>
      <c r="G1469">
        <v>1</v>
      </c>
      <c r="H1469">
        <v>2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8805</v>
      </c>
      <c r="O1469" t="s">
        <v>2126</v>
      </c>
      <c r="P1469">
        <v>1</v>
      </c>
      <c r="Q1469">
        <v>0</v>
      </c>
      <c r="R1469">
        <v>7</v>
      </c>
      <c r="S1469">
        <v>12</v>
      </c>
      <c r="T1469">
        <v>2020</v>
      </c>
      <c r="U1469">
        <v>0</v>
      </c>
      <c r="V1469">
        <v>0</v>
      </c>
      <c r="W1469">
        <v>2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7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7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5</v>
      </c>
      <c r="BW1469">
        <v>1</v>
      </c>
      <c r="BX1469">
        <v>1</v>
      </c>
      <c r="BY1469">
        <v>20</v>
      </c>
      <c r="BZ1469">
        <v>0</v>
      </c>
      <c r="CA1469">
        <v>0</v>
      </c>
      <c r="CB1469">
        <v>9</v>
      </c>
      <c r="CC1469">
        <v>1</v>
      </c>
      <c r="CD1469">
        <v>8</v>
      </c>
      <c r="CE1469">
        <v>9</v>
      </c>
      <c r="CF1469">
        <v>0</v>
      </c>
      <c r="CG1469">
        <v>0</v>
      </c>
      <c r="CH1469">
        <v>0</v>
      </c>
      <c r="CI1469">
        <v>1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</row>
    <row r="1470" spans="1:120">
      <c r="A1470">
        <v>90972857</v>
      </c>
      <c r="B1470">
        <v>628432</v>
      </c>
      <c r="C1470" s="2">
        <v>44168</v>
      </c>
      <c r="D1470" s="2">
        <v>44221.645833333336</v>
      </c>
      <c r="E1470">
        <v>1</v>
      </c>
      <c r="F1470">
        <v>58</v>
      </c>
      <c r="G1470">
        <v>0</v>
      </c>
      <c r="H1470">
        <v>3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7060</v>
      </c>
      <c r="O1470" t="s">
        <v>2132</v>
      </c>
      <c r="P1470">
        <v>0</v>
      </c>
      <c r="Q1470">
        <v>0</v>
      </c>
      <c r="R1470">
        <v>53</v>
      </c>
      <c r="S1470">
        <v>1</v>
      </c>
      <c r="T1470">
        <v>2021</v>
      </c>
      <c r="U1470">
        <v>1</v>
      </c>
      <c r="V1470">
        <v>47</v>
      </c>
      <c r="W1470">
        <v>2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121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121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5</v>
      </c>
      <c r="BW1470">
        <v>9</v>
      </c>
      <c r="BX1470">
        <v>1</v>
      </c>
      <c r="BY1470">
        <v>3</v>
      </c>
      <c r="BZ1470">
        <v>144</v>
      </c>
      <c r="CA1470">
        <v>58</v>
      </c>
      <c r="CB1470">
        <v>65</v>
      </c>
      <c r="CC1470">
        <v>2</v>
      </c>
      <c r="CD1470">
        <v>255</v>
      </c>
      <c r="CE1470">
        <v>257</v>
      </c>
      <c r="CF1470">
        <v>10</v>
      </c>
      <c r="CG1470">
        <v>0</v>
      </c>
      <c r="CH1470">
        <v>0</v>
      </c>
      <c r="CI1470">
        <v>0</v>
      </c>
      <c r="CK1470">
        <v>0</v>
      </c>
      <c r="CL1470">
        <v>0</v>
      </c>
      <c r="CM1470">
        <v>2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0</v>
      </c>
      <c r="CV1470">
        <v>0</v>
      </c>
      <c r="CW1470">
        <v>1</v>
      </c>
      <c r="CX1470">
        <v>0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1</v>
      </c>
      <c r="DG1470">
        <v>1</v>
      </c>
      <c r="DH1470">
        <v>0</v>
      </c>
      <c r="DI1470">
        <v>0</v>
      </c>
      <c r="DJ1470">
        <v>0</v>
      </c>
      <c r="DK1470">
        <v>0</v>
      </c>
      <c r="DL1470">
        <v>1</v>
      </c>
      <c r="DM1470">
        <v>0</v>
      </c>
      <c r="DN1470">
        <v>0</v>
      </c>
      <c r="DO1470">
        <v>0</v>
      </c>
      <c r="DP1470">
        <v>1</v>
      </c>
    </row>
    <row r="1471" spans="1:120">
      <c r="A1471">
        <v>90972885</v>
      </c>
      <c r="B1471">
        <v>614823</v>
      </c>
      <c r="C1471" s="2">
        <v>44169</v>
      </c>
      <c r="D1471" s="2">
        <v>44171.6875</v>
      </c>
      <c r="E1471">
        <v>3</v>
      </c>
      <c r="F1471">
        <v>57</v>
      </c>
      <c r="G1471">
        <v>1</v>
      </c>
      <c r="H1471">
        <v>3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8835</v>
      </c>
      <c r="O1471" t="s">
        <v>2126</v>
      </c>
      <c r="P1471">
        <v>1</v>
      </c>
      <c r="Q1471">
        <v>0</v>
      </c>
      <c r="S1471">
        <v>12</v>
      </c>
      <c r="T1471">
        <v>2020</v>
      </c>
      <c r="U1471">
        <v>0</v>
      </c>
      <c r="V1471">
        <v>0</v>
      </c>
      <c r="W1471">
        <v>2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3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3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1</v>
      </c>
      <c r="BW1471">
        <v>1</v>
      </c>
      <c r="BX1471">
        <v>4</v>
      </c>
      <c r="BY1471">
        <v>4</v>
      </c>
      <c r="BZ1471">
        <v>0</v>
      </c>
      <c r="CA1471">
        <v>0</v>
      </c>
      <c r="CB1471">
        <v>4</v>
      </c>
      <c r="CC1471">
        <v>4</v>
      </c>
      <c r="CD1471">
        <v>0</v>
      </c>
      <c r="CE1471">
        <v>4</v>
      </c>
      <c r="CF1471">
        <v>0</v>
      </c>
      <c r="CG1471">
        <v>0</v>
      </c>
      <c r="CH1471">
        <v>0</v>
      </c>
      <c r="CI1471">
        <v>0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1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</row>
    <row r="1472" spans="1:120">
      <c r="A1472">
        <v>90972921</v>
      </c>
      <c r="B1472">
        <v>8108833</v>
      </c>
      <c r="C1472" s="2">
        <v>44168</v>
      </c>
      <c r="D1472" s="2">
        <v>44173.723611111112</v>
      </c>
      <c r="E1472">
        <v>1</v>
      </c>
      <c r="F1472">
        <v>76</v>
      </c>
      <c r="G1472">
        <v>1</v>
      </c>
      <c r="H1472">
        <v>3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11209</v>
      </c>
      <c r="O1472" t="s">
        <v>2126</v>
      </c>
      <c r="P1472">
        <v>1</v>
      </c>
      <c r="Q1472">
        <v>0</v>
      </c>
      <c r="R1472">
        <v>5</v>
      </c>
      <c r="S1472">
        <v>12</v>
      </c>
      <c r="T1472">
        <v>2020</v>
      </c>
      <c r="U1472">
        <v>0</v>
      </c>
      <c r="V1472">
        <v>0</v>
      </c>
      <c r="W1472">
        <v>2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4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4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1</v>
      </c>
      <c r="BW1472">
        <v>3</v>
      </c>
      <c r="BX1472">
        <v>5</v>
      </c>
      <c r="BY1472">
        <v>3</v>
      </c>
      <c r="BZ1472">
        <v>0</v>
      </c>
      <c r="CA1472">
        <v>0</v>
      </c>
      <c r="CB1472">
        <v>4</v>
      </c>
      <c r="CC1472">
        <v>0</v>
      </c>
      <c r="CD1472">
        <v>4</v>
      </c>
      <c r="CE1472">
        <v>4</v>
      </c>
      <c r="CF1472">
        <v>0</v>
      </c>
      <c r="CG1472">
        <v>0</v>
      </c>
      <c r="CH1472">
        <v>0</v>
      </c>
      <c r="CI1472">
        <v>1</v>
      </c>
      <c r="CK1472">
        <v>0</v>
      </c>
      <c r="CL1472">
        <v>0</v>
      </c>
      <c r="CM1472">
        <v>5</v>
      </c>
      <c r="CN1472">
        <v>0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1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</row>
    <row r="1473" spans="1:120">
      <c r="A1473">
        <v>90972922</v>
      </c>
      <c r="B1473">
        <v>422003</v>
      </c>
      <c r="C1473" s="2">
        <v>44168</v>
      </c>
      <c r="D1473" s="2">
        <v>44168.8125</v>
      </c>
      <c r="E1473">
        <v>2</v>
      </c>
      <c r="F1473">
        <v>59</v>
      </c>
      <c r="G1473">
        <v>1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8807</v>
      </c>
      <c r="O1473" t="s">
        <v>2126</v>
      </c>
      <c r="P1473">
        <v>1</v>
      </c>
      <c r="Q1473">
        <v>0</v>
      </c>
      <c r="S1473">
        <v>12</v>
      </c>
      <c r="T1473">
        <v>2020</v>
      </c>
      <c r="U1473">
        <v>0</v>
      </c>
      <c r="V1473">
        <v>0</v>
      </c>
      <c r="W1473">
        <v>2</v>
      </c>
      <c r="AU1473" t="e">
        <v>#N/A</v>
      </c>
      <c r="AV1473" t="e">
        <v>#N/A</v>
      </c>
      <c r="AW1473" t="e">
        <v>#N/A</v>
      </c>
      <c r="AX1473" t="e">
        <v>#N/A</v>
      </c>
      <c r="AY1473" t="e">
        <v>#N/A</v>
      </c>
      <c r="AZ1473" t="e">
        <v>#N/A</v>
      </c>
      <c r="BA1473" t="e">
        <v>#N/A</v>
      </c>
      <c r="BB1473" t="e">
        <v>#N/A</v>
      </c>
      <c r="BC1473" t="e">
        <v>#N/A</v>
      </c>
      <c r="BD1473" t="e">
        <v>#N/A</v>
      </c>
      <c r="BE1473" t="e">
        <v>#N/A</v>
      </c>
      <c r="BF1473" t="e">
        <v>#N/A</v>
      </c>
      <c r="BG1473" t="e">
        <v>#N/A</v>
      </c>
      <c r="BH1473" t="e">
        <v>#N/A</v>
      </c>
      <c r="BI1473" t="e">
        <v>#N/A</v>
      </c>
      <c r="BJ1473" t="e">
        <v>#N/A</v>
      </c>
      <c r="BK1473" t="e">
        <v>#N/A</v>
      </c>
      <c r="BL1473" t="e">
        <v>#N/A</v>
      </c>
      <c r="BM1473" t="e">
        <v>#N/A</v>
      </c>
      <c r="BN1473" t="e">
        <v>#N/A</v>
      </c>
      <c r="BO1473" t="e">
        <v>#N/A</v>
      </c>
      <c r="BP1473" t="e">
        <v>#N/A</v>
      </c>
      <c r="BQ1473" t="e">
        <v>#N/A</v>
      </c>
      <c r="BR1473" t="e">
        <v>#N/A</v>
      </c>
      <c r="BS1473" t="e">
        <v>#N/A</v>
      </c>
      <c r="BT1473" t="e">
        <v>#N/A</v>
      </c>
      <c r="BU1473" t="e">
        <v>#N/A</v>
      </c>
      <c r="BV1473" t="e">
        <v>#N/A</v>
      </c>
      <c r="BW1473" t="e">
        <v>#N/A</v>
      </c>
      <c r="BX1473" t="e">
        <v>#N/A</v>
      </c>
      <c r="BY1473" t="e">
        <v>#N/A</v>
      </c>
      <c r="BZ1473" t="e">
        <v>#N/A</v>
      </c>
      <c r="CA1473" t="e">
        <v>#N/A</v>
      </c>
      <c r="CB1473" t="e">
        <v>#N/A</v>
      </c>
      <c r="CC1473" t="e">
        <v>#N/A</v>
      </c>
      <c r="CD1473" t="e">
        <v>#N/A</v>
      </c>
      <c r="CE1473" t="e">
        <v>#N/A</v>
      </c>
      <c r="CF1473" t="e">
        <v>#N/A</v>
      </c>
      <c r="CG1473" t="e">
        <v>#N/A</v>
      </c>
      <c r="CH1473" t="e">
        <v>#N/A</v>
      </c>
      <c r="CI1473" t="e">
        <v>#N/A</v>
      </c>
      <c r="CK1473" t="e">
        <v>#N/A</v>
      </c>
      <c r="CL1473" t="e">
        <v>#N/A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1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</row>
    <row r="1474" spans="1:120">
      <c r="A1474">
        <v>90973016</v>
      </c>
      <c r="B1474">
        <v>489033</v>
      </c>
      <c r="C1474" s="2">
        <v>44168</v>
      </c>
      <c r="D1474" s="2">
        <v>44168.868750000001</v>
      </c>
      <c r="E1474">
        <v>2</v>
      </c>
      <c r="F1474">
        <v>68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8880</v>
      </c>
      <c r="O1474" t="s">
        <v>2126</v>
      </c>
      <c r="P1474">
        <v>1</v>
      </c>
      <c r="Q1474">
        <v>0</v>
      </c>
      <c r="S1474">
        <v>12</v>
      </c>
      <c r="T1474">
        <v>2020</v>
      </c>
      <c r="U1474">
        <v>0</v>
      </c>
      <c r="V1474">
        <v>0</v>
      </c>
      <c r="W1474">
        <v>2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</row>
    <row r="1475" spans="1:120">
      <c r="A1475">
        <v>90973021</v>
      </c>
      <c r="B1475">
        <v>460270</v>
      </c>
      <c r="C1475" s="2">
        <v>44168</v>
      </c>
      <c r="D1475" s="2">
        <v>44169.227083333331</v>
      </c>
      <c r="E1475">
        <v>3</v>
      </c>
      <c r="F1475">
        <v>82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8821</v>
      </c>
      <c r="O1475" t="s">
        <v>2126</v>
      </c>
      <c r="P1475">
        <v>1</v>
      </c>
      <c r="Q1475">
        <v>0</v>
      </c>
      <c r="R1475">
        <v>1</v>
      </c>
      <c r="S1475">
        <v>12</v>
      </c>
      <c r="T1475">
        <v>2020</v>
      </c>
      <c r="U1475">
        <v>0</v>
      </c>
      <c r="V1475">
        <v>0</v>
      </c>
      <c r="W1475">
        <v>2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</row>
    <row r="1476" spans="1:120">
      <c r="A1476">
        <v>90973030</v>
      </c>
      <c r="B1476">
        <v>8070457</v>
      </c>
      <c r="C1476" s="2">
        <v>44168</v>
      </c>
      <c r="D1476" s="2">
        <v>44177.773611111108</v>
      </c>
      <c r="E1476">
        <v>1</v>
      </c>
      <c r="F1476">
        <v>80</v>
      </c>
      <c r="G1476">
        <v>0</v>
      </c>
      <c r="H1476">
        <v>2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8807</v>
      </c>
      <c r="O1476" t="s">
        <v>2124</v>
      </c>
      <c r="P1476">
        <v>0</v>
      </c>
      <c r="Q1476">
        <v>0</v>
      </c>
      <c r="R1476">
        <v>9</v>
      </c>
      <c r="S1476">
        <v>12</v>
      </c>
      <c r="T1476">
        <v>2020</v>
      </c>
      <c r="U1476">
        <v>0</v>
      </c>
      <c r="V1476">
        <v>0</v>
      </c>
      <c r="W1476">
        <v>2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9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9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4</v>
      </c>
      <c r="BW1476">
        <v>0</v>
      </c>
      <c r="BX1476">
        <v>1</v>
      </c>
      <c r="BY1476">
        <v>5</v>
      </c>
      <c r="BZ1476">
        <v>0</v>
      </c>
      <c r="CA1476">
        <v>0</v>
      </c>
      <c r="CB1476">
        <v>31</v>
      </c>
      <c r="CC1476">
        <v>22</v>
      </c>
      <c r="CD1476">
        <v>9</v>
      </c>
      <c r="CE1476">
        <v>31</v>
      </c>
      <c r="CF1476">
        <v>0</v>
      </c>
      <c r="CG1476">
        <v>0</v>
      </c>
      <c r="CH1476">
        <v>0</v>
      </c>
      <c r="CI1476">
        <v>29</v>
      </c>
      <c r="CK1476">
        <v>0</v>
      </c>
      <c r="CL1476">
        <v>0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1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</row>
    <row r="1477" spans="1:120">
      <c r="A1477">
        <v>90973057</v>
      </c>
      <c r="B1477">
        <v>8126717</v>
      </c>
      <c r="C1477" s="2">
        <v>44168</v>
      </c>
      <c r="D1477" s="2">
        <v>44168.959027777775</v>
      </c>
      <c r="E1477">
        <v>2</v>
      </c>
      <c r="F1477">
        <v>32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8876</v>
      </c>
      <c r="O1477" t="s">
        <v>2126</v>
      </c>
      <c r="P1477">
        <v>1</v>
      </c>
      <c r="Q1477">
        <v>0</v>
      </c>
      <c r="S1477">
        <v>12</v>
      </c>
      <c r="T1477">
        <v>2020</v>
      </c>
      <c r="U1477">
        <v>0</v>
      </c>
      <c r="V1477">
        <v>0</v>
      </c>
      <c r="W1477">
        <v>2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</row>
    <row r="1478" spans="1:120">
      <c r="A1478">
        <v>90973110</v>
      </c>
      <c r="B1478">
        <v>8126219</v>
      </c>
      <c r="C1478" s="2">
        <v>44168</v>
      </c>
      <c r="D1478" s="2">
        <v>44172.761805555558</v>
      </c>
      <c r="E1478">
        <v>1</v>
      </c>
      <c r="F1478">
        <v>77</v>
      </c>
      <c r="G1478">
        <v>1</v>
      </c>
      <c r="H1478">
        <v>1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7080</v>
      </c>
      <c r="O1478" t="s">
        <v>2124</v>
      </c>
      <c r="P1478">
        <v>0</v>
      </c>
      <c r="Q1478">
        <v>0</v>
      </c>
      <c r="R1478">
        <v>4</v>
      </c>
      <c r="S1478">
        <v>12</v>
      </c>
      <c r="T1478">
        <v>2020</v>
      </c>
      <c r="U1478">
        <v>0</v>
      </c>
      <c r="V1478">
        <v>0</v>
      </c>
      <c r="W1478">
        <v>2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3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3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1</v>
      </c>
      <c r="BW1478">
        <v>0</v>
      </c>
      <c r="BX1478">
        <v>1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K1478">
        <v>0</v>
      </c>
      <c r="CL1478">
        <v>0</v>
      </c>
      <c r="CM1478">
        <v>2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1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</row>
    <row r="1479" spans="1:120">
      <c r="A1479">
        <v>90973124</v>
      </c>
      <c r="B1479">
        <v>8126734</v>
      </c>
      <c r="C1479" s="2">
        <v>44168</v>
      </c>
      <c r="D1479" s="2">
        <v>44174.727777777778</v>
      </c>
      <c r="E1479">
        <v>1</v>
      </c>
      <c r="F1479">
        <v>40</v>
      </c>
      <c r="G1479">
        <v>0</v>
      </c>
      <c r="H1479">
        <v>2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7920</v>
      </c>
      <c r="O1479" t="s">
        <v>2126</v>
      </c>
      <c r="P1479">
        <v>1</v>
      </c>
      <c r="Q1479">
        <v>0</v>
      </c>
      <c r="R1479">
        <v>6</v>
      </c>
      <c r="S1479">
        <v>12</v>
      </c>
      <c r="T1479">
        <v>2020</v>
      </c>
      <c r="U1479">
        <v>1</v>
      </c>
      <c r="V1479">
        <v>2</v>
      </c>
      <c r="W1479">
        <v>2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4</v>
      </c>
      <c r="BA1479">
        <v>4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8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10</v>
      </c>
      <c r="BV1479">
        <v>2</v>
      </c>
      <c r="BW1479">
        <v>0</v>
      </c>
      <c r="BX1479">
        <v>1</v>
      </c>
      <c r="BY1479">
        <v>0</v>
      </c>
      <c r="BZ1479">
        <v>0</v>
      </c>
      <c r="CA1479">
        <v>0</v>
      </c>
      <c r="CB1479">
        <v>13</v>
      </c>
      <c r="CC1479">
        <v>3</v>
      </c>
      <c r="CD1479">
        <v>10</v>
      </c>
      <c r="CE1479">
        <v>13</v>
      </c>
      <c r="CF1479">
        <v>0</v>
      </c>
      <c r="CG1479">
        <v>0</v>
      </c>
      <c r="CH1479">
        <v>0</v>
      </c>
      <c r="CI1479">
        <v>1</v>
      </c>
      <c r="CK1479">
        <v>0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</row>
    <row r="1480" spans="1:120">
      <c r="A1480">
        <v>90973127</v>
      </c>
      <c r="B1480">
        <v>8044165</v>
      </c>
      <c r="C1480" s="2">
        <v>44168</v>
      </c>
      <c r="D1480" s="2">
        <v>44172.802777777775</v>
      </c>
      <c r="E1480">
        <v>1</v>
      </c>
      <c r="F1480">
        <v>38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7060</v>
      </c>
      <c r="O1480" t="s">
        <v>2126</v>
      </c>
      <c r="P1480">
        <v>1</v>
      </c>
      <c r="Q1480">
        <v>0</v>
      </c>
      <c r="R1480">
        <v>4</v>
      </c>
      <c r="S1480">
        <v>12</v>
      </c>
      <c r="T1480">
        <v>2020</v>
      </c>
      <c r="U1480">
        <v>0</v>
      </c>
      <c r="V1480">
        <v>0</v>
      </c>
      <c r="W1480">
        <v>2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4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4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4</v>
      </c>
      <c r="BW1480">
        <v>7</v>
      </c>
      <c r="BX1480">
        <v>1</v>
      </c>
      <c r="BY1480">
        <v>4</v>
      </c>
      <c r="BZ1480">
        <v>0</v>
      </c>
      <c r="CA1480">
        <v>0</v>
      </c>
      <c r="CB1480">
        <v>8</v>
      </c>
      <c r="CC1480">
        <v>4</v>
      </c>
      <c r="CD1480">
        <v>4</v>
      </c>
      <c r="CE1480">
        <v>8</v>
      </c>
      <c r="CF1480">
        <v>0</v>
      </c>
      <c r="CG1480">
        <v>0</v>
      </c>
      <c r="CH1480">
        <v>0</v>
      </c>
      <c r="CI1480">
        <v>1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1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</row>
    <row r="1481" spans="1:120">
      <c r="A1481">
        <v>90973161</v>
      </c>
      <c r="B1481">
        <v>8126741</v>
      </c>
      <c r="C1481" s="2">
        <v>44168</v>
      </c>
      <c r="D1481" s="2">
        <v>44182.701388888891</v>
      </c>
      <c r="E1481">
        <v>1</v>
      </c>
      <c r="F1481">
        <v>54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8844</v>
      </c>
      <c r="O1481" t="s">
        <v>2126</v>
      </c>
      <c r="P1481">
        <v>1</v>
      </c>
      <c r="Q1481">
        <v>0</v>
      </c>
      <c r="R1481">
        <v>14</v>
      </c>
      <c r="S1481">
        <v>12</v>
      </c>
      <c r="T1481">
        <v>2020</v>
      </c>
      <c r="U1481">
        <v>0</v>
      </c>
      <c r="V1481">
        <v>0</v>
      </c>
      <c r="W1481">
        <v>2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14</v>
      </c>
      <c r="BV1481">
        <v>1</v>
      </c>
      <c r="BW1481">
        <v>2</v>
      </c>
      <c r="BX1481">
        <v>1</v>
      </c>
      <c r="BY1481">
        <v>1</v>
      </c>
      <c r="BZ1481">
        <v>0</v>
      </c>
      <c r="CA1481">
        <v>0</v>
      </c>
      <c r="CB1481">
        <v>29</v>
      </c>
      <c r="CC1481">
        <v>15</v>
      </c>
      <c r="CD1481">
        <v>14</v>
      </c>
      <c r="CE1481">
        <v>29</v>
      </c>
      <c r="CF1481">
        <v>0</v>
      </c>
      <c r="CG1481">
        <v>0</v>
      </c>
      <c r="CH1481">
        <v>0</v>
      </c>
      <c r="CI1481">
        <v>2</v>
      </c>
      <c r="CK1481">
        <v>2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</row>
    <row r="1482" spans="1:120">
      <c r="A1482">
        <v>90973201</v>
      </c>
      <c r="B1482">
        <v>8029230</v>
      </c>
      <c r="C1482" s="2">
        <v>44168</v>
      </c>
      <c r="D1482" s="2">
        <v>44177.777777777781</v>
      </c>
      <c r="E1482">
        <v>1</v>
      </c>
      <c r="F1482">
        <v>88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8807</v>
      </c>
      <c r="O1482" t="s">
        <v>2124</v>
      </c>
      <c r="P1482">
        <v>0</v>
      </c>
      <c r="Q1482">
        <v>0</v>
      </c>
      <c r="R1482">
        <v>9</v>
      </c>
      <c r="S1482">
        <v>12</v>
      </c>
      <c r="T1482">
        <v>2020</v>
      </c>
      <c r="U1482">
        <v>0</v>
      </c>
      <c r="V1482">
        <v>0</v>
      </c>
      <c r="W1482">
        <v>2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9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9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3</v>
      </c>
      <c r="BW1482">
        <v>1</v>
      </c>
      <c r="BX1482">
        <v>1</v>
      </c>
      <c r="BY1482">
        <v>10</v>
      </c>
      <c r="BZ1482">
        <v>0</v>
      </c>
      <c r="CA1482">
        <v>0</v>
      </c>
      <c r="CB1482">
        <v>11</v>
      </c>
      <c r="CC1482">
        <v>2</v>
      </c>
      <c r="CD1482">
        <v>9</v>
      </c>
      <c r="CE1482">
        <v>11</v>
      </c>
      <c r="CF1482">
        <v>0</v>
      </c>
      <c r="CG1482">
        <v>0</v>
      </c>
      <c r="CH1482">
        <v>0</v>
      </c>
      <c r="CI1482">
        <v>8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1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</row>
    <row r="1483" spans="1:120">
      <c r="A1483">
        <v>90973216</v>
      </c>
      <c r="B1483">
        <v>450853</v>
      </c>
      <c r="C1483" s="2">
        <v>44168</v>
      </c>
      <c r="D1483" s="2">
        <v>44196.784722222219</v>
      </c>
      <c r="E1483">
        <v>1</v>
      </c>
      <c r="F1483">
        <v>68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7062</v>
      </c>
      <c r="O1483" t="s">
        <v>26</v>
      </c>
      <c r="P1483">
        <v>0</v>
      </c>
      <c r="Q1483">
        <v>1</v>
      </c>
      <c r="R1483">
        <v>28</v>
      </c>
      <c r="S1483">
        <v>12</v>
      </c>
      <c r="T1483">
        <v>2020</v>
      </c>
      <c r="U1483">
        <v>1</v>
      </c>
      <c r="V1483">
        <v>28</v>
      </c>
      <c r="W1483">
        <v>2</v>
      </c>
      <c r="AU1483">
        <v>0</v>
      </c>
      <c r="AV1483">
        <v>0</v>
      </c>
      <c r="AW1483">
        <v>8</v>
      </c>
      <c r="AX1483">
        <v>0</v>
      </c>
      <c r="AY1483">
        <v>1</v>
      </c>
      <c r="AZ1483">
        <v>25</v>
      </c>
      <c r="BA1483">
        <v>28</v>
      </c>
      <c r="BB1483">
        <v>0</v>
      </c>
      <c r="BC1483">
        <v>0</v>
      </c>
      <c r="BD1483">
        <v>0</v>
      </c>
      <c r="BE1483">
        <v>8</v>
      </c>
      <c r="BF1483">
        <v>8</v>
      </c>
      <c r="BG1483">
        <v>62</v>
      </c>
      <c r="BH1483">
        <v>47</v>
      </c>
      <c r="BI1483">
        <v>0</v>
      </c>
      <c r="BJ1483">
        <v>25</v>
      </c>
      <c r="BK1483">
        <v>22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17</v>
      </c>
      <c r="BW1483">
        <v>65</v>
      </c>
      <c r="BX1483">
        <v>41</v>
      </c>
      <c r="BY1483">
        <v>0</v>
      </c>
      <c r="BZ1483">
        <v>4</v>
      </c>
      <c r="CA1483">
        <v>0</v>
      </c>
      <c r="CB1483">
        <v>1</v>
      </c>
      <c r="CC1483">
        <v>36</v>
      </c>
      <c r="CD1483">
        <v>5</v>
      </c>
      <c r="CE1483">
        <v>41</v>
      </c>
      <c r="CF1483">
        <v>38</v>
      </c>
      <c r="CG1483">
        <v>0</v>
      </c>
      <c r="CH1483">
        <v>0</v>
      </c>
      <c r="CI1483">
        <v>4</v>
      </c>
      <c r="CK1483">
        <v>10</v>
      </c>
      <c r="CL1483">
        <v>0</v>
      </c>
      <c r="CM1483">
        <v>2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1</v>
      </c>
      <c r="DH1483">
        <v>0</v>
      </c>
      <c r="DI1483">
        <v>0</v>
      </c>
      <c r="DJ1483">
        <v>1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</row>
    <row r="1484" spans="1:120">
      <c r="A1484">
        <v>90973251</v>
      </c>
      <c r="B1484">
        <v>604138</v>
      </c>
      <c r="C1484" s="2">
        <v>44170</v>
      </c>
      <c r="D1484" s="2">
        <v>44186.76458333333</v>
      </c>
      <c r="E1484">
        <v>1</v>
      </c>
      <c r="F1484">
        <v>50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7060</v>
      </c>
      <c r="O1484" t="s">
        <v>2125</v>
      </c>
      <c r="P1484">
        <v>1</v>
      </c>
      <c r="Q1484">
        <v>0</v>
      </c>
      <c r="R1484">
        <v>16</v>
      </c>
      <c r="S1484">
        <v>12</v>
      </c>
      <c r="T1484">
        <v>2020</v>
      </c>
      <c r="U1484">
        <v>0</v>
      </c>
      <c r="V1484">
        <v>0</v>
      </c>
      <c r="W1484">
        <v>2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27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27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6</v>
      </c>
      <c r="CB1484">
        <v>2</v>
      </c>
      <c r="CC1484">
        <v>18</v>
      </c>
      <c r="CD1484">
        <v>6</v>
      </c>
      <c r="CE1484">
        <v>24</v>
      </c>
      <c r="CF1484">
        <v>0</v>
      </c>
      <c r="CG1484">
        <v>0</v>
      </c>
      <c r="CH1484">
        <v>0</v>
      </c>
      <c r="CI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</row>
    <row r="1485" spans="1:120">
      <c r="A1485">
        <v>90973330</v>
      </c>
      <c r="B1485">
        <v>8126760</v>
      </c>
      <c r="C1485" s="2">
        <v>44169</v>
      </c>
      <c r="D1485" s="2">
        <v>44186.959027777775</v>
      </c>
      <c r="E1485">
        <v>1</v>
      </c>
      <c r="F1485">
        <v>53</v>
      </c>
      <c r="G1485">
        <v>0</v>
      </c>
      <c r="H1485">
        <v>2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8817</v>
      </c>
      <c r="O1485" t="s">
        <v>26</v>
      </c>
      <c r="P1485">
        <v>0</v>
      </c>
      <c r="Q1485">
        <v>1</v>
      </c>
      <c r="R1485">
        <v>17</v>
      </c>
      <c r="S1485">
        <v>12</v>
      </c>
      <c r="T1485">
        <v>2020</v>
      </c>
      <c r="U1485">
        <v>1</v>
      </c>
      <c r="V1485">
        <v>16</v>
      </c>
      <c r="W1485">
        <v>2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16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16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36</v>
      </c>
      <c r="BX1485">
        <v>7</v>
      </c>
      <c r="BY1485">
        <v>12</v>
      </c>
      <c r="BZ1485">
        <v>0</v>
      </c>
      <c r="CA1485">
        <v>0</v>
      </c>
      <c r="CB1485">
        <v>33</v>
      </c>
      <c r="CC1485">
        <v>1</v>
      </c>
      <c r="CD1485">
        <v>18</v>
      </c>
      <c r="CE1485">
        <v>19</v>
      </c>
      <c r="CF1485">
        <v>5</v>
      </c>
      <c r="CG1485">
        <v>0</v>
      </c>
      <c r="CH1485">
        <v>0</v>
      </c>
      <c r="CI1485">
        <v>4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1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</row>
    <row r="1486" spans="1:120">
      <c r="A1486">
        <v>90973377</v>
      </c>
      <c r="B1486">
        <v>526170</v>
      </c>
      <c r="C1486" s="2">
        <v>44169</v>
      </c>
      <c r="D1486" s="2">
        <v>44169.586111111108</v>
      </c>
      <c r="E1486">
        <v>2</v>
      </c>
      <c r="F1486">
        <v>51</v>
      </c>
      <c r="G1486">
        <v>1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8844</v>
      </c>
      <c r="O1486" t="s">
        <v>2126</v>
      </c>
      <c r="P1486">
        <v>1</v>
      </c>
      <c r="Q1486">
        <v>0</v>
      </c>
      <c r="S1486">
        <v>12</v>
      </c>
      <c r="T1486">
        <v>2020</v>
      </c>
      <c r="U1486">
        <v>0</v>
      </c>
      <c r="V1486">
        <v>0</v>
      </c>
      <c r="W1486">
        <v>2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</row>
    <row r="1487" spans="1:120">
      <c r="A1487">
        <v>90973399</v>
      </c>
      <c r="B1487">
        <v>8126768</v>
      </c>
      <c r="C1487" s="2">
        <v>44169</v>
      </c>
      <c r="D1487" s="2">
        <v>44172.631944444445</v>
      </c>
      <c r="E1487">
        <v>1</v>
      </c>
      <c r="F1487">
        <v>59</v>
      </c>
      <c r="G1487">
        <v>1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8880</v>
      </c>
      <c r="O1487" t="s">
        <v>2126</v>
      </c>
      <c r="P1487">
        <v>1</v>
      </c>
      <c r="Q1487">
        <v>0</v>
      </c>
      <c r="R1487">
        <v>3</v>
      </c>
      <c r="S1487">
        <v>12</v>
      </c>
      <c r="T1487">
        <v>2020</v>
      </c>
      <c r="U1487">
        <v>0</v>
      </c>
      <c r="V1487">
        <v>0</v>
      </c>
      <c r="W1487">
        <v>2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3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3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0</v>
      </c>
      <c r="CA1487">
        <v>0</v>
      </c>
      <c r="CB1487">
        <v>5</v>
      </c>
      <c r="CC1487">
        <v>2</v>
      </c>
      <c r="CD1487">
        <v>3</v>
      </c>
      <c r="CE1487">
        <v>5</v>
      </c>
      <c r="CF1487">
        <v>0</v>
      </c>
      <c r="CG1487">
        <v>0</v>
      </c>
      <c r="CH1487">
        <v>0</v>
      </c>
      <c r="CI1487">
        <v>1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1</v>
      </c>
      <c r="DH1487">
        <v>0</v>
      </c>
      <c r="DI1487">
        <v>0</v>
      </c>
      <c r="DJ1487">
        <v>1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</row>
    <row r="1488" spans="1:120">
      <c r="A1488">
        <v>90973416</v>
      </c>
      <c r="B1488">
        <v>806695</v>
      </c>
      <c r="C1488" s="2">
        <v>44169</v>
      </c>
      <c r="D1488" s="2">
        <v>44169.523611111108</v>
      </c>
      <c r="E1488">
        <v>2</v>
      </c>
      <c r="F1488">
        <v>20</v>
      </c>
      <c r="G1488">
        <v>1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7069</v>
      </c>
      <c r="O1488" t="s">
        <v>2126</v>
      </c>
      <c r="P1488">
        <v>1</v>
      </c>
      <c r="Q1488">
        <v>0</v>
      </c>
      <c r="S1488">
        <v>12</v>
      </c>
      <c r="T1488">
        <v>2020</v>
      </c>
      <c r="U1488">
        <v>0</v>
      </c>
      <c r="V1488">
        <v>0</v>
      </c>
      <c r="W1488">
        <v>2</v>
      </c>
      <c r="AU1488" t="e">
        <v>#N/A</v>
      </c>
      <c r="AV1488" t="e">
        <v>#N/A</v>
      </c>
      <c r="AW1488" t="e">
        <v>#N/A</v>
      </c>
      <c r="AX1488" t="e">
        <v>#N/A</v>
      </c>
      <c r="AY1488" t="e">
        <v>#N/A</v>
      </c>
      <c r="AZ1488" t="e">
        <v>#N/A</v>
      </c>
      <c r="BA1488" t="e">
        <v>#N/A</v>
      </c>
      <c r="BB1488" t="e">
        <v>#N/A</v>
      </c>
      <c r="BC1488" t="e">
        <v>#N/A</v>
      </c>
      <c r="BD1488" t="e">
        <v>#N/A</v>
      </c>
      <c r="BE1488" t="e">
        <v>#N/A</v>
      </c>
      <c r="BF1488" t="e">
        <v>#N/A</v>
      </c>
      <c r="BG1488" t="e">
        <v>#N/A</v>
      </c>
      <c r="BH1488" t="e">
        <v>#N/A</v>
      </c>
      <c r="BI1488" t="e">
        <v>#N/A</v>
      </c>
      <c r="BJ1488" t="e">
        <v>#N/A</v>
      </c>
      <c r="BK1488" t="e">
        <v>#N/A</v>
      </c>
      <c r="BL1488" t="e">
        <v>#N/A</v>
      </c>
      <c r="BM1488" t="e">
        <v>#N/A</v>
      </c>
      <c r="BN1488" t="e">
        <v>#N/A</v>
      </c>
      <c r="BO1488" t="e">
        <v>#N/A</v>
      </c>
      <c r="BP1488" t="e">
        <v>#N/A</v>
      </c>
      <c r="BQ1488" t="e">
        <v>#N/A</v>
      </c>
      <c r="BR1488" t="e">
        <v>#N/A</v>
      </c>
      <c r="BS1488" t="e">
        <v>#N/A</v>
      </c>
      <c r="BT1488" t="e">
        <v>#N/A</v>
      </c>
      <c r="BU1488" t="e">
        <v>#N/A</v>
      </c>
      <c r="BV1488" t="e">
        <v>#N/A</v>
      </c>
      <c r="BW1488" t="e">
        <v>#N/A</v>
      </c>
      <c r="BX1488" t="e">
        <v>#N/A</v>
      </c>
      <c r="BY1488" t="e">
        <v>#N/A</v>
      </c>
      <c r="BZ1488" t="e">
        <v>#N/A</v>
      </c>
      <c r="CA1488" t="e">
        <v>#N/A</v>
      </c>
      <c r="CB1488" t="e">
        <v>#N/A</v>
      </c>
      <c r="CC1488" t="e">
        <v>#N/A</v>
      </c>
      <c r="CD1488" t="e">
        <v>#N/A</v>
      </c>
      <c r="CE1488" t="e">
        <v>#N/A</v>
      </c>
      <c r="CF1488" t="e">
        <v>#N/A</v>
      </c>
      <c r="CG1488" t="e">
        <v>#N/A</v>
      </c>
      <c r="CH1488" t="e">
        <v>#N/A</v>
      </c>
      <c r="CI1488" t="e">
        <v>#N/A</v>
      </c>
      <c r="CK1488" t="e">
        <v>#N/A</v>
      </c>
      <c r="CL1488" t="e">
        <v>#N/A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</row>
    <row r="1489" spans="1:120">
      <c r="A1489">
        <v>90973517</v>
      </c>
      <c r="B1489">
        <v>395004</v>
      </c>
      <c r="C1489" s="2">
        <v>44169</v>
      </c>
      <c r="D1489" s="2">
        <v>44190.861111111109</v>
      </c>
      <c r="E1489">
        <v>1</v>
      </c>
      <c r="F1489">
        <v>43</v>
      </c>
      <c r="G1489">
        <v>0</v>
      </c>
      <c r="H1489">
        <v>2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7059</v>
      </c>
      <c r="O1489" t="s">
        <v>2126</v>
      </c>
      <c r="P1489">
        <v>1</v>
      </c>
      <c r="Q1489">
        <v>0</v>
      </c>
      <c r="R1489">
        <v>21</v>
      </c>
      <c r="S1489">
        <v>12</v>
      </c>
      <c r="T1489">
        <v>2020</v>
      </c>
      <c r="U1489">
        <v>1</v>
      </c>
      <c r="V1489">
        <v>12</v>
      </c>
      <c r="W1489">
        <v>2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18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18</v>
      </c>
      <c r="BH1489">
        <v>14</v>
      </c>
      <c r="BI1489">
        <v>0</v>
      </c>
      <c r="BJ1489">
        <v>0</v>
      </c>
      <c r="BK1489">
        <v>14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4</v>
      </c>
      <c r="BZ1489">
        <v>0</v>
      </c>
      <c r="CA1489">
        <v>0</v>
      </c>
      <c r="CB1489">
        <v>22</v>
      </c>
      <c r="CC1489">
        <v>20</v>
      </c>
      <c r="CD1489">
        <v>2</v>
      </c>
      <c r="CE1489">
        <v>22</v>
      </c>
      <c r="CF1489">
        <v>0</v>
      </c>
      <c r="CG1489">
        <v>0</v>
      </c>
      <c r="CH1489">
        <v>0</v>
      </c>
      <c r="CI1489">
        <v>1</v>
      </c>
      <c r="CK1489">
        <v>13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1</v>
      </c>
      <c r="DH1489">
        <v>0</v>
      </c>
      <c r="DI1489">
        <v>0</v>
      </c>
      <c r="DJ1489">
        <v>1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</row>
    <row r="1490" spans="1:120">
      <c r="A1490">
        <v>90973651</v>
      </c>
      <c r="B1490">
        <v>713261</v>
      </c>
      <c r="C1490" s="2">
        <v>44169</v>
      </c>
      <c r="D1490" s="2">
        <v>44170.65625</v>
      </c>
      <c r="E1490">
        <v>1</v>
      </c>
      <c r="F1490">
        <v>53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8844</v>
      </c>
      <c r="O1490" t="s">
        <v>2126</v>
      </c>
      <c r="P1490">
        <v>1</v>
      </c>
      <c r="Q1490">
        <v>0</v>
      </c>
      <c r="R1490">
        <v>1</v>
      </c>
      <c r="S1490">
        <v>12</v>
      </c>
      <c r="T1490">
        <v>2020</v>
      </c>
      <c r="U1490">
        <v>0</v>
      </c>
      <c r="V1490">
        <v>0</v>
      </c>
      <c r="W1490">
        <v>2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2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2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1</v>
      </c>
      <c r="CC1490">
        <v>1</v>
      </c>
      <c r="CD1490">
        <v>0</v>
      </c>
      <c r="CE1490">
        <v>1</v>
      </c>
      <c r="CF1490">
        <v>2</v>
      </c>
      <c r="CG1490">
        <v>0</v>
      </c>
      <c r="CH1490">
        <v>0</v>
      </c>
      <c r="CI1490">
        <v>2</v>
      </c>
      <c r="CK1490">
        <v>0</v>
      </c>
      <c r="CL1490">
        <v>0</v>
      </c>
      <c r="CM1490">
        <v>2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1</v>
      </c>
      <c r="CX1490">
        <v>0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1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</row>
    <row r="1491" spans="1:120">
      <c r="A1491">
        <v>90973701</v>
      </c>
      <c r="B1491">
        <v>561063</v>
      </c>
      <c r="C1491" s="2">
        <v>44169</v>
      </c>
      <c r="D1491" s="2">
        <v>44173.677777777775</v>
      </c>
      <c r="E1491">
        <v>1</v>
      </c>
      <c r="F1491">
        <v>61</v>
      </c>
      <c r="G1491">
        <v>1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8865</v>
      </c>
      <c r="O1491" t="s">
        <v>2126</v>
      </c>
      <c r="P1491">
        <v>1</v>
      </c>
      <c r="Q1491">
        <v>0</v>
      </c>
      <c r="R1491">
        <v>4</v>
      </c>
      <c r="S1491">
        <v>12</v>
      </c>
      <c r="T1491">
        <v>2020</v>
      </c>
      <c r="U1491">
        <v>0</v>
      </c>
      <c r="V1491">
        <v>0</v>
      </c>
      <c r="W1491">
        <v>2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4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4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4</v>
      </c>
      <c r="CC1491">
        <v>0</v>
      </c>
      <c r="CD1491">
        <v>4</v>
      </c>
      <c r="CE1491">
        <v>4</v>
      </c>
      <c r="CF1491">
        <v>0</v>
      </c>
      <c r="CG1491">
        <v>0</v>
      </c>
      <c r="CH1491">
        <v>0</v>
      </c>
      <c r="CI1491">
        <v>4</v>
      </c>
      <c r="CK1491">
        <v>0</v>
      </c>
      <c r="CL1491">
        <v>0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1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</row>
    <row r="1492" spans="1:120">
      <c r="A1492">
        <v>90973725</v>
      </c>
      <c r="B1492">
        <v>552321</v>
      </c>
      <c r="C1492" s="2">
        <v>44169</v>
      </c>
      <c r="D1492" s="2">
        <v>44175.772222222222</v>
      </c>
      <c r="E1492">
        <v>1</v>
      </c>
      <c r="F1492">
        <v>83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7059</v>
      </c>
      <c r="O1492" t="s">
        <v>2124</v>
      </c>
      <c r="P1492">
        <v>0</v>
      </c>
      <c r="Q1492">
        <v>0</v>
      </c>
      <c r="R1492">
        <v>6</v>
      </c>
      <c r="S1492">
        <v>12</v>
      </c>
      <c r="T1492">
        <v>2020</v>
      </c>
      <c r="U1492">
        <v>0</v>
      </c>
      <c r="V1492">
        <v>0</v>
      </c>
      <c r="W1492">
        <v>2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9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9</v>
      </c>
      <c r="BH1492">
        <v>12</v>
      </c>
      <c r="BI1492">
        <v>0</v>
      </c>
      <c r="BJ1492">
        <v>0</v>
      </c>
      <c r="BK1492">
        <v>12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1</v>
      </c>
      <c r="BX1492">
        <v>0</v>
      </c>
      <c r="BY1492">
        <v>0</v>
      </c>
      <c r="BZ1492">
        <v>0</v>
      </c>
      <c r="CA1492">
        <v>0</v>
      </c>
      <c r="CB1492">
        <v>1</v>
      </c>
      <c r="CC1492">
        <v>0</v>
      </c>
      <c r="CD1492">
        <v>1</v>
      </c>
      <c r="CE1492">
        <v>1</v>
      </c>
      <c r="CF1492">
        <v>0</v>
      </c>
      <c r="CG1492">
        <v>0</v>
      </c>
      <c r="CH1492">
        <v>0</v>
      </c>
      <c r="CI1492">
        <v>1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1</v>
      </c>
      <c r="DH1492">
        <v>0</v>
      </c>
      <c r="DI1492">
        <v>0</v>
      </c>
      <c r="DJ1492">
        <v>0</v>
      </c>
      <c r="DK1492">
        <v>0</v>
      </c>
      <c r="DL1492">
        <v>1</v>
      </c>
      <c r="DM1492">
        <v>0</v>
      </c>
      <c r="DN1492">
        <v>0</v>
      </c>
      <c r="DO1492">
        <v>0</v>
      </c>
      <c r="DP1492">
        <v>0</v>
      </c>
    </row>
    <row r="1493" spans="1:120">
      <c r="A1493">
        <v>90973751</v>
      </c>
      <c r="B1493">
        <v>8052446</v>
      </c>
      <c r="C1493" s="2">
        <v>44169</v>
      </c>
      <c r="D1493" s="2">
        <v>44170.160416666666</v>
      </c>
      <c r="E1493">
        <v>2</v>
      </c>
      <c r="F1493">
        <v>89</v>
      </c>
      <c r="G1493">
        <v>1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7059</v>
      </c>
      <c r="O1493" t="s">
        <v>2126</v>
      </c>
      <c r="P1493">
        <v>1</v>
      </c>
      <c r="Q1493">
        <v>0</v>
      </c>
      <c r="S1493">
        <v>12</v>
      </c>
      <c r="T1493">
        <v>2020</v>
      </c>
      <c r="U1493">
        <v>0</v>
      </c>
      <c r="V1493">
        <v>0</v>
      </c>
      <c r="W1493">
        <v>2</v>
      </c>
      <c r="AU1493" t="e">
        <v>#N/A</v>
      </c>
      <c r="AV1493" t="e">
        <v>#N/A</v>
      </c>
      <c r="AW1493" t="e">
        <v>#N/A</v>
      </c>
      <c r="AX1493" t="e">
        <v>#N/A</v>
      </c>
      <c r="AY1493" t="e">
        <v>#N/A</v>
      </c>
      <c r="AZ1493" t="e">
        <v>#N/A</v>
      </c>
      <c r="BA1493" t="e">
        <v>#N/A</v>
      </c>
      <c r="BB1493" t="e">
        <v>#N/A</v>
      </c>
      <c r="BC1493" t="e">
        <v>#N/A</v>
      </c>
      <c r="BD1493" t="e">
        <v>#N/A</v>
      </c>
      <c r="BE1493" t="e">
        <v>#N/A</v>
      </c>
      <c r="BF1493" t="e">
        <v>#N/A</v>
      </c>
      <c r="BG1493" t="e">
        <v>#N/A</v>
      </c>
      <c r="BH1493" t="e">
        <v>#N/A</v>
      </c>
      <c r="BI1493" t="e">
        <v>#N/A</v>
      </c>
      <c r="BJ1493" t="e">
        <v>#N/A</v>
      </c>
      <c r="BK1493" t="e">
        <v>#N/A</v>
      </c>
      <c r="BL1493" t="e">
        <v>#N/A</v>
      </c>
      <c r="BM1493" t="e">
        <v>#N/A</v>
      </c>
      <c r="BN1493" t="e">
        <v>#N/A</v>
      </c>
      <c r="BO1493" t="e">
        <v>#N/A</v>
      </c>
      <c r="BP1493" t="e">
        <v>#N/A</v>
      </c>
      <c r="BQ1493" t="e">
        <v>#N/A</v>
      </c>
      <c r="BR1493" t="e">
        <v>#N/A</v>
      </c>
      <c r="BS1493" t="e">
        <v>#N/A</v>
      </c>
      <c r="BT1493" t="e">
        <v>#N/A</v>
      </c>
      <c r="BU1493" t="e">
        <v>#N/A</v>
      </c>
      <c r="BV1493" t="e">
        <v>#N/A</v>
      </c>
      <c r="BW1493" t="e">
        <v>#N/A</v>
      </c>
      <c r="BX1493" t="e">
        <v>#N/A</v>
      </c>
      <c r="BY1493" t="e">
        <v>#N/A</v>
      </c>
      <c r="BZ1493" t="e">
        <v>#N/A</v>
      </c>
      <c r="CA1493" t="e">
        <v>#N/A</v>
      </c>
      <c r="CB1493" t="e">
        <v>#N/A</v>
      </c>
      <c r="CC1493" t="e">
        <v>#N/A</v>
      </c>
      <c r="CD1493" t="e">
        <v>#N/A</v>
      </c>
      <c r="CE1493" t="e">
        <v>#N/A</v>
      </c>
      <c r="CF1493" t="e">
        <v>#N/A</v>
      </c>
      <c r="CG1493" t="e">
        <v>#N/A</v>
      </c>
      <c r="CH1493" t="e">
        <v>#N/A</v>
      </c>
      <c r="CI1493" t="e">
        <v>#N/A</v>
      </c>
      <c r="CK1493" t="e">
        <v>#N/A</v>
      </c>
      <c r="CL1493" t="e">
        <v>#N/A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</row>
    <row r="1494" spans="1:120">
      <c r="A1494">
        <v>90973758</v>
      </c>
      <c r="B1494">
        <v>684666</v>
      </c>
      <c r="C1494" s="2">
        <v>44170</v>
      </c>
      <c r="D1494" s="2">
        <v>44173.851388888892</v>
      </c>
      <c r="E1494">
        <v>1</v>
      </c>
      <c r="F1494">
        <v>84</v>
      </c>
      <c r="G1494">
        <v>1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8807</v>
      </c>
      <c r="O1494" t="s">
        <v>2128</v>
      </c>
      <c r="P1494">
        <v>0</v>
      </c>
      <c r="Q1494">
        <v>0</v>
      </c>
      <c r="R1494">
        <v>3</v>
      </c>
      <c r="S1494">
        <v>12</v>
      </c>
      <c r="T1494">
        <v>2020</v>
      </c>
      <c r="U1494">
        <v>0</v>
      </c>
      <c r="V1494">
        <v>0</v>
      </c>
      <c r="W1494">
        <v>2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3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3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4</v>
      </c>
      <c r="BW1494">
        <v>1</v>
      </c>
      <c r="BX1494">
        <v>4</v>
      </c>
      <c r="BY1494">
        <v>4</v>
      </c>
      <c r="BZ1494">
        <v>0</v>
      </c>
      <c r="CA1494">
        <v>0</v>
      </c>
      <c r="CB1494">
        <v>2</v>
      </c>
      <c r="CC1494">
        <v>2</v>
      </c>
      <c r="CD1494">
        <v>0</v>
      </c>
      <c r="CE1494">
        <v>2</v>
      </c>
      <c r="CF1494">
        <v>0</v>
      </c>
      <c r="CG1494">
        <v>0</v>
      </c>
      <c r="CH1494">
        <v>0</v>
      </c>
      <c r="CI1494">
        <v>1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</row>
    <row r="1495" spans="1:120">
      <c r="A1495">
        <v>90973759</v>
      </c>
      <c r="B1495">
        <v>608023</v>
      </c>
      <c r="C1495" s="2">
        <v>44170</v>
      </c>
      <c r="D1495" s="2">
        <v>44173.769444444442</v>
      </c>
      <c r="E1495">
        <v>1</v>
      </c>
      <c r="F1495">
        <v>67</v>
      </c>
      <c r="G1495">
        <v>0</v>
      </c>
      <c r="H1495">
        <v>1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8854</v>
      </c>
      <c r="O1495" t="s">
        <v>2126</v>
      </c>
      <c r="P1495">
        <v>1</v>
      </c>
      <c r="Q1495">
        <v>0</v>
      </c>
      <c r="R1495">
        <v>3</v>
      </c>
      <c r="S1495">
        <v>12</v>
      </c>
      <c r="T1495">
        <v>2020</v>
      </c>
      <c r="U1495">
        <v>0</v>
      </c>
      <c r="V1495">
        <v>0</v>
      </c>
      <c r="W1495">
        <v>2</v>
      </c>
      <c r="AU1495">
        <v>0</v>
      </c>
      <c r="AV1495">
        <v>0</v>
      </c>
      <c r="AW1495">
        <v>3</v>
      </c>
      <c r="AX1495">
        <v>0</v>
      </c>
      <c r="AY1495">
        <v>1</v>
      </c>
      <c r="AZ1495">
        <v>6</v>
      </c>
      <c r="BA1495">
        <v>0</v>
      </c>
      <c r="BB1495">
        <v>0</v>
      </c>
      <c r="BC1495">
        <v>0</v>
      </c>
      <c r="BD1495">
        <v>0</v>
      </c>
      <c r="BE1495">
        <v>3</v>
      </c>
      <c r="BF1495">
        <v>3</v>
      </c>
      <c r="BG1495">
        <v>10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1</v>
      </c>
      <c r="BZ1495">
        <v>0</v>
      </c>
      <c r="CA1495">
        <v>0</v>
      </c>
      <c r="CB1495">
        <v>1</v>
      </c>
      <c r="CC1495">
        <v>1</v>
      </c>
      <c r="CD1495">
        <v>0</v>
      </c>
      <c r="CE1495">
        <v>1</v>
      </c>
      <c r="CF1495">
        <v>0</v>
      </c>
      <c r="CG1495">
        <v>0</v>
      </c>
      <c r="CH1495">
        <v>0</v>
      </c>
      <c r="CI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1</v>
      </c>
      <c r="DG1495">
        <v>1</v>
      </c>
      <c r="DH1495">
        <v>0</v>
      </c>
      <c r="DI1495">
        <v>0</v>
      </c>
      <c r="DJ1495">
        <v>1</v>
      </c>
      <c r="DK1495">
        <v>0</v>
      </c>
      <c r="DL1495">
        <v>0</v>
      </c>
      <c r="DM1495">
        <v>0</v>
      </c>
      <c r="DN1495">
        <v>0</v>
      </c>
      <c r="DO1495">
        <v>1</v>
      </c>
      <c r="DP1495">
        <v>0</v>
      </c>
    </row>
    <row r="1496" spans="1:120">
      <c r="A1496">
        <v>90973778</v>
      </c>
      <c r="B1496">
        <v>8019915</v>
      </c>
      <c r="C1496" s="2">
        <v>44169</v>
      </c>
      <c r="D1496" s="2">
        <v>44169.996527777781</v>
      </c>
      <c r="E1496">
        <v>2</v>
      </c>
      <c r="F1496">
        <v>61</v>
      </c>
      <c r="G1496">
        <v>0</v>
      </c>
      <c r="H1496">
        <v>2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8812</v>
      </c>
      <c r="O1496" t="s">
        <v>2126</v>
      </c>
      <c r="P1496">
        <v>1</v>
      </c>
      <c r="Q1496">
        <v>0</v>
      </c>
      <c r="S1496">
        <v>12</v>
      </c>
      <c r="T1496">
        <v>2020</v>
      </c>
      <c r="U1496">
        <v>0</v>
      </c>
      <c r="V1496">
        <v>0</v>
      </c>
      <c r="W1496">
        <v>2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1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</row>
    <row r="1497" spans="1:120">
      <c r="A1497">
        <v>90973782</v>
      </c>
      <c r="B1497">
        <v>8126813</v>
      </c>
      <c r="C1497" s="2">
        <v>44169</v>
      </c>
      <c r="D1497" s="2">
        <v>44170.26666666667</v>
      </c>
      <c r="E1497">
        <v>2</v>
      </c>
      <c r="F1497">
        <v>42</v>
      </c>
      <c r="G1497">
        <v>1</v>
      </c>
      <c r="H1497">
        <v>3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7063</v>
      </c>
      <c r="O1497" t="s">
        <v>2126</v>
      </c>
      <c r="P1497">
        <v>1</v>
      </c>
      <c r="Q1497">
        <v>0</v>
      </c>
      <c r="S1497">
        <v>12</v>
      </c>
      <c r="T1497">
        <v>2020</v>
      </c>
      <c r="U1497">
        <v>0</v>
      </c>
      <c r="V1497">
        <v>0</v>
      </c>
      <c r="W1497">
        <v>2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</row>
    <row r="1498" spans="1:120">
      <c r="A1498">
        <v>90973795</v>
      </c>
      <c r="B1498">
        <v>8126816</v>
      </c>
      <c r="C1498" s="2">
        <v>44170</v>
      </c>
      <c r="D1498" s="2">
        <v>44205.854166666664</v>
      </c>
      <c r="E1498">
        <v>1</v>
      </c>
      <c r="F1498">
        <v>84</v>
      </c>
      <c r="G1498">
        <v>0</v>
      </c>
      <c r="H1498">
        <v>3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8846</v>
      </c>
      <c r="O1498" t="s">
        <v>26</v>
      </c>
      <c r="P1498">
        <v>0</v>
      </c>
      <c r="Q1498">
        <v>1</v>
      </c>
      <c r="R1498">
        <v>35</v>
      </c>
      <c r="S1498">
        <v>1</v>
      </c>
      <c r="T1498">
        <v>2021</v>
      </c>
      <c r="U1498">
        <v>1</v>
      </c>
      <c r="V1498">
        <v>35</v>
      </c>
      <c r="W1498">
        <v>2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4</v>
      </c>
      <c r="BA1498">
        <v>40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44</v>
      </c>
      <c r="BH1498">
        <v>16</v>
      </c>
      <c r="BI1498">
        <v>0</v>
      </c>
      <c r="BJ1498">
        <v>0</v>
      </c>
      <c r="BK1498">
        <v>16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6</v>
      </c>
      <c r="BV1498">
        <v>4</v>
      </c>
      <c r="BW1498">
        <v>8</v>
      </c>
      <c r="BX1498">
        <v>5</v>
      </c>
      <c r="BY1498">
        <v>1</v>
      </c>
      <c r="BZ1498">
        <v>0</v>
      </c>
      <c r="CA1498">
        <v>0</v>
      </c>
      <c r="CB1498">
        <v>11</v>
      </c>
      <c r="CC1498">
        <v>2</v>
      </c>
      <c r="CD1498">
        <v>7</v>
      </c>
      <c r="CE1498">
        <v>9</v>
      </c>
      <c r="CF1498">
        <v>0</v>
      </c>
      <c r="CG1498">
        <v>0</v>
      </c>
      <c r="CH1498">
        <v>0</v>
      </c>
      <c r="CI1498">
        <v>1</v>
      </c>
      <c r="CK1498">
        <v>0</v>
      </c>
      <c r="CL1498">
        <v>0</v>
      </c>
      <c r="CM1498">
        <v>2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0</v>
      </c>
      <c r="DI1498">
        <v>0</v>
      </c>
      <c r="DJ1498">
        <v>0</v>
      </c>
      <c r="DK1498">
        <v>0</v>
      </c>
      <c r="DL1498">
        <v>1</v>
      </c>
      <c r="DM1498">
        <v>1</v>
      </c>
      <c r="DN1498">
        <v>0</v>
      </c>
      <c r="DO1498">
        <v>0</v>
      </c>
      <c r="DP1498">
        <v>0</v>
      </c>
    </row>
    <row r="1499" spans="1:120">
      <c r="A1499">
        <v>90973801</v>
      </c>
      <c r="B1499">
        <v>8126817</v>
      </c>
      <c r="C1499" s="2">
        <v>44170</v>
      </c>
      <c r="D1499" s="2">
        <v>44170.395833333336</v>
      </c>
      <c r="E1499">
        <v>2</v>
      </c>
      <c r="F1499">
        <v>54</v>
      </c>
      <c r="G1499">
        <v>1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7004</v>
      </c>
      <c r="O1499" t="s">
        <v>2126</v>
      </c>
      <c r="P1499">
        <v>1</v>
      </c>
      <c r="Q1499">
        <v>0</v>
      </c>
      <c r="S1499">
        <v>12</v>
      </c>
      <c r="T1499">
        <v>2020</v>
      </c>
      <c r="U1499">
        <v>0</v>
      </c>
      <c r="V1499">
        <v>0</v>
      </c>
      <c r="W1499">
        <v>2</v>
      </c>
      <c r="AU1499" t="e">
        <v>#N/A</v>
      </c>
      <c r="AV1499" t="e">
        <v>#N/A</v>
      </c>
      <c r="AW1499" t="e">
        <v>#N/A</v>
      </c>
      <c r="AX1499" t="e">
        <v>#N/A</v>
      </c>
      <c r="AY1499" t="e">
        <v>#N/A</v>
      </c>
      <c r="AZ1499" t="e">
        <v>#N/A</v>
      </c>
      <c r="BA1499" t="e">
        <v>#N/A</v>
      </c>
      <c r="BB1499" t="e">
        <v>#N/A</v>
      </c>
      <c r="BC1499" t="e">
        <v>#N/A</v>
      </c>
      <c r="BD1499" t="e">
        <v>#N/A</v>
      </c>
      <c r="BE1499" t="e">
        <v>#N/A</v>
      </c>
      <c r="BF1499" t="e">
        <v>#N/A</v>
      </c>
      <c r="BG1499" t="e">
        <v>#N/A</v>
      </c>
      <c r="BH1499" t="e">
        <v>#N/A</v>
      </c>
      <c r="BI1499" t="e">
        <v>#N/A</v>
      </c>
      <c r="BJ1499" t="e">
        <v>#N/A</v>
      </c>
      <c r="BK1499" t="e">
        <v>#N/A</v>
      </c>
      <c r="BL1499" t="e">
        <v>#N/A</v>
      </c>
      <c r="BM1499" t="e">
        <v>#N/A</v>
      </c>
      <c r="BN1499" t="e">
        <v>#N/A</v>
      </c>
      <c r="BO1499" t="e">
        <v>#N/A</v>
      </c>
      <c r="BP1499" t="e">
        <v>#N/A</v>
      </c>
      <c r="BQ1499" t="e">
        <v>#N/A</v>
      </c>
      <c r="BR1499" t="e">
        <v>#N/A</v>
      </c>
      <c r="BS1499" t="e">
        <v>#N/A</v>
      </c>
      <c r="BT1499" t="e">
        <v>#N/A</v>
      </c>
      <c r="BU1499" t="e">
        <v>#N/A</v>
      </c>
      <c r="BV1499" t="e">
        <v>#N/A</v>
      </c>
      <c r="BW1499" t="e">
        <v>#N/A</v>
      </c>
      <c r="BX1499" t="e">
        <v>#N/A</v>
      </c>
      <c r="BY1499" t="e">
        <v>#N/A</v>
      </c>
      <c r="BZ1499" t="e">
        <v>#N/A</v>
      </c>
      <c r="CA1499" t="e">
        <v>#N/A</v>
      </c>
      <c r="CB1499" t="e">
        <v>#N/A</v>
      </c>
      <c r="CC1499" t="e">
        <v>#N/A</v>
      </c>
      <c r="CD1499" t="e">
        <v>#N/A</v>
      </c>
      <c r="CE1499" t="e">
        <v>#N/A</v>
      </c>
      <c r="CF1499" t="e">
        <v>#N/A</v>
      </c>
      <c r="CG1499" t="e">
        <v>#N/A</v>
      </c>
      <c r="CH1499" t="e">
        <v>#N/A</v>
      </c>
      <c r="CI1499" t="e">
        <v>#N/A</v>
      </c>
      <c r="CK1499" t="e">
        <v>#N/A</v>
      </c>
      <c r="CL1499" t="e">
        <v>#N/A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</row>
    <row r="1500" spans="1:120">
      <c r="A1500">
        <v>90973803</v>
      </c>
      <c r="B1500">
        <v>8126819</v>
      </c>
      <c r="C1500" s="2">
        <v>44170</v>
      </c>
      <c r="D1500" s="2">
        <v>44200.925000000003</v>
      </c>
      <c r="E1500">
        <v>1</v>
      </c>
      <c r="F1500">
        <v>61</v>
      </c>
      <c r="G1500">
        <v>0</v>
      </c>
      <c r="H1500">
        <v>2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8846</v>
      </c>
      <c r="O1500" t="s">
        <v>26</v>
      </c>
      <c r="P1500">
        <v>0</v>
      </c>
      <c r="Q1500">
        <v>1</v>
      </c>
      <c r="R1500">
        <v>30</v>
      </c>
      <c r="S1500">
        <v>1</v>
      </c>
      <c r="T1500">
        <v>2021</v>
      </c>
      <c r="U1500">
        <v>1</v>
      </c>
      <c r="V1500">
        <v>22</v>
      </c>
      <c r="W1500">
        <v>2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61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62</v>
      </c>
      <c r="BH1500">
        <v>14</v>
      </c>
      <c r="BI1500">
        <v>0</v>
      </c>
      <c r="BJ1500">
        <v>0</v>
      </c>
      <c r="BK1500">
        <v>14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6</v>
      </c>
      <c r="BW1500">
        <v>12</v>
      </c>
      <c r="BX1500">
        <v>3</v>
      </c>
      <c r="BY1500">
        <v>16</v>
      </c>
      <c r="BZ1500">
        <v>0</v>
      </c>
      <c r="CA1500">
        <v>0</v>
      </c>
      <c r="CB1500">
        <v>17</v>
      </c>
      <c r="CC1500">
        <v>3</v>
      </c>
      <c r="CD1500">
        <v>2</v>
      </c>
      <c r="CE1500">
        <v>5</v>
      </c>
      <c r="CF1500">
        <v>0</v>
      </c>
      <c r="CG1500">
        <v>0</v>
      </c>
      <c r="CH1500">
        <v>0</v>
      </c>
      <c r="CI1500">
        <v>3</v>
      </c>
      <c r="CK1500">
        <v>23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1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</row>
    <row r="1501" spans="1:120">
      <c r="A1501">
        <v>90973809</v>
      </c>
      <c r="B1501">
        <v>103530</v>
      </c>
      <c r="C1501" s="2">
        <v>44170</v>
      </c>
      <c r="D1501" s="2">
        <v>44171.676388888889</v>
      </c>
      <c r="E1501">
        <v>1</v>
      </c>
      <c r="F1501">
        <v>84</v>
      </c>
      <c r="G1501">
        <v>1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8805</v>
      </c>
      <c r="O1501" t="s">
        <v>2126</v>
      </c>
      <c r="P1501">
        <v>1</v>
      </c>
      <c r="Q1501">
        <v>0</v>
      </c>
      <c r="R1501">
        <v>1</v>
      </c>
      <c r="S1501">
        <v>12</v>
      </c>
      <c r="T1501">
        <v>2020</v>
      </c>
      <c r="U1501">
        <v>0</v>
      </c>
      <c r="V1501">
        <v>0</v>
      </c>
      <c r="W1501">
        <v>2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1</v>
      </c>
      <c r="BG1501">
        <v>1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1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</row>
    <row r="1502" spans="1:120">
      <c r="A1502">
        <v>90973875</v>
      </c>
      <c r="B1502">
        <v>403961</v>
      </c>
      <c r="C1502" s="2">
        <v>44170</v>
      </c>
      <c r="D1502" s="2">
        <v>44170.781944444447</v>
      </c>
      <c r="E1502">
        <v>3</v>
      </c>
      <c r="F1502">
        <v>69</v>
      </c>
      <c r="G1502">
        <v>1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8844</v>
      </c>
      <c r="O1502" t="s">
        <v>2126</v>
      </c>
      <c r="P1502">
        <v>1</v>
      </c>
      <c r="Q1502">
        <v>0</v>
      </c>
      <c r="S1502">
        <v>12</v>
      </c>
      <c r="T1502">
        <v>2020</v>
      </c>
      <c r="U1502">
        <v>0</v>
      </c>
      <c r="V1502">
        <v>0</v>
      </c>
      <c r="W1502">
        <v>2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</row>
    <row r="1503" spans="1:120">
      <c r="A1503">
        <v>90973878</v>
      </c>
      <c r="B1503">
        <v>8126590</v>
      </c>
      <c r="C1503" s="2">
        <v>44170</v>
      </c>
      <c r="D1503" s="2">
        <v>44170.906944444447</v>
      </c>
      <c r="E1503">
        <v>3</v>
      </c>
      <c r="F1503">
        <v>43</v>
      </c>
      <c r="G1503">
        <v>0</v>
      </c>
      <c r="H1503">
        <v>2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8869</v>
      </c>
      <c r="O1503" t="s">
        <v>2126</v>
      </c>
      <c r="P1503">
        <v>1</v>
      </c>
      <c r="Q1503">
        <v>0</v>
      </c>
      <c r="S1503">
        <v>12</v>
      </c>
      <c r="T1503">
        <v>2020</v>
      </c>
      <c r="U1503">
        <v>0</v>
      </c>
      <c r="V1503">
        <v>0</v>
      </c>
      <c r="W1503">
        <v>2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K1503">
        <v>0</v>
      </c>
      <c r="CL1503">
        <v>0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1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</row>
    <row r="1504" spans="1:120">
      <c r="A1504">
        <v>90973906</v>
      </c>
      <c r="B1504">
        <v>722564</v>
      </c>
      <c r="C1504" s="2">
        <v>44170</v>
      </c>
      <c r="D1504" s="2">
        <v>44178.042361111111</v>
      </c>
      <c r="E1504">
        <v>1</v>
      </c>
      <c r="F1504">
        <v>84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8807</v>
      </c>
      <c r="O1504" t="s">
        <v>26</v>
      </c>
      <c r="P1504">
        <v>0</v>
      </c>
      <c r="Q1504">
        <v>1</v>
      </c>
      <c r="R1504">
        <v>8</v>
      </c>
      <c r="S1504">
        <v>12</v>
      </c>
      <c r="T1504">
        <v>2020</v>
      </c>
      <c r="U1504">
        <v>0</v>
      </c>
      <c r="V1504">
        <v>0</v>
      </c>
      <c r="W1504">
        <v>2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6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6</v>
      </c>
      <c r="BH1504">
        <v>1</v>
      </c>
      <c r="BI1504">
        <v>0</v>
      </c>
      <c r="BJ1504">
        <v>0</v>
      </c>
      <c r="BK1504">
        <v>1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1</v>
      </c>
      <c r="CD1504">
        <v>0</v>
      </c>
      <c r="CE1504">
        <v>1</v>
      </c>
      <c r="CF1504">
        <v>3</v>
      </c>
      <c r="CG1504">
        <v>0</v>
      </c>
      <c r="CH1504">
        <v>0</v>
      </c>
      <c r="CI1504">
        <v>0</v>
      </c>
      <c r="CK1504">
        <v>0</v>
      </c>
      <c r="CL1504">
        <v>0</v>
      </c>
      <c r="CM1504">
        <v>2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1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</row>
    <row r="1505" spans="1:120">
      <c r="A1505">
        <v>90973911</v>
      </c>
      <c r="B1505">
        <v>8126713</v>
      </c>
      <c r="C1505" s="2">
        <v>44170</v>
      </c>
      <c r="D1505" s="2">
        <v>44173.746527777781</v>
      </c>
      <c r="E1505">
        <v>1</v>
      </c>
      <c r="F1505">
        <v>27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7062</v>
      </c>
      <c r="O1505" t="s">
        <v>2126</v>
      </c>
      <c r="P1505">
        <v>1</v>
      </c>
      <c r="Q1505">
        <v>0</v>
      </c>
      <c r="R1505">
        <v>3</v>
      </c>
      <c r="S1505">
        <v>12</v>
      </c>
      <c r="T1505">
        <v>2020</v>
      </c>
      <c r="U1505">
        <v>0</v>
      </c>
      <c r="V1505">
        <v>0</v>
      </c>
      <c r="W1505">
        <v>2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3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3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2</v>
      </c>
      <c r="CC1505">
        <v>2</v>
      </c>
      <c r="CD1505">
        <v>1</v>
      </c>
      <c r="CE1505">
        <v>3</v>
      </c>
      <c r="CF1505">
        <v>1</v>
      </c>
      <c r="CG1505">
        <v>0</v>
      </c>
      <c r="CH1505">
        <v>0</v>
      </c>
      <c r="CI1505">
        <v>1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</row>
    <row r="1506" spans="1:120">
      <c r="A1506">
        <v>90973920</v>
      </c>
      <c r="B1506">
        <v>715457</v>
      </c>
      <c r="C1506" s="2">
        <v>44170</v>
      </c>
      <c r="D1506" s="2">
        <v>44170.948611111111</v>
      </c>
      <c r="E1506">
        <v>3</v>
      </c>
      <c r="F1506">
        <v>60</v>
      </c>
      <c r="G1506">
        <v>1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7063</v>
      </c>
      <c r="O1506" t="s">
        <v>2126</v>
      </c>
      <c r="P1506">
        <v>1</v>
      </c>
      <c r="Q1506">
        <v>0</v>
      </c>
      <c r="S1506">
        <v>12</v>
      </c>
      <c r="T1506">
        <v>2020</v>
      </c>
      <c r="U1506">
        <v>0</v>
      </c>
      <c r="V1506">
        <v>0</v>
      </c>
      <c r="W1506">
        <v>2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</row>
    <row r="1507" spans="1:120">
      <c r="A1507">
        <v>90973926</v>
      </c>
      <c r="B1507">
        <v>8110278</v>
      </c>
      <c r="C1507" s="2">
        <v>44170</v>
      </c>
      <c r="D1507" s="2">
        <v>44175.865972222222</v>
      </c>
      <c r="E1507">
        <v>1</v>
      </c>
      <c r="F1507">
        <v>90</v>
      </c>
      <c r="G1507">
        <v>1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8807</v>
      </c>
      <c r="O1507" t="s">
        <v>2128</v>
      </c>
      <c r="P1507">
        <v>0</v>
      </c>
      <c r="Q1507">
        <v>0</v>
      </c>
      <c r="R1507">
        <v>5</v>
      </c>
      <c r="S1507">
        <v>12</v>
      </c>
      <c r="T1507">
        <v>2020</v>
      </c>
      <c r="U1507">
        <v>0</v>
      </c>
      <c r="V1507">
        <v>0</v>
      </c>
      <c r="W1507">
        <v>2</v>
      </c>
      <c r="AU1507">
        <v>0</v>
      </c>
      <c r="AV1507">
        <v>0</v>
      </c>
      <c r="AW1507">
        <v>14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14</v>
      </c>
      <c r="BF1507">
        <v>14</v>
      </c>
      <c r="BG1507">
        <v>14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3</v>
      </c>
      <c r="CC1507">
        <v>2</v>
      </c>
      <c r="CD1507">
        <v>1</v>
      </c>
      <c r="CE1507">
        <v>3</v>
      </c>
      <c r="CF1507">
        <v>0</v>
      </c>
      <c r="CG1507">
        <v>0</v>
      </c>
      <c r="CH1507">
        <v>0</v>
      </c>
      <c r="CI1507">
        <v>10</v>
      </c>
      <c r="CK1507">
        <v>0</v>
      </c>
      <c r="CL1507">
        <v>0</v>
      </c>
      <c r="CM1507">
        <v>2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0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</row>
    <row r="1508" spans="1:120">
      <c r="A1508">
        <v>90973937</v>
      </c>
      <c r="B1508">
        <v>8101883</v>
      </c>
      <c r="C1508" s="2">
        <v>44170</v>
      </c>
      <c r="D1508" s="2">
        <v>44170.977777777778</v>
      </c>
      <c r="E1508">
        <v>2</v>
      </c>
      <c r="F1508">
        <v>23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8869</v>
      </c>
      <c r="O1508" t="s">
        <v>2126</v>
      </c>
      <c r="P1508">
        <v>1</v>
      </c>
      <c r="Q1508">
        <v>0</v>
      </c>
      <c r="S1508">
        <v>12</v>
      </c>
      <c r="T1508">
        <v>2020</v>
      </c>
      <c r="U1508">
        <v>0</v>
      </c>
      <c r="V1508">
        <v>0</v>
      </c>
      <c r="W1508">
        <v>2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</row>
    <row r="1509" spans="1:120">
      <c r="A1509">
        <v>90973938</v>
      </c>
      <c r="B1509">
        <v>661273</v>
      </c>
      <c r="C1509" s="2">
        <v>44170</v>
      </c>
      <c r="D1509" s="2">
        <v>44174.731944444444</v>
      </c>
      <c r="E1509">
        <v>1</v>
      </c>
      <c r="F1509">
        <v>80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8873</v>
      </c>
      <c r="O1509" t="s">
        <v>2125</v>
      </c>
      <c r="P1509">
        <v>1</v>
      </c>
      <c r="Q1509">
        <v>0</v>
      </c>
      <c r="R1509">
        <v>4</v>
      </c>
      <c r="S1509">
        <v>12</v>
      </c>
      <c r="T1509">
        <v>2020</v>
      </c>
      <c r="U1509">
        <v>0</v>
      </c>
      <c r="V1509">
        <v>0</v>
      </c>
      <c r="W1509">
        <v>2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7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7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4</v>
      </c>
      <c r="BV1509">
        <v>2</v>
      </c>
      <c r="BW1509">
        <v>1</v>
      </c>
      <c r="BX1509">
        <v>1</v>
      </c>
      <c r="BY1509">
        <v>1</v>
      </c>
      <c r="BZ1509">
        <v>0</v>
      </c>
      <c r="CA1509">
        <v>0</v>
      </c>
      <c r="CB1509">
        <v>3</v>
      </c>
      <c r="CC1509">
        <v>6</v>
      </c>
      <c r="CD1509">
        <v>2</v>
      </c>
      <c r="CE1509">
        <v>8</v>
      </c>
      <c r="CF1509">
        <v>0</v>
      </c>
      <c r="CG1509">
        <v>0</v>
      </c>
      <c r="CH1509">
        <v>0</v>
      </c>
      <c r="CI1509">
        <v>1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1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</row>
    <row r="1510" spans="1:120">
      <c r="A1510">
        <v>90973941</v>
      </c>
      <c r="B1510">
        <v>766180</v>
      </c>
      <c r="C1510" s="2">
        <v>44170</v>
      </c>
      <c r="D1510" s="2">
        <v>44173.762499999997</v>
      </c>
      <c r="E1510">
        <v>1</v>
      </c>
      <c r="F1510">
        <v>49</v>
      </c>
      <c r="G1510">
        <v>1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7059</v>
      </c>
      <c r="O1510" t="s">
        <v>2126</v>
      </c>
      <c r="P1510">
        <v>1</v>
      </c>
      <c r="Q1510">
        <v>0</v>
      </c>
      <c r="R1510">
        <v>3</v>
      </c>
      <c r="S1510">
        <v>12</v>
      </c>
      <c r="T1510">
        <v>2020</v>
      </c>
      <c r="U1510">
        <v>0</v>
      </c>
      <c r="V1510">
        <v>0</v>
      </c>
      <c r="W1510">
        <v>2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3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3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1</v>
      </c>
      <c r="BV1510">
        <v>4</v>
      </c>
      <c r="BW1510">
        <v>2</v>
      </c>
      <c r="BX1510">
        <v>1</v>
      </c>
      <c r="BY1510">
        <v>1</v>
      </c>
      <c r="BZ1510">
        <v>0</v>
      </c>
      <c r="CA1510">
        <v>0</v>
      </c>
      <c r="CB1510">
        <v>2</v>
      </c>
      <c r="CC1510">
        <v>1</v>
      </c>
      <c r="CD1510">
        <v>1</v>
      </c>
      <c r="CE1510">
        <v>2</v>
      </c>
      <c r="CF1510">
        <v>0</v>
      </c>
      <c r="CG1510">
        <v>0</v>
      </c>
      <c r="CH1510">
        <v>0</v>
      </c>
      <c r="CI1510">
        <v>2</v>
      </c>
      <c r="CK1510">
        <v>0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1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</row>
    <row r="1511" spans="1:120">
      <c r="A1511">
        <v>90973946</v>
      </c>
      <c r="B1511">
        <v>8111470</v>
      </c>
      <c r="C1511" s="2">
        <v>44170</v>
      </c>
      <c r="D1511" s="2">
        <v>44170.965277777781</v>
      </c>
      <c r="E1511">
        <v>2</v>
      </c>
      <c r="F1511">
        <v>33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8835</v>
      </c>
      <c r="O1511" t="s">
        <v>2126</v>
      </c>
      <c r="P1511">
        <v>1</v>
      </c>
      <c r="Q1511">
        <v>0</v>
      </c>
      <c r="S1511">
        <v>12</v>
      </c>
      <c r="T1511">
        <v>2020</v>
      </c>
      <c r="U1511">
        <v>0</v>
      </c>
      <c r="V1511">
        <v>0</v>
      </c>
      <c r="W1511">
        <v>2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</row>
    <row r="1512" spans="1:120">
      <c r="A1512">
        <v>90973969</v>
      </c>
      <c r="B1512">
        <v>403961</v>
      </c>
      <c r="C1512" s="2">
        <v>44171</v>
      </c>
      <c r="D1512" s="2">
        <v>44172.5</v>
      </c>
      <c r="E1512">
        <v>2</v>
      </c>
      <c r="F1512">
        <v>69</v>
      </c>
      <c r="G1512">
        <v>1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8846</v>
      </c>
      <c r="O1512" t="s">
        <v>2126</v>
      </c>
      <c r="P1512">
        <v>1</v>
      </c>
      <c r="Q1512">
        <v>0</v>
      </c>
      <c r="S1512">
        <v>12</v>
      </c>
      <c r="T1512">
        <v>2020</v>
      </c>
      <c r="U1512">
        <v>0</v>
      </c>
      <c r="V1512">
        <v>0</v>
      </c>
      <c r="W1512">
        <v>2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2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2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</row>
    <row r="1513" spans="1:120">
      <c r="A1513">
        <v>90973980</v>
      </c>
      <c r="B1513">
        <v>8126835</v>
      </c>
      <c r="C1513" s="2">
        <v>44171</v>
      </c>
      <c r="D1513" s="2">
        <v>44175.690972222219</v>
      </c>
      <c r="E1513">
        <v>1</v>
      </c>
      <c r="F1513">
        <v>86</v>
      </c>
      <c r="G1513">
        <v>1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7305</v>
      </c>
      <c r="O1513" t="s">
        <v>2124</v>
      </c>
      <c r="P1513">
        <v>0</v>
      </c>
      <c r="Q1513">
        <v>0</v>
      </c>
      <c r="R1513">
        <v>4</v>
      </c>
      <c r="S1513">
        <v>12</v>
      </c>
      <c r="T1513">
        <v>2020</v>
      </c>
      <c r="U1513">
        <v>0</v>
      </c>
      <c r="V1513">
        <v>0</v>
      </c>
      <c r="W1513">
        <v>2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4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4</v>
      </c>
      <c r="BH1513">
        <v>5</v>
      </c>
      <c r="BI1513">
        <v>0</v>
      </c>
      <c r="BJ1513">
        <v>0</v>
      </c>
      <c r="BK1513">
        <v>5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5</v>
      </c>
      <c r="BW1513">
        <v>5</v>
      </c>
      <c r="BX1513">
        <v>5</v>
      </c>
      <c r="BY1513">
        <v>0</v>
      </c>
      <c r="BZ1513">
        <v>0</v>
      </c>
      <c r="CA1513">
        <v>0</v>
      </c>
      <c r="CB1513">
        <v>1</v>
      </c>
      <c r="CC1513">
        <v>1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0</v>
      </c>
      <c r="CK1513">
        <v>0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1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</row>
    <row r="1514" spans="1:120">
      <c r="A1514">
        <v>90973984</v>
      </c>
      <c r="B1514">
        <v>8021054</v>
      </c>
      <c r="C1514" s="2">
        <v>44171</v>
      </c>
      <c r="D1514" s="2">
        <v>44172.631944444445</v>
      </c>
      <c r="E1514">
        <v>3</v>
      </c>
      <c r="F1514">
        <v>36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8835</v>
      </c>
      <c r="O1514" t="s">
        <v>2126</v>
      </c>
      <c r="P1514">
        <v>1</v>
      </c>
      <c r="Q1514">
        <v>0</v>
      </c>
      <c r="S1514">
        <v>12</v>
      </c>
      <c r="T1514">
        <v>2020</v>
      </c>
      <c r="U1514">
        <v>0</v>
      </c>
      <c r="V1514">
        <v>0</v>
      </c>
      <c r="W1514">
        <v>2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</row>
    <row r="1515" spans="1:120">
      <c r="A1515">
        <v>90973993</v>
      </c>
      <c r="B1515">
        <v>561838</v>
      </c>
      <c r="C1515" s="2">
        <v>44171</v>
      </c>
      <c r="D1515" s="2">
        <v>44180.552777777775</v>
      </c>
      <c r="E1515">
        <v>1</v>
      </c>
      <c r="F1515">
        <v>74</v>
      </c>
      <c r="G1515">
        <v>0</v>
      </c>
      <c r="H1515">
        <v>2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7059</v>
      </c>
      <c r="O1515" t="s">
        <v>26</v>
      </c>
      <c r="P1515">
        <v>0</v>
      </c>
      <c r="Q1515">
        <v>1</v>
      </c>
      <c r="R1515">
        <v>9</v>
      </c>
      <c r="S1515">
        <v>12</v>
      </c>
      <c r="T1515">
        <v>2020</v>
      </c>
      <c r="U1515">
        <v>1</v>
      </c>
      <c r="V1515">
        <v>5</v>
      </c>
      <c r="W1515">
        <v>2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6</v>
      </c>
      <c r="BB1515">
        <v>0</v>
      </c>
      <c r="BC1515">
        <v>0</v>
      </c>
      <c r="BD1515">
        <v>0</v>
      </c>
      <c r="BE1515">
        <v>1</v>
      </c>
      <c r="BF1515">
        <v>0</v>
      </c>
      <c r="BG1515">
        <v>7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1</v>
      </c>
      <c r="BW1515">
        <v>2</v>
      </c>
      <c r="BX1515">
        <v>7</v>
      </c>
      <c r="BY1515">
        <v>8</v>
      </c>
      <c r="BZ1515">
        <v>0</v>
      </c>
      <c r="CA1515">
        <v>0</v>
      </c>
      <c r="CB1515">
        <v>11</v>
      </c>
      <c r="CC1515">
        <v>6</v>
      </c>
      <c r="CD1515">
        <v>5</v>
      </c>
      <c r="CE1515">
        <v>11</v>
      </c>
      <c r="CF1515">
        <v>0</v>
      </c>
      <c r="CG1515">
        <v>0</v>
      </c>
      <c r="CH1515">
        <v>0</v>
      </c>
      <c r="CI1515">
        <v>3</v>
      </c>
      <c r="CK1515">
        <v>0</v>
      </c>
      <c r="CL1515">
        <v>0</v>
      </c>
      <c r="CM1515">
        <v>2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1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</row>
    <row r="1516" spans="1:120">
      <c r="A1516">
        <v>90973997</v>
      </c>
      <c r="B1516">
        <v>526170</v>
      </c>
      <c r="C1516" s="2">
        <v>44171</v>
      </c>
      <c r="D1516" s="2">
        <v>44175.68472222222</v>
      </c>
      <c r="E1516">
        <v>1</v>
      </c>
      <c r="F1516">
        <v>51</v>
      </c>
      <c r="G1516">
        <v>1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8807</v>
      </c>
      <c r="O1516" t="s">
        <v>2126</v>
      </c>
      <c r="P1516">
        <v>1</v>
      </c>
      <c r="Q1516">
        <v>0</v>
      </c>
      <c r="R1516">
        <v>4</v>
      </c>
      <c r="S1516">
        <v>12</v>
      </c>
      <c r="T1516">
        <v>2020</v>
      </c>
      <c r="U1516">
        <v>0</v>
      </c>
      <c r="V1516">
        <v>0</v>
      </c>
      <c r="W1516">
        <v>2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5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5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5</v>
      </c>
      <c r="BW1516">
        <v>1</v>
      </c>
      <c r="BX1516">
        <v>1</v>
      </c>
      <c r="BY1516">
        <v>9</v>
      </c>
      <c r="BZ1516">
        <v>0</v>
      </c>
      <c r="CA1516">
        <v>0</v>
      </c>
      <c r="CB1516">
        <v>12</v>
      </c>
      <c r="CC1516">
        <v>8</v>
      </c>
      <c r="CD1516">
        <v>4</v>
      </c>
      <c r="CE1516">
        <v>12</v>
      </c>
      <c r="CF1516">
        <v>0</v>
      </c>
      <c r="CG1516">
        <v>0</v>
      </c>
      <c r="CH1516">
        <v>0</v>
      </c>
      <c r="CI1516">
        <v>3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</row>
    <row r="1517" spans="1:120">
      <c r="A1517">
        <v>90974010</v>
      </c>
      <c r="B1517">
        <v>227712</v>
      </c>
      <c r="C1517" s="2">
        <v>44171</v>
      </c>
      <c r="D1517" s="2">
        <v>44176.672222222223</v>
      </c>
      <c r="E1517">
        <v>1</v>
      </c>
      <c r="F1517">
        <v>54</v>
      </c>
      <c r="G1517">
        <v>1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8854</v>
      </c>
      <c r="O1517" t="s">
        <v>2126</v>
      </c>
      <c r="P1517">
        <v>1</v>
      </c>
      <c r="Q1517">
        <v>0</v>
      </c>
      <c r="R1517">
        <v>5</v>
      </c>
      <c r="S1517">
        <v>12</v>
      </c>
      <c r="T1517">
        <v>2020</v>
      </c>
      <c r="U1517">
        <v>0</v>
      </c>
      <c r="V1517">
        <v>0</v>
      </c>
      <c r="W1517">
        <v>2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5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5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9</v>
      </c>
      <c r="BV1517">
        <v>6</v>
      </c>
      <c r="BW1517">
        <v>1</v>
      </c>
      <c r="BX1517">
        <v>1</v>
      </c>
      <c r="BY1517">
        <v>5</v>
      </c>
      <c r="BZ1517">
        <v>0</v>
      </c>
      <c r="CA1517">
        <v>0</v>
      </c>
      <c r="CB1517">
        <v>6</v>
      </c>
      <c r="CC1517">
        <v>1</v>
      </c>
      <c r="CD1517">
        <v>5</v>
      </c>
      <c r="CE1517">
        <v>6</v>
      </c>
      <c r="CF1517">
        <v>0</v>
      </c>
      <c r="CG1517">
        <v>0</v>
      </c>
      <c r="CH1517">
        <v>0</v>
      </c>
      <c r="CI1517">
        <v>1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</row>
    <row r="1518" spans="1:120">
      <c r="A1518">
        <v>90974030</v>
      </c>
      <c r="B1518">
        <v>8126846</v>
      </c>
      <c r="C1518" s="2">
        <v>44171</v>
      </c>
      <c r="D1518" s="2">
        <v>44173.747916666667</v>
      </c>
      <c r="E1518">
        <v>1</v>
      </c>
      <c r="F1518">
        <v>53</v>
      </c>
      <c r="G1518">
        <v>0</v>
      </c>
      <c r="H1518">
        <v>3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8876</v>
      </c>
      <c r="O1518" t="s">
        <v>2126</v>
      </c>
      <c r="P1518">
        <v>1</v>
      </c>
      <c r="Q1518">
        <v>0</v>
      </c>
      <c r="R1518">
        <v>2</v>
      </c>
      <c r="S1518">
        <v>12</v>
      </c>
      <c r="T1518">
        <v>2020</v>
      </c>
      <c r="U1518">
        <v>0</v>
      </c>
      <c r="V1518">
        <v>0</v>
      </c>
      <c r="W1518">
        <v>2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2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2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2</v>
      </c>
      <c r="BW1518">
        <v>1</v>
      </c>
      <c r="BX1518">
        <v>1</v>
      </c>
      <c r="BY1518">
        <v>0</v>
      </c>
      <c r="BZ1518">
        <v>0</v>
      </c>
      <c r="CA1518">
        <v>0</v>
      </c>
      <c r="CB1518">
        <v>4</v>
      </c>
      <c r="CC1518">
        <v>2</v>
      </c>
      <c r="CD1518">
        <v>2</v>
      </c>
      <c r="CE1518">
        <v>4</v>
      </c>
      <c r="CF1518">
        <v>0</v>
      </c>
      <c r="CG1518">
        <v>0</v>
      </c>
      <c r="CH1518">
        <v>0</v>
      </c>
      <c r="CI1518">
        <v>0</v>
      </c>
      <c r="CK1518">
        <v>0</v>
      </c>
      <c r="CL1518">
        <v>0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1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</row>
    <row r="1519" spans="1:120">
      <c r="A1519">
        <v>90974034</v>
      </c>
      <c r="B1519">
        <v>185931</v>
      </c>
      <c r="C1519" s="2">
        <v>44171</v>
      </c>
      <c r="D1519" s="2">
        <v>44171.925694444442</v>
      </c>
      <c r="E1519">
        <v>2</v>
      </c>
      <c r="F1519">
        <v>40</v>
      </c>
      <c r="G1519">
        <v>1</v>
      </c>
      <c r="H1519">
        <v>1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8876</v>
      </c>
      <c r="O1519" t="s">
        <v>2126</v>
      </c>
      <c r="P1519">
        <v>1</v>
      </c>
      <c r="Q1519">
        <v>0</v>
      </c>
      <c r="S1519">
        <v>12</v>
      </c>
      <c r="T1519">
        <v>2020</v>
      </c>
      <c r="U1519">
        <v>0</v>
      </c>
      <c r="V1519">
        <v>0</v>
      </c>
      <c r="W1519">
        <v>2</v>
      </c>
      <c r="AU1519" t="e">
        <v>#N/A</v>
      </c>
      <c r="AV1519" t="e">
        <v>#N/A</v>
      </c>
      <c r="AW1519" t="e">
        <v>#N/A</v>
      </c>
      <c r="AX1519" t="e">
        <v>#N/A</v>
      </c>
      <c r="AY1519" t="e">
        <v>#N/A</v>
      </c>
      <c r="AZ1519" t="e">
        <v>#N/A</v>
      </c>
      <c r="BA1519" t="e">
        <v>#N/A</v>
      </c>
      <c r="BB1519" t="e">
        <v>#N/A</v>
      </c>
      <c r="BC1519" t="e">
        <v>#N/A</v>
      </c>
      <c r="BD1519" t="e">
        <v>#N/A</v>
      </c>
      <c r="BE1519" t="e">
        <v>#N/A</v>
      </c>
      <c r="BF1519" t="e">
        <v>#N/A</v>
      </c>
      <c r="BG1519" t="e">
        <v>#N/A</v>
      </c>
      <c r="BH1519" t="e">
        <v>#N/A</v>
      </c>
      <c r="BI1519" t="e">
        <v>#N/A</v>
      </c>
      <c r="BJ1519" t="e">
        <v>#N/A</v>
      </c>
      <c r="BK1519" t="e">
        <v>#N/A</v>
      </c>
      <c r="BL1519" t="e">
        <v>#N/A</v>
      </c>
      <c r="BM1519" t="e">
        <v>#N/A</v>
      </c>
      <c r="BN1519" t="e">
        <v>#N/A</v>
      </c>
      <c r="BO1519" t="e">
        <v>#N/A</v>
      </c>
      <c r="BP1519" t="e">
        <v>#N/A</v>
      </c>
      <c r="BQ1519" t="e">
        <v>#N/A</v>
      </c>
      <c r="BR1519" t="e">
        <v>#N/A</v>
      </c>
      <c r="BS1519" t="e">
        <v>#N/A</v>
      </c>
      <c r="BT1519" t="e">
        <v>#N/A</v>
      </c>
      <c r="BU1519" t="e">
        <v>#N/A</v>
      </c>
      <c r="BV1519" t="e">
        <v>#N/A</v>
      </c>
      <c r="BW1519" t="e">
        <v>#N/A</v>
      </c>
      <c r="BX1519" t="e">
        <v>#N/A</v>
      </c>
      <c r="BY1519" t="e">
        <v>#N/A</v>
      </c>
      <c r="BZ1519" t="e">
        <v>#N/A</v>
      </c>
      <c r="CA1519" t="e">
        <v>#N/A</v>
      </c>
      <c r="CB1519" t="e">
        <v>#N/A</v>
      </c>
      <c r="CC1519" t="e">
        <v>#N/A</v>
      </c>
      <c r="CD1519" t="e">
        <v>#N/A</v>
      </c>
      <c r="CE1519" t="e">
        <v>#N/A</v>
      </c>
      <c r="CF1519" t="e">
        <v>#N/A</v>
      </c>
      <c r="CG1519" t="e">
        <v>#N/A</v>
      </c>
      <c r="CH1519" t="e">
        <v>#N/A</v>
      </c>
      <c r="CI1519" t="e">
        <v>#N/A</v>
      </c>
      <c r="CK1519" t="e">
        <v>#N/A</v>
      </c>
      <c r="CL1519" t="e">
        <v>#N/A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1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</row>
    <row r="1520" spans="1:120">
      <c r="A1520">
        <v>90974042</v>
      </c>
      <c r="B1520">
        <v>365700</v>
      </c>
      <c r="C1520" s="2">
        <v>44171</v>
      </c>
      <c r="D1520" s="2">
        <v>44175.65625</v>
      </c>
      <c r="E1520">
        <v>1</v>
      </c>
      <c r="F1520">
        <v>60</v>
      </c>
      <c r="G1520">
        <v>1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7921</v>
      </c>
      <c r="O1520" t="s">
        <v>2126</v>
      </c>
      <c r="P1520">
        <v>1</v>
      </c>
      <c r="Q1520">
        <v>0</v>
      </c>
      <c r="R1520">
        <v>4</v>
      </c>
      <c r="S1520">
        <v>12</v>
      </c>
      <c r="T1520">
        <v>2020</v>
      </c>
      <c r="U1520">
        <v>0</v>
      </c>
      <c r="V1520">
        <v>0</v>
      </c>
      <c r="W1520">
        <v>2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4</v>
      </c>
      <c r="BV1520">
        <v>0</v>
      </c>
      <c r="BW1520">
        <v>3</v>
      </c>
      <c r="BX1520">
        <v>7</v>
      </c>
      <c r="BY1520">
        <v>1</v>
      </c>
      <c r="BZ1520">
        <v>0</v>
      </c>
      <c r="CA1520">
        <v>0</v>
      </c>
      <c r="CB1520">
        <v>8</v>
      </c>
      <c r="CC1520">
        <v>11</v>
      </c>
      <c r="CD1520">
        <v>1</v>
      </c>
      <c r="CE1520">
        <v>12</v>
      </c>
      <c r="CF1520">
        <v>0</v>
      </c>
      <c r="CG1520">
        <v>0</v>
      </c>
      <c r="CH1520">
        <v>0</v>
      </c>
      <c r="CI1520">
        <v>0</v>
      </c>
      <c r="CK1520">
        <v>1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0</v>
      </c>
      <c r="DI1520">
        <v>0</v>
      </c>
      <c r="DJ1520">
        <v>1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</row>
    <row r="1521" spans="1:120">
      <c r="A1521">
        <v>90974043</v>
      </c>
      <c r="B1521">
        <v>905102</v>
      </c>
      <c r="C1521" s="2">
        <v>44171</v>
      </c>
      <c r="D1521" s="2">
        <v>44192.775694444441</v>
      </c>
      <c r="E1521">
        <v>1</v>
      </c>
      <c r="F1521">
        <v>73</v>
      </c>
      <c r="G1521">
        <v>1</v>
      </c>
      <c r="H1521">
        <v>2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8846</v>
      </c>
      <c r="O1521" t="s">
        <v>26</v>
      </c>
      <c r="P1521">
        <v>0</v>
      </c>
      <c r="Q1521">
        <v>1</v>
      </c>
      <c r="R1521">
        <v>21</v>
      </c>
      <c r="S1521">
        <v>12</v>
      </c>
      <c r="T1521">
        <v>2020</v>
      </c>
      <c r="U1521">
        <v>1</v>
      </c>
      <c r="V1521">
        <v>21</v>
      </c>
      <c r="W1521">
        <v>2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38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38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3</v>
      </c>
      <c r="BZ1521">
        <v>0</v>
      </c>
      <c r="CA1521">
        <v>0</v>
      </c>
      <c r="CB1521">
        <v>8</v>
      </c>
      <c r="CC1521">
        <v>30</v>
      </c>
      <c r="CD1521">
        <v>1</v>
      </c>
      <c r="CE1521">
        <v>31</v>
      </c>
      <c r="CF1521">
        <v>5</v>
      </c>
      <c r="CG1521">
        <v>0</v>
      </c>
      <c r="CH1521">
        <v>0</v>
      </c>
      <c r="CI1521">
        <v>1</v>
      </c>
      <c r="CK1521">
        <v>8</v>
      </c>
      <c r="CL1521">
        <v>0</v>
      </c>
      <c r="CM1521">
        <v>3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1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1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</row>
    <row r="1522" spans="1:120">
      <c r="A1522">
        <v>90974056</v>
      </c>
      <c r="B1522">
        <v>8117347</v>
      </c>
      <c r="C1522" s="2">
        <v>44171</v>
      </c>
      <c r="D1522" s="2">
        <v>44175.663194444445</v>
      </c>
      <c r="E1522">
        <v>1</v>
      </c>
      <c r="F1522">
        <v>51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7059</v>
      </c>
      <c r="O1522" t="s">
        <v>2126</v>
      </c>
      <c r="P1522">
        <v>1</v>
      </c>
      <c r="Q1522">
        <v>0</v>
      </c>
      <c r="R1522">
        <v>4</v>
      </c>
      <c r="S1522">
        <v>12</v>
      </c>
      <c r="T1522">
        <v>2020</v>
      </c>
      <c r="U1522">
        <v>0</v>
      </c>
      <c r="V1522">
        <v>0</v>
      </c>
      <c r="W1522">
        <v>2</v>
      </c>
      <c r="AU1522">
        <v>0</v>
      </c>
      <c r="AV1522">
        <v>2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2</v>
      </c>
      <c r="BF1522">
        <v>2</v>
      </c>
      <c r="BG1522">
        <v>2</v>
      </c>
      <c r="BH1522">
        <v>8</v>
      </c>
      <c r="BI1522">
        <v>0</v>
      </c>
      <c r="BJ1522">
        <v>0</v>
      </c>
      <c r="BK1522">
        <v>0</v>
      </c>
      <c r="BL1522">
        <v>0</v>
      </c>
      <c r="BM1522">
        <v>1</v>
      </c>
      <c r="BN1522">
        <v>7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11</v>
      </c>
      <c r="CC1522">
        <v>8</v>
      </c>
      <c r="CD1522">
        <v>7</v>
      </c>
      <c r="CE1522">
        <v>15</v>
      </c>
      <c r="CF1522">
        <v>0</v>
      </c>
      <c r="CG1522">
        <v>0</v>
      </c>
      <c r="CH1522">
        <v>0</v>
      </c>
      <c r="CI1522">
        <v>7</v>
      </c>
      <c r="CK1522">
        <v>0</v>
      </c>
      <c r="CL1522">
        <v>0</v>
      </c>
      <c r="CM1522">
        <v>4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1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</row>
    <row r="1523" spans="1:120">
      <c r="A1523">
        <v>90974067</v>
      </c>
      <c r="B1523">
        <v>8091218</v>
      </c>
      <c r="C1523" s="2">
        <v>44171</v>
      </c>
      <c r="D1523" s="2">
        <v>44172.027777777781</v>
      </c>
      <c r="E1523">
        <v>2</v>
      </c>
      <c r="F1523">
        <v>39</v>
      </c>
      <c r="G1523">
        <v>1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8807</v>
      </c>
      <c r="O1523" t="s">
        <v>2126</v>
      </c>
      <c r="P1523">
        <v>1</v>
      </c>
      <c r="Q1523">
        <v>0</v>
      </c>
      <c r="S1523">
        <v>12</v>
      </c>
      <c r="T1523">
        <v>2020</v>
      </c>
      <c r="U1523">
        <v>0</v>
      </c>
      <c r="V1523">
        <v>0</v>
      </c>
      <c r="W1523">
        <v>2</v>
      </c>
      <c r="AU1523" t="e">
        <v>#N/A</v>
      </c>
      <c r="AV1523" t="e">
        <v>#N/A</v>
      </c>
      <c r="AW1523" t="e">
        <v>#N/A</v>
      </c>
      <c r="AX1523" t="e">
        <v>#N/A</v>
      </c>
      <c r="AY1523" t="e">
        <v>#N/A</v>
      </c>
      <c r="AZ1523" t="e">
        <v>#N/A</v>
      </c>
      <c r="BA1523" t="e">
        <v>#N/A</v>
      </c>
      <c r="BB1523" t="e">
        <v>#N/A</v>
      </c>
      <c r="BC1523" t="e">
        <v>#N/A</v>
      </c>
      <c r="BD1523" t="e">
        <v>#N/A</v>
      </c>
      <c r="BE1523" t="e">
        <v>#N/A</v>
      </c>
      <c r="BF1523" t="e">
        <v>#N/A</v>
      </c>
      <c r="BG1523" t="e">
        <v>#N/A</v>
      </c>
      <c r="BH1523" t="e">
        <v>#N/A</v>
      </c>
      <c r="BI1523" t="e">
        <v>#N/A</v>
      </c>
      <c r="BJ1523" t="e">
        <v>#N/A</v>
      </c>
      <c r="BK1523" t="e">
        <v>#N/A</v>
      </c>
      <c r="BL1523" t="e">
        <v>#N/A</v>
      </c>
      <c r="BM1523" t="e">
        <v>#N/A</v>
      </c>
      <c r="BN1523" t="e">
        <v>#N/A</v>
      </c>
      <c r="BO1523" t="e">
        <v>#N/A</v>
      </c>
      <c r="BP1523" t="e">
        <v>#N/A</v>
      </c>
      <c r="BQ1523" t="e">
        <v>#N/A</v>
      </c>
      <c r="BR1523" t="e">
        <v>#N/A</v>
      </c>
      <c r="BS1523" t="e">
        <v>#N/A</v>
      </c>
      <c r="BT1523" t="e">
        <v>#N/A</v>
      </c>
      <c r="BU1523" t="e">
        <v>#N/A</v>
      </c>
      <c r="BV1523" t="e">
        <v>#N/A</v>
      </c>
      <c r="BW1523" t="e">
        <v>#N/A</v>
      </c>
      <c r="BX1523" t="e">
        <v>#N/A</v>
      </c>
      <c r="BY1523" t="e">
        <v>#N/A</v>
      </c>
      <c r="BZ1523" t="e">
        <v>#N/A</v>
      </c>
      <c r="CA1523" t="e">
        <v>#N/A</v>
      </c>
      <c r="CB1523" t="e">
        <v>#N/A</v>
      </c>
      <c r="CC1523" t="e">
        <v>#N/A</v>
      </c>
      <c r="CD1523" t="e">
        <v>#N/A</v>
      </c>
      <c r="CE1523" t="e">
        <v>#N/A</v>
      </c>
      <c r="CF1523" t="e">
        <v>#N/A</v>
      </c>
      <c r="CG1523" t="e">
        <v>#N/A</v>
      </c>
      <c r="CH1523" t="e">
        <v>#N/A</v>
      </c>
      <c r="CI1523" t="e">
        <v>#N/A</v>
      </c>
      <c r="CK1523" t="e">
        <v>#N/A</v>
      </c>
      <c r="CL1523" t="e">
        <v>#N/A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</row>
    <row r="1524" spans="1:120">
      <c r="A1524">
        <v>90974085</v>
      </c>
      <c r="B1524">
        <v>609520</v>
      </c>
      <c r="C1524" s="2">
        <v>44172</v>
      </c>
      <c r="D1524" s="2">
        <v>44174.622916666667</v>
      </c>
      <c r="E1524">
        <v>1</v>
      </c>
      <c r="F1524">
        <v>45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8805</v>
      </c>
      <c r="O1524" t="s">
        <v>2126</v>
      </c>
      <c r="P1524">
        <v>1</v>
      </c>
      <c r="Q1524">
        <v>0</v>
      </c>
      <c r="R1524">
        <v>2</v>
      </c>
      <c r="S1524">
        <v>12</v>
      </c>
      <c r="T1524">
        <v>2020</v>
      </c>
      <c r="U1524">
        <v>0</v>
      </c>
      <c r="V1524">
        <v>0</v>
      </c>
      <c r="W1524">
        <v>2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3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3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1</v>
      </c>
      <c r="BX1524">
        <v>3</v>
      </c>
      <c r="BY1524">
        <v>2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1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</row>
    <row r="1525" spans="1:120">
      <c r="A1525">
        <v>90974143</v>
      </c>
      <c r="B1525">
        <v>658764</v>
      </c>
      <c r="C1525" s="2">
        <v>44172</v>
      </c>
      <c r="D1525" s="2">
        <v>44172.680555555555</v>
      </c>
      <c r="E1525">
        <v>3</v>
      </c>
      <c r="F1525">
        <v>60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7036</v>
      </c>
      <c r="O1525" t="s">
        <v>2126</v>
      </c>
      <c r="P1525">
        <v>1</v>
      </c>
      <c r="Q1525">
        <v>0</v>
      </c>
      <c r="S1525">
        <v>12</v>
      </c>
      <c r="T1525">
        <v>2020</v>
      </c>
      <c r="U1525">
        <v>0</v>
      </c>
      <c r="V1525">
        <v>0</v>
      </c>
      <c r="W1525">
        <v>2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K1525">
        <v>0</v>
      </c>
      <c r="CL1525">
        <v>0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</row>
    <row r="1526" spans="1:120">
      <c r="A1526">
        <v>90974193</v>
      </c>
      <c r="B1526">
        <v>8126010</v>
      </c>
      <c r="C1526" s="2">
        <v>44172</v>
      </c>
      <c r="D1526" s="2">
        <v>44172.993055555555</v>
      </c>
      <c r="E1526">
        <v>3</v>
      </c>
      <c r="F1526">
        <v>40</v>
      </c>
      <c r="G1526">
        <v>1</v>
      </c>
      <c r="H1526">
        <v>3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7013</v>
      </c>
      <c r="O1526" t="s">
        <v>2126</v>
      </c>
      <c r="P1526">
        <v>1</v>
      </c>
      <c r="Q1526">
        <v>0</v>
      </c>
      <c r="S1526">
        <v>12</v>
      </c>
      <c r="T1526">
        <v>2020</v>
      </c>
      <c r="U1526">
        <v>0</v>
      </c>
      <c r="V1526">
        <v>0</v>
      </c>
      <c r="W1526">
        <v>2</v>
      </c>
      <c r="AU1526" t="e">
        <v>#N/A</v>
      </c>
      <c r="AV1526" t="e">
        <v>#N/A</v>
      </c>
      <c r="AW1526" t="e">
        <v>#N/A</v>
      </c>
      <c r="AX1526" t="e">
        <v>#N/A</v>
      </c>
      <c r="AY1526" t="e">
        <v>#N/A</v>
      </c>
      <c r="AZ1526" t="e">
        <v>#N/A</v>
      </c>
      <c r="BA1526" t="e">
        <v>#N/A</v>
      </c>
      <c r="BB1526" t="e">
        <v>#N/A</v>
      </c>
      <c r="BC1526" t="e">
        <v>#N/A</v>
      </c>
      <c r="BD1526" t="e">
        <v>#N/A</v>
      </c>
      <c r="BE1526" t="e">
        <v>#N/A</v>
      </c>
      <c r="BF1526" t="e">
        <v>#N/A</v>
      </c>
      <c r="BG1526" t="e">
        <v>#N/A</v>
      </c>
      <c r="BH1526" t="e">
        <v>#N/A</v>
      </c>
      <c r="BI1526" t="e">
        <v>#N/A</v>
      </c>
      <c r="BJ1526" t="e">
        <v>#N/A</v>
      </c>
      <c r="BK1526" t="e">
        <v>#N/A</v>
      </c>
      <c r="BL1526" t="e">
        <v>#N/A</v>
      </c>
      <c r="BM1526" t="e">
        <v>#N/A</v>
      </c>
      <c r="BN1526" t="e">
        <v>#N/A</v>
      </c>
      <c r="BO1526" t="e">
        <v>#N/A</v>
      </c>
      <c r="BP1526" t="e">
        <v>#N/A</v>
      </c>
      <c r="BQ1526" t="e">
        <v>#N/A</v>
      </c>
      <c r="BR1526" t="e">
        <v>#N/A</v>
      </c>
      <c r="BS1526" t="e">
        <v>#N/A</v>
      </c>
      <c r="BT1526" t="e">
        <v>#N/A</v>
      </c>
      <c r="BU1526" t="e">
        <v>#N/A</v>
      </c>
      <c r="BV1526" t="e">
        <v>#N/A</v>
      </c>
      <c r="BW1526" t="e">
        <v>#N/A</v>
      </c>
      <c r="BX1526" t="e">
        <v>#N/A</v>
      </c>
      <c r="BY1526" t="e">
        <v>#N/A</v>
      </c>
      <c r="BZ1526" t="e">
        <v>#N/A</v>
      </c>
      <c r="CA1526" t="e">
        <v>#N/A</v>
      </c>
      <c r="CB1526" t="e">
        <v>#N/A</v>
      </c>
      <c r="CC1526" t="e">
        <v>#N/A</v>
      </c>
      <c r="CD1526" t="e">
        <v>#N/A</v>
      </c>
      <c r="CE1526" t="e">
        <v>#N/A</v>
      </c>
      <c r="CF1526" t="e">
        <v>#N/A</v>
      </c>
      <c r="CG1526" t="e">
        <v>#N/A</v>
      </c>
      <c r="CH1526" t="e">
        <v>#N/A</v>
      </c>
      <c r="CI1526" t="e">
        <v>#N/A</v>
      </c>
      <c r="CK1526" t="e">
        <v>#N/A</v>
      </c>
      <c r="CL1526" t="e">
        <v>#N/A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</row>
    <row r="1527" spans="1:120">
      <c r="A1527">
        <v>90974309</v>
      </c>
      <c r="B1527">
        <v>580064</v>
      </c>
      <c r="C1527" s="2">
        <v>44172</v>
      </c>
      <c r="D1527" s="2">
        <v>44172.880555555559</v>
      </c>
      <c r="E1527">
        <v>2</v>
      </c>
      <c r="F1527">
        <v>88</v>
      </c>
      <c r="G1527">
        <v>1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8844</v>
      </c>
      <c r="O1527" t="s">
        <v>2126</v>
      </c>
      <c r="P1527">
        <v>1</v>
      </c>
      <c r="Q1527">
        <v>0</v>
      </c>
      <c r="S1527">
        <v>12</v>
      </c>
      <c r="T1527">
        <v>2020</v>
      </c>
      <c r="U1527">
        <v>0</v>
      </c>
      <c r="V1527">
        <v>0</v>
      </c>
      <c r="W1527">
        <v>2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</row>
    <row r="1528" spans="1:120">
      <c r="A1528">
        <v>90974329</v>
      </c>
      <c r="B1528">
        <v>517870</v>
      </c>
      <c r="C1528" s="2">
        <v>44172</v>
      </c>
      <c r="D1528" s="2">
        <v>44172.65902777778</v>
      </c>
      <c r="E1528">
        <v>2</v>
      </c>
      <c r="F1528">
        <v>61</v>
      </c>
      <c r="G1528">
        <v>1</v>
      </c>
      <c r="H1528">
        <v>3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8844</v>
      </c>
      <c r="O1528" t="s">
        <v>2126</v>
      </c>
      <c r="P1528">
        <v>1</v>
      </c>
      <c r="Q1528">
        <v>0</v>
      </c>
      <c r="S1528">
        <v>12</v>
      </c>
      <c r="T1528">
        <v>2020</v>
      </c>
      <c r="U1528">
        <v>0</v>
      </c>
      <c r="V1528">
        <v>0</v>
      </c>
      <c r="W1528">
        <v>2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</row>
    <row r="1529" spans="1:120">
      <c r="A1529">
        <v>90974336</v>
      </c>
      <c r="B1529">
        <v>8126868</v>
      </c>
      <c r="C1529" s="2">
        <v>44172</v>
      </c>
      <c r="D1529" s="2">
        <v>44172.632638888892</v>
      </c>
      <c r="E1529">
        <v>2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8876</v>
      </c>
      <c r="O1529" t="s">
        <v>2126</v>
      </c>
      <c r="P1529">
        <v>1</v>
      </c>
      <c r="Q1529">
        <v>0</v>
      </c>
      <c r="S1529">
        <v>12</v>
      </c>
      <c r="T1529">
        <v>2020</v>
      </c>
      <c r="U1529">
        <v>0</v>
      </c>
      <c r="V1529">
        <v>0</v>
      </c>
      <c r="W1529">
        <v>2</v>
      </c>
      <c r="AU1529" t="e">
        <v>#N/A</v>
      </c>
      <c r="AV1529" t="e">
        <v>#N/A</v>
      </c>
      <c r="AW1529" t="e">
        <v>#N/A</v>
      </c>
      <c r="AX1529" t="e">
        <v>#N/A</v>
      </c>
      <c r="AY1529" t="e">
        <v>#N/A</v>
      </c>
      <c r="AZ1529" t="e">
        <v>#N/A</v>
      </c>
      <c r="BA1529" t="e">
        <v>#N/A</v>
      </c>
      <c r="BB1529" t="e">
        <v>#N/A</v>
      </c>
      <c r="BC1529" t="e">
        <v>#N/A</v>
      </c>
      <c r="BD1529" t="e">
        <v>#N/A</v>
      </c>
      <c r="BE1529" t="e">
        <v>#N/A</v>
      </c>
      <c r="BF1529" t="e">
        <v>#N/A</v>
      </c>
      <c r="BG1529" t="e">
        <v>#N/A</v>
      </c>
      <c r="BH1529" t="e">
        <v>#N/A</v>
      </c>
      <c r="BI1529" t="e">
        <v>#N/A</v>
      </c>
      <c r="BJ1529" t="e">
        <v>#N/A</v>
      </c>
      <c r="BK1529" t="e">
        <v>#N/A</v>
      </c>
      <c r="BL1529" t="e">
        <v>#N/A</v>
      </c>
      <c r="BM1529" t="e">
        <v>#N/A</v>
      </c>
      <c r="BN1529" t="e">
        <v>#N/A</v>
      </c>
      <c r="BO1529" t="e">
        <v>#N/A</v>
      </c>
      <c r="BP1529" t="e">
        <v>#N/A</v>
      </c>
      <c r="BQ1529" t="e">
        <v>#N/A</v>
      </c>
      <c r="BR1529" t="e">
        <v>#N/A</v>
      </c>
      <c r="BS1529" t="e">
        <v>#N/A</v>
      </c>
      <c r="BT1529" t="e">
        <v>#N/A</v>
      </c>
      <c r="BU1529" t="e">
        <v>#N/A</v>
      </c>
      <c r="BV1529" t="e">
        <v>#N/A</v>
      </c>
      <c r="BW1529" t="e">
        <v>#N/A</v>
      </c>
      <c r="BX1529" t="e">
        <v>#N/A</v>
      </c>
      <c r="BY1529" t="e">
        <v>#N/A</v>
      </c>
      <c r="BZ1529" t="e">
        <v>#N/A</v>
      </c>
      <c r="CA1529" t="e">
        <v>#N/A</v>
      </c>
      <c r="CB1529" t="e">
        <v>#N/A</v>
      </c>
      <c r="CC1529" t="e">
        <v>#N/A</v>
      </c>
      <c r="CD1529" t="e">
        <v>#N/A</v>
      </c>
      <c r="CE1529" t="e">
        <v>#N/A</v>
      </c>
      <c r="CF1529" t="e">
        <v>#N/A</v>
      </c>
      <c r="CG1529" t="e">
        <v>#N/A</v>
      </c>
      <c r="CH1529" t="e">
        <v>#N/A</v>
      </c>
      <c r="CI1529" t="e">
        <v>#N/A</v>
      </c>
      <c r="CK1529" t="e">
        <v>#N/A</v>
      </c>
      <c r="CL1529" t="e">
        <v>#N/A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</row>
    <row r="1530" spans="1:120">
      <c r="A1530">
        <v>90974345</v>
      </c>
      <c r="B1530">
        <v>306011</v>
      </c>
      <c r="C1530" s="2">
        <v>44172</v>
      </c>
      <c r="D1530" s="2">
        <v>44172.62777777778</v>
      </c>
      <c r="E1530">
        <v>2</v>
      </c>
      <c r="F1530">
        <v>58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8805</v>
      </c>
      <c r="O1530" t="s">
        <v>2126</v>
      </c>
      <c r="P1530">
        <v>1</v>
      </c>
      <c r="Q1530">
        <v>0</v>
      </c>
      <c r="S1530">
        <v>12</v>
      </c>
      <c r="T1530">
        <v>2020</v>
      </c>
      <c r="U1530">
        <v>0</v>
      </c>
      <c r="V1530">
        <v>0</v>
      </c>
      <c r="W1530">
        <v>2</v>
      </c>
      <c r="AU1530" t="e">
        <v>#N/A</v>
      </c>
      <c r="AV1530" t="e">
        <v>#N/A</v>
      </c>
      <c r="AW1530" t="e">
        <v>#N/A</v>
      </c>
      <c r="AX1530" t="e">
        <v>#N/A</v>
      </c>
      <c r="AY1530" t="e">
        <v>#N/A</v>
      </c>
      <c r="AZ1530" t="e">
        <v>#N/A</v>
      </c>
      <c r="BA1530" t="e">
        <v>#N/A</v>
      </c>
      <c r="BB1530" t="e">
        <v>#N/A</v>
      </c>
      <c r="BC1530" t="e">
        <v>#N/A</v>
      </c>
      <c r="BD1530" t="e">
        <v>#N/A</v>
      </c>
      <c r="BE1530" t="e">
        <v>#N/A</v>
      </c>
      <c r="BF1530" t="e">
        <v>#N/A</v>
      </c>
      <c r="BG1530" t="e">
        <v>#N/A</v>
      </c>
      <c r="BH1530" t="e">
        <v>#N/A</v>
      </c>
      <c r="BI1530" t="e">
        <v>#N/A</v>
      </c>
      <c r="BJ1530" t="e">
        <v>#N/A</v>
      </c>
      <c r="BK1530" t="e">
        <v>#N/A</v>
      </c>
      <c r="BL1530" t="e">
        <v>#N/A</v>
      </c>
      <c r="BM1530" t="e">
        <v>#N/A</v>
      </c>
      <c r="BN1530" t="e">
        <v>#N/A</v>
      </c>
      <c r="BO1530" t="e">
        <v>#N/A</v>
      </c>
      <c r="BP1530" t="e">
        <v>#N/A</v>
      </c>
      <c r="BQ1530" t="e">
        <v>#N/A</v>
      </c>
      <c r="BR1530" t="e">
        <v>#N/A</v>
      </c>
      <c r="BS1530" t="e">
        <v>#N/A</v>
      </c>
      <c r="BT1530" t="e">
        <v>#N/A</v>
      </c>
      <c r="BU1530" t="e">
        <v>#N/A</v>
      </c>
      <c r="BV1530" t="e">
        <v>#N/A</v>
      </c>
      <c r="BW1530" t="e">
        <v>#N/A</v>
      </c>
      <c r="BX1530" t="e">
        <v>#N/A</v>
      </c>
      <c r="BY1530" t="e">
        <v>#N/A</v>
      </c>
      <c r="BZ1530" t="e">
        <v>#N/A</v>
      </c>
      <c r="CA1530" t="e">
        <v>#N/A</v>
      </c>
      <c r="CB1530" t="e">
        <v>#N/A</v>
      </c>
      <c r="CC1530" t="e">
        <v>#N/A</v>
      </c>
      <c r="CD1530" t="e">
        <v>#N/A</v>
      </c>
      <c r="CE1530" t="e">
        <v>#N/A</v>
      </c>
      <c r="CF1530" t="e">
        <v>#N/A</v>
      </c>
      <c r="CG1530" t="e">
        <v>#N/A</v>
      </c>
      <c r="CH1530" t="e">
        <v>#N/A</v>
      </c>
      <c r="CI1530" t="e">
        <v>#N/A</v>
      </c>
      <c r="CK1530" t="e">
        <v>#N/A</v>
      </c>
      <c r="CL1530" t="e">
        <v>#N/A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</row>
    <row r="1531" spans="1:120">
      <c r="A1531">
        <v>90974360</v>
      </c>
      <c r="B1531">
        <v>8114498</v>
      </c>
      <c r="C1531" s="2">
        <v>44172</v>
      </c>
      <c r="D1531" s="2">
        <v>44172.993055555555</v>
      </c>
      <c r="E1531">
        <v>3</v>
      </c>
      <c r="F1531">
        <v>66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8807</v>
      </c>
      <c r="O1531" t="s">
        <v>2126</v>
      </c>
      <c r="P1531">
        <v>1</v>
      </c>
      <c r="Q1531">
        <v>0</v>
      </c>
      <c r="S1531">
        <v>12</v>
      </c>
      <c r="T1531">
        <v>2020</v>
      </c>
      <c r="U1531">
        <v>0</v>
      </c>
      <c r="V1531">
        <v>0</v>
      </c>
      <c r="W1531">
        <v>2</v>
      </c>
      <c r="AU1531" t="e">
        <v>#N/A</v>
      </c>
      <c r="AV1531" t="e">
        <v>#N/A</v>
      </c>
      <c r="AW1531" t="e">
        <v>#N/A</v>
      </c>
      <c r="AX1531" t="e">
        <v>#N/A</v>
      </c>
      <c r="AY1531" t="e">
        <v>#N/A</v>
      </c>
      <c r="AZ1531" t="e">
        <v>#N/A</v>
      </c>
      <c r="BA1531" t="e">
        <v>#N/A</v>
      </c>
      <c r="BB1531" t="e">
        <v>#N/A</v>
      </c>
      <c r="BC1531" t="e">
        <v>#N/A</v>
      </c>
      <c r="BD1531" t="e">
        <v>#N/A</v>
      </c>
      <c r="BE1531" t="e">
        <v>#N/A</v>
      </c>
      <c r="BF1531" t="e">
        <v>#N/A</v>
      </c>
      <c r="BG1531" t="e">
        <v>#N/A</v>
      </c>
      <c r="BH1531" t="e">
        <v>#N/A</v>
      </c>
      <c r="BI1531" t="e">
        <v>#N/A</v>
      </c>
      <c r="BJ1531" t="e">
        <v>#N/A</v>
      </c>
      <c r="BK1531" t="e">
        <v>#N/A</v>
      </c>
      <c r="BL1531" t="e">
        <v>#N/A</v>
      </c>
      <c r="BM1531" t="e">
        <v>#N/A</v>
      </c>
      <c r="BN1531" t="e">
        <v>#N/A</v>
      </c>
      <c r="BO1531" t="e">
        <v>#N/A</v>
      </c>
      <c r="BP1531" t="e">
        <v>#N/A</v>
      </c>
      <c r="BQ1531" t="e">
        <v>#N/A</v>
      </c>
      <c r="BR1531" t="e">
        <v>#N/A</v>
      </c>
      <c r="BS1531" t="e">
        <v>#N/A</v>
      </c>
      <c r="BT1531" t="e">
        <v>#N/A</v>
      </c>
      <c r="BU1531" t="e">
        <v>#N/A</v>
      </c>
      <c r="BV1531" t="e">
        <v>#N/A</v>
      </c>
      <c r="BW1531" t="e">
        <v>#N/A</v>
      </c>
      <c r="BX1531" t="e">
        <v>#N/A</v>
      </c>
      <c r="BY1531" t="e">
        <v>#N/A</v>
      </c>
      <c r="BZ1531" t="e">
        <v>#N/A</v>
      </c>
      <c r="CA1531" t="e">
        <v>#N/A</v>
      </c>
      <c r="CB1531" t="e">
        <v>#N/A</v>
      </c>
      <c r="CC1531" t="e">
        <v>#N/A</v>
      </c>
      <c r="CD1531" t="e">
        <v>#N/A</v>
      </c>
      <c r="CE1531" t="e">
        <v>#N/A</v>
      </c>
      <c r="CF1531" t="e">
        <v>#N/A</v>
      </c>
      <c r="CG1531" t="e">
        <v>#N/A</v>
      </c>
      <c r="CH1531" t="e">
        <v>#N/A</v>
      </c>
      <c r="CI1531" t="e">
        <v>#N/A</v>
      </c>
      <c r="CK1531" t="e">
        <v>#N/A</v>
      </c>
      <c r="CL1531" t="e">
        <v>#N/A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</row>
    <row r="1532" spans="1:120">
      <c r="A1532">
        <v>90974382</v>
      </c>
      <c r="B1532">
        <v>8102940</v>
      </c>
      <c r="C1532" s="2">
        <v>44172</v>
      </c>
      <c r="D1532" s="2">
        <v>44172.738194444442</v>
      </c>
      <c r="E1532">
        <v>2</v>
      </c>
      <c r="F1532">
        <v>41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7060</v>
      </c>
      <c r="O1532" t="s">
        <v>2126</v>
      </c>
      <c r="P1532">
        <v>1</v>
      </c>
      <c r="Q1532">
        <v>0</v>
      </c>
      <c r="S1532">
        <v>12</v>
      </c>
      <c r="T1532">
        <v>2020</v>
      </c>
      <c r="U1532">
        <v>0</v>
      </c>
      <c r="V1532">
        <v>0</v>
      </c>
      <c r="W1532">
        <v>2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</row>
    <row r="1533" spans="1:120">
      <c r="A1533">
        <v>90974552</v>
      </c>
      <c r="B1533">
        <v>628930</v>
      </c>
      <c r="C1533" s="2">
        <v>44172</v>
      </c>
      <c r="D1533" s="2">
        <v>44175.638888888891</v>
      </c>
      <c r="E1533">
        <v>1</v>
      </c>
      <c r="F1533">
        <v>91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8854</v>
      </c>
      <c r="O1533" t="s">
        <v>26</v>
      </c>
      <c r="P1533">
        <v>0</v>
      </c>
      <c r="Q1533">
        <v>1</v>
      </c>
      <c r="R1533">
        <v>3</v>
      </c>
      <c r="S1533">
        <v>12</v>
      </c>
      <c r="T1533">
        <v>2020</v>
      </c>
      <c r="U1533">
        <v>0</v>
      </c>
      <c r="V1533">
        <v>0</v>
      </c>
      <c r="W1533">
        <v>2</v>
      </c>
      <c r="AU1533">
        <v>0</v>
      </c>
      <c r="AV1533">
        <v>0</v>
      </c>
      <c r="AW1533">
        <v>3</v>
      </c>
      <c r="AX1533">
        <v>0</v>
      </c>
      <c r="AY1533">
        <v>0</v>
      </c>
      <c r="AZ1533">
        <v>0</v>
      </c>
      <c r="BA1533">
        <v>4</v>
      </c>
      <c r="BB1533">
        <v>0</v>
      </c>
      <c r="BC1533">
        <v>0</v>
      </c>
      <c r="BD1533">
        <v>0</v>
      </c>
      <c r="BE1533">
        <v>3</v>
      </c>
      <c r="BF1533">
        <v>3</v>
      </c>
      <c r="BG1533">
        <v>7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6</v>
      </c>
      <c r="BV1533">
        <v>5</v>
      </c>
      <c r="BW1533">
        <v>1</v>
      </c>
      <c r="BX1533">
        <v>3</v>
      </c>
      <c r="BY1533">
        <v>0</v>
      </c>
      <c r="BZ1533">
        <v>0</v>
      </c>
      <c r="CA1533">
        <v>0</v>
      </c>
      <c r="CB1533">
        <v>6</v>
      </c>
      <c r="CC1533">
        <v>0</v>
      </c>
      <c r="CD1533">
        <v>6</v>
      </c>
      <c r="CE1533">
        <v>6</v>
      </c>
      <c r="CF1533">
        <v>0</v>
      </c>
      <c r="CG1533">
        <v>0</v>
      </c>
      <c r="CH1533">
        <v>0</v>
      </c>
      <c r="CI1533">
        <v>1</v>
      </c>
      <c r="CK1533">
        <v>0</v>
      </c>
      <c r="CL1533">
        <v>0</v>
      </c>
      <c r="CM1533">
        <v>4</v>
      </c>
      <c r="CN1533">
        <v>0</v>
      </c>
      <c r="CO1533">
        <v>1</v>
      </c>
      <c r="CP1533">
        <v>1</v>
      </c>
      <c r="CQ1533">
        <v>0</v>
      </c>
      <c r="CR1533">
        <v>1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1</v>
      </c>
      <c r="DH1533">
        <v>0</v>
      </c>
      <c r="DI1533">
        <v>0</v>
      </c>
      <c r="DJ1533">
        <v>1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</row>
    <row r="1534" spans="1:120">
      <c r="A1534">
        <v>90974600</v>
      </c>
      <c r="B1534">
        <v>494896</v>
      </c>
      <c r="C1534" s="2">
        <v>44172</v>
      </c>
      <c r="D1534" s="2">
        <v>44183.806944444441</v>
      </c>
      <c r="E1534">
        <v>1</v>
      </c>
      <c r="F1534">
        <v>58</v>
      </c>
      <c r="G1534">
        <v>0</v>
      </c>
      <c r="H1534">
        <v>3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8844</v>
      </c>
      <c r="O1534" t="s">
        <v>2126</v>
      </c>
      <c r="P1534">
        <v>1</v>
      </c>
      <c r="Q1534">
        <v>0</v>
      </c>
      <c r="R1534">
        <v>11</v>
      </c>
      <c r="S1534">
        <v>12</v>
      </c>
      <c r="T1534">
        <v>2020</v>
      </c>
      <c r="U1534">
        <v>1</v>
      </c>
      <c r="V1534">
        <v>3</v>
      </c>
      <c r="W1534">
        <v>2</v>
      </c>
      <c r="AU1534">
        <v>0</v>
      </c>
      <c r="AV1534">
        <v>0</v>
      </c>
      <c r="AW1534">
        <v>0</v>
      </c>
      <c r="AX1534">
        <v>0</v>
      </c>
      <c r="AY1534">
        <v>2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3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4</v>
      </c>
      <c r="BW1534">
        <v>1</v>
      </c>
      <c r="BX1534">
        <v>11</v>
      </c>
      <c r="BY1534">
        <v>0</v>
      </c>
      <c r="BZ1534">
        <v>0</v>
      </c>
      <c r="CA1534">
        <v>0</v>
      </c>
      <c r="CB1534">
        <v>5</v>
      </c>
      <c r="CC1534">
        <v>4</v>
      </c>
      <c r="CD1534">
        <v>1</v>
      </c>
      <c r="CE1534">
        <v>5</v>
      </c>
      <c r="CF1534">
        <v>0</v>
      </c>
      <c r="CG1534">
        <v>0</v>
      </c>
      <c r="CH1534">
        <v>0</v>
      </c>
      <c r="CI1534">
        <v>1</v>
      </c>
      <c r="CK1534">
        <v>1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1</v>
      </c>
      <c r="DH1534">
        <v>0</v>
      </c>
      <c r="DI1534">
        <v>0</v>
      </c>
      <c r="DJ1534">
        <v>1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1</v>
      </c>
    </row>
    <row r="1535" spans="1:120">
      <c r="A1535">
        <v>90974626</v>
      </c>
      <c r="B1535">
        <v>8126909</v>
      </c>
      <c r="C1535" s="2">
        <v>44172</v>
      </c>
      <c r="D1535" s="2">
        <v>44177.6875</v>
      </c>
      <c r="E1535">
        <v>1</v>
      </c>
      <c r="F1535">
        <v>50</v>
      </c>
      <c r="G1535">
        <v>1</v>
      </c>
      <c r="H1535">
        <v>2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7060</v>
      </c>
      <c r="O1535" t="s">
        <v>2126</v>
      </c>
      <c r="P1535">
        <v>1</v>
      </c>
      <c r="Q1535">
        <v>0</v>
      </c>
      <c r="R1535">
        <v>5</v>
      </c>
      <c r="S1535">
        <v>12</v>
      </c>
      <c r="T1535">
        <v>2020</v>
      </c>
      <c r="U1535">
        <v>0</v>
      </c>
      <c r="V1535">
        <v>0</v>
      </c>
      <c r="W1535">
        <v>2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6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6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9</v>
      </c>
      <c r="CC1535">
        <v>4</v>
      </c>
      <c r="CD1535">
        <v>5</v>
      </c>
      <c r="CE1535">
        <v>9</v>
      </c>
      <c r="CF1535">
        <v>0</v>
      </c>
      <c r="CG1535">
        <v>0</v>
      </c>
      <c r="CH1535">
        <v>0</v>
      </c>
      <c r="CI1535">
        <v>1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</row>
    <row r="1536" spans="1:120">
      <c r="A1536">
        <v>90974678</v>
      </c>
      <c r="B1536">
        <v>8033000</v>
      </c>
      <c r="C1536" s="2">
        <v>44172</v>
      </c>
      <c r="D1536" s="2">
        <v>44175.640972222223</v>
      </c>
      <c r="E1536">
        <v>1</v>
      </c>
      <c r="F1536">
        <v>56</v>
      </c>
      <c r="G1536">
        <v>0</v>
      </c>
      <c r="H1536">
        <v>3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7063</v>
      </c>
      <c r="O1536" t="s">
        <v>2126</v>
      </c>
      <c r="P1536">
        <v>1</v>
      </c>
      <c r="Q1536">
        <v>0</v>
      </c>
      <c r="R1536">
        <v>3</v>
      </c>
      <c r="S1536">
        <v>12</v>
      </c>
      <c r="T1536">
        <v>2020</v>
      </c>
      <c r="U1536">
        <v>0</v>
      </c>
      <c r="V1536">
        <v>0</v>
      </c>
      <c r="W1536">
        <v>2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3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3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1</v>
      </c>
      <c r="BY1536">
        <v>0</v>
      </c>
      <c r="BZ1536">
        <v>0</v>
      </c>
      <c r="CA1536">
        <v>0</v>
      </c>
      <c r="CB1536">
        <v>6</v>
      </c>
      <c r="CC1536">
        <v>3</v>
      </c>
      <c r="CD1536">
        <v>3</v>
      </c>
      <c r="CE1536">
        <v>6</v>
      </c>
      <c r="CF1536">
        <v>0</v>
      </c>
      <c r="CG1536">
        <v>0</v>
      </c>
      <c r="CH1536">
        <v>0</v>
      </c>
      <c r="CI1536">
        <v>3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1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</row>
    <row r="1537" spans="1:120">
      <c r="A1537">
        <v>90974766</v>
      </c>
      <c r="B1537">
        <v>614823</v>
      </c>
      <c r="C1537" s="2">
        <v>44173</v>
      </c>
      <c r="D1537" s="2">
        <v>44179.790277777778</v>
      </c>
      <c r="E1537">
        <v>1</v>
      </c>
      <c r="F1537">
        <v>57</v>
      </c>
      <c r="G1537">
        <v>1</v>
      </c>
      <c r="H1537">
        <v>3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8530</v>
      </c>
      <c r="O1537" t="s">
        <v>2126</v>
      </c>
      <c r="P1537">
        <v>1</v>
      </c>
      <c r="Q1537">
        <v>0</v>
      </c>
      <c r="R1537">
        <v>6</v>
      </c>
      <c r="S1537">
        <v>12</v>
      </c>
      <c r="T1537">
        <v>2020</v>
      </c>
      <c r="U1537">
        <v>0</v>
      </c>
      <c r="V1537">
        <v>0</v>
      </c>
      <c r="W1537">
        <v>2</v>
      </c>
      <c r="AU1537">
        <v>0</v>
      </c>
      <c r="AV1537">
        <v>0</v>
      </c>
      <c r="AW1537">
        <v>11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11</v>
      </c>
      <c r="BF1537">
        <v>11</v>
      </c>
      <c r="BG1537">
        <v>11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1</v>
      </c>
      <c r="BZ1537">
        <v>0</v>
      </c>
      <c r="CA1537">
        <v>0</v>
      </c>
      <c r="CB1537">
        <v>7</v>
      </c>
      <c r="CC1537">
        <v>7</v>
      </c>
      <c r="CD1537">
        <v>0</v>
      </c>
      <c r="CE1537">
        <v>7</v>
      </c>
      <c r="CF1537">
        <v>0</v>
      </c>
      <c r="CG1537">
        <v>0</v>
      </c>
      <c r="CH1537">
        <v>0</v>
      </c>
      <c r="CI1537">
        <v>0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1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</row>
    <row r="1538" spans="1:120">
      <c r="A1538">
        <v>90974770</v>
      </c>
      <c r="B1538">
        <v>388239</v>
      </c>
      <c r="C1538" s="2">
        <v>44173</v>
      </c>
      <c r="D1538" s="2">
        <v>44173.302083333336</v>
      </c>
      <c r="E1538">
        <v>2</v>
      </c>
      <c r="F1538">
        <v>44</v>
      </c>
      <c r="G1538">
        <v>1</v>
      </c>
      <c r="H1538">
        <v>3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8854</v>
      </c>
      <c r="O1538" t="s">
        <v>2129</v>
      </c>
      <c r="P1538">
        <v>0</v>
      </c>
      <c r="Q1538">
        <v>0</v>
      </c>
      <c r="S1538">
        <v>12</v>
      </c>
      <c r="T1538">
        <v>2020</v>
      </c>
      <c r="U1538">
        <v>0</v>
      </c>
      <c r="V1538">
        <v>0</v>
      </c>
      <c r="W1538">
        <v>2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1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</row>
    <row r="1539" spans="1:120">
      <c r="A1539">
        <v>90974870</v>
      </c>
      <c r="B1539">
        <v>470490</v>
      </c>
      <c r="C1539" s="2">
        <v>44173</v>
      </c>
      <c r="D1539" s="2">
        <v>44180.013888888891</v>
      </c>
      <c r="E1539">
        <v>1</v>
      </c>
      <c r="F1539">
        <v>69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8805</v>
      </c>
      <c r="O1539" t="s">
        <v>2125</v>
      </c>
      <c r="P1539">
        <v>1</v>
      </c>
      <c r="Q1539">
        <v>0</v>
      </c>
      <c r="R1539">
        <v>7</v>
      </c>
      <c r="S1539">
        <v>12</v>
      </c>
      <c r="T1539">
        <v>2020</v>
      </c>
      <c r="U1539">
        <v>0</v>
      </c>
      <c r="V1539">
        <v>0</v>
      </c>
      <c r="W1539">
        <v>2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6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6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5</v>
      </c>
      <c r="BW1539">
        <v>2</v>
      </c>
      <c r="BX1539">
        <v>1</v>
      </c>
      <c r="BY1539">
        <v>1</v>
      </c>
      <c r="BZ1539">
        <v>0</v>
      </c>
      <c r="CA1539">
        <v>0</v>
      </c>
      <c r="CB1539">
        <v>11</v>
      </c>
      <c r="CC1539">
        <v>5</v>
      </c>
      <c r="CD1539">
        <v>6</v>
      </c>
      <c r="CE1539">
        <v>11</v>
      </c>
      <c r="CF1539">
        <v>0</v>
      </c>
      <c r="CG1539">
        <v>0</v>
      </c>
      <c r="CH1539">
        <v>0</v>
      </c>
      <c r="CI1539">
        <v>1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1</v>
      </c>
      <c r="DH1539">
        <v>0</v>
      </c>
      <c r="DI1539">
        <v>0</v>
      </c>
      <c r="DJ1539">
        <v>1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</row>
    <row r="1540" spans="1:120">
      <c r="A1540">
        <v>90974932</v>
      </c>
      <c r="B1540">
        <v>8106935</v>
      </c>
      <c r="C1540" s="2">
        <v>44173</v>
      </c>
      <c r="D1540" s="2">
        <v>44180.750694444447</v>
      </c>
      <c r="E1540">
        <v>1</v>
      </c>
      <c r="F1540">
        <v>81</v>
      </c>
      <c r="G1540">
        <v>1</v>
      </c>
      <c r="H1540">
        <v>1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7060</v>
      </c>
      <c r="O1540" t="s">
        <v>2126</v>
      </c>
      <c r="P1540">
        <v>1</v>
      </c>
      <c r="Q1540">
        <v>0</v>
      </c>
      <c r="R1540">
        <v>7</v>
      </c>
      <c r="S1540">
        <v>12</v>
      </c>
      <c r="T1540">
        <v>2020</v>
      </c>
      <c r="U1540">
        <v>0</v>
      </c>
      <c r="V1540">
        <v>0</v>
      </c>
      <c r="W1540">
        <v>2</v>
      </c>
      <c r="AU1540">
        <v>0</v>
      </c>
      <c r="AV1540">
        <v>0</v>
      </c>
      <c r="AW1540">
        <v>27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27</v>
      </c>
      <c r="BF1540">
        <v>27</v>
      </c>
      <c r="BG1540">
        <v>27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19</v>
      </c>
      <c r="CC1540">
        <v>14</v>
      </c>
      <c r="CD1540">
        <v>5</v>
      </c>
      <c r="CE1540">
        <v>19</v>
      </c>
      <c r="CF1540">
        <v>0</v>
      </c>
      <c r="CG1540">
        <v>0</v>
      </c>
      <c r="CH1540">
        <v>0</v>
      </c>
      <c r="CI1540">
        <v>1</v>
      </c>
      <c r="CK1540">
        <v>0</v>
      </c>
      <c r="CL1540">
        <v>0</v>
      </c>
      <c r="CM1540">
        <v>5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1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1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</row>
    <row r="1541" spans="1:120">
      <c r="A1541">
        <v>90974952</v>
      </c>
      <c r="B1541">
        <v>8093163</v>
      </c>
      <c r="C1541" s="2">
        <v>44173</v>
      </c>
      <c r="D1541" s="2">
        <v>44173.640277777777</v>
      </c>
      <c r="E1541">
        <v>2</v>
      </c>
      <c r="F1541">
        <v>42</v>
      </c>
      <c r="G1541">
        <v>1</v>
      </c>
      <c r="H1541">
        <v>3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8805</v>
      </c>
      <c r="O1541" t="s">
        <v>2126</v>
      </c>
      <c r="P1541">
        <v>1</v>
      </c>
      <c r="Q1541">
        <v>0</v>
      </c>
      <c r="S1541">
        <v>12</v>
      </c>
      <c r="T1541">
        <v>2020</v>
      </c>
      <c r="U1541">
        <v>0</v>
      </c>
      <c r="V1541">
        <v>0</v>
      </c>
      <c r="W1541">
        <v>2</v>
      </c>
      <c r="AU1541" t="e">
        <v>#N/A</v>
      </c>
      <c r="AV1541" t="e">
        <v>#N/A</v>
      </c>
      <c r="AW1541" t="e">
        <v>#N/A</v>
      </c>
      <c r="AX1541" t="e">
        <v>#N/A</v>
      </c>
      <c r="AY1541" t="e">
        <v>#N/A</v>
      </c>
      <c r="AZ1541" t="e">
        <v>#N/A</v>
      </c>
      <c r="BA1541" t="e">
        <v>#N/A</v>
      </c>
      <c r="BB1541" t="e">
        <v>#N/A</v>
      </c>
      <c r="BC1541" t="e">
        <v>#N/A</v>
      </c>
      <c r="BD1541" t="e">
        <v>#N/A</v>
      </c>
      <c r="BE1541" t="e">
        <v>#N/A</v>
      </c>
      <c r="BF1541" t="e">
        <v>#N/A</v>
      </c>
      <c r="BG1541" t="e">
        <v>#N/A</v>
      </c>
      <c r="BH1541" t="e">
        <v>#N/A</v>
      </c>
      <c r="BI1541" t="e">
        <v>#N/A</v>
      </c>
      <c r="BJ1541" t="e">
        <v>#N/A</v>
      </c>
      <c r="BK1541" t="e">
        <v>#N/A</v>
      </c>
      <c r="BL1541" t="e">
        <v>#N/A</v>
      </c>
      <c r="BM1541" t="e">
        <v>#N/A</v>
      </c>
      <c r="BN1541" t="e">
        <v>#N/A</v>
      </c>
      <c r="BO1541" t="e">
        <v>#N/A</v>
      </c>
      <c r="BP1541" t="e">
        <v>#N/A</v>
      </c>
      <c r="BQ1541" t="e">
        <v>#N/A</v>
      </c>
      <c r="BR1541" t="e">
        <v>#N/A</v>
      </c>
      <c r="BS1541" t="e">
        <v>#N/A</v>
      </c>
      <c r="BT1541" t="e">
        <v>#N/A</v>
      </c>
      <c r="BU1541" t="e">
        <v>#N/A</v>
      </c>
      <c r="BV1541" t="e">
        <v>#N/A</v>
      </c>
      <c r="BW1541" t="e">
        <v>#N/A</v>
      </c>
      <c r="BX1541" t="e">
        <v>#N/A</v>
      </c>
      <c r="BY1541" t="e">
        <v>#N/A</v>
      </c>
      <c r="BZ1541" t="e">
        <v>#N/A</v>
      </c>
      <c r="CA1541" t="e">
        <v>#N/A</v>
      </c>
      <c r="CB1541" t="e">
        <v>#N/A</v>
      </c>
      <c r="CC1541" t="e">
        <v>#N/A</v>
      </c>
      <c r="CD1541" t="e">
        <v>#N/A</v>
      </c>
      <c r="CE1541" t="e">
        <v>#N/A</v>
      </c>
      <c r="CF1541" t="e">
        <v>#N/A</v>
      </c>
      <c r="CG1541" t="e">
        <v>#N/A</v>
      </c>
      <c r="CH1541" t="e">
        <v>#N/A</v>
      </c>
      <c r="CI1541" t="e">
        <v>#N/A</v>
      </c>
      <c r="CK1541" t="e">
        <v>#N/A</v>
      </c>
      <c r="CL1541" t="e">
        <v>#N/A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0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</row>
    <row r="1542" spans="1:120">
      <c r="A1542">
        <v>90975006</v>
      </c>
      <c r="B1542">
        <v>504280</v>
      </c>
      <c r="C1542" s="2">
        <v>44173</v>
      </c>
      <c r="D1542" s="2">
        <v>44173.756944444445</v>
      </c>
      <c r="E1542">
        <v>2</v>
      </c>
      <c r="F1542">
        <v>58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8902</v>
      </c>
      <c r="O1542" t="s">
        <v>2126</v>
      </c>
      <c r="P1542">
        <v>1</v>
      </c>
      <c r="Q1542">
        <v>0</v>
      </c>
      <c r="S1542">
        <v>12</v>
      </c>
      <c r="T1542">
        <v>2020</v>
      </c>
      <c r="U1542">
        <v>0</v>
      </c>
      <c r="V1542">
        <v>0</v>
      </c>
      <c r="W1542">
        <v>2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</row>
    <row r="1543" spans="1:120">
      <c r="A1543">
        <v>90975034</v>
      </c>
      <c r="B1543">
        <v>206363</v>
      </c>
      <c r="C1543" s="2">
        <v>44173</v>
      </c>
      <c r="D1543" s="2">
        <v>44175.771527777775</v>
      </c>
      <c r="E1543">
        <v>1</v>
      </c>
      <c r="F1543">
        <v>88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8807</v>
      </c>
      <c r="O1543" t="s">
        <v>2124</v>
      </c>
      <c r="P1543">
        <v>0</v>
      </c>
      <c r="Q1543">
        <v>0</v>
      </c>
      <c r="R1543">
        <v>2</v>
      </c>
      <c r="S1543">
        <v>12</v>
      </c>
      <c r="T1543">
        <v>2020</v>
      </c>
      <c r="U1543">
        <v>0</v>
      </c>
      <c r="V1543">
        <v>0</v>
      </c>
      <c r="W1543">
        <v>2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K1543">
        <v>0</v>
      </c>
      <c r="CL1543">
        <v>0</v>
      </c>
      <c r="CM1543">
        <v>3</v>
      </c>
      <c r="CN1543">
        <v>0</v>
      </c>
      <c r="CO1543">
        <v>0</v>
      </c>
      <c r="CP1543">
        <v>0</v>
      </c>
      <c r="CQ1543">
        <v>1</v>
      </c>
      <c r="CR1543">
        <v>1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1</v>
      </c>
      <c r="DH1543">
        <v>0</v>
      </c>
      <c r="DI1543">
        <v>0</v>
      </c>
      <c r="DJ1543">
        <v>0</v>
      </c>
      <c r="DK1543">
        <v>0</v>
      </c>
      <c r="DL1543">
        <v>1</v>
      </c>
      <c r="DM1543">
        <v>1</v>
      </c>
      <c r="DN1543">
        <v>0</v>
      </c>
      <c r="DO1543">
        <v>0</v>
      </c>
      <c r="DP1543">
        <v>0</v>
      </c>
    </row>
    <row r="1544" spans="1:120">
      <c r="A1544">
        <v>90975052</v>
      </c>
      <c r="B1544">
        <v>730433</v>
      </c>
      <c r="C1544" s="2">
        <v>44173</v>
      </c>
      <c r="D1544" s="2">
        <v>44173.804861111108</v>
      </c>
      <c r="E1544">
        <v>3</v>
      </c>
      <c r="F1544">
        <v>56</v>
      </c>
      <c r="G1544">
        <v>0</v>
      </c>
      <c r="H1544">
        <v>1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8844</v>
      </c>
      <c r="O1544" t="s">
        <v>2126</v>
      </c>
      <c r="P1544">
        <v>1</v>
      </c>
      <c r="Q1544">
        <v>0</v>
      </c>
      <c r="S1544">
        <v>12</v>
      </c>
      <c r="T1544">
        <v>2020</v>
      </c>
      <c r="U1544">
        <v>0</v>
      </c>
      <c r="V1544">
        <v>0</v>
      </c>
      <c r="W1544">
        <v>2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1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</row>
    <row r="1545" spans="1:120">
      <c r="A1545">
        <v>90975074</v>
      </c>
      <c r="B1545">
        <v>8073462</v>
      </c>
      <c r="C1545" s="2">
        <v>44173</v>
      </c>
      <c r="D1545" s="2">
        <v>44186.572222222225</v>
      </c>
      <c r="E1545">
        <v>1</v>
      </c>
      <c r="F1545">
        <v>89</v>
      </c>
      <c r="G1545">
        <v>1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8888</v>
      </c>
      <c r="O1545" t="s">
        <v>2139</v>
      </c>
      <c r="P1545">
        <v>0</v>
      </c>
      <c r="Q1545">
        <v>0</v>
      </c>
      <c r="R1545">
        <v>13</v>
      </c>
      <c r="S1545">
        <v>12</v>
      </c>
      <c r="T1545">
        <v>2020</v>
      </c>
      <c r="U1545">
        <v>0</v>
      </c>
      <c r="V1545">
        <v>0</v>
      </c>
      <c r="W1545">
        <v>2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</row>
    <row r="1546" spans="1:120">
      <c r="A1546">
        <v>90975101</v>
      </c>
      <c r="B1546">
        <v>706512</v>
      </c>
      <c r="C1546" s="2">
        <v>44173</v>
      </c>
      <c r="D1546" s="2">
        <v>44173.758333333331</v>
      </c>
      <c r="E1546">
        <v>3</v>
      </c>
      <c r="F1546">
        <v>55</v>
      </c>
      <c r="G1546">
        <v>1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7060</v>
      </c>
      <c r="O1546" t="s">
        <v>2126</v>
      </c>
      <c r="P1546">
        <v>1</v>
      </c>
      <c r="Q1546">
        <v>0</v>
      </c>
      <c r="S1546">
        <v>12</v>
      </c>
      <c r="T1546">
        <v>2020</v>
      </c>
      <c r="U1546">
        <v>0</v>
      </c>
      <c r="V1546">
        <v>0</v>
      </c>
      <c r="W1546">
        <v>2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K1546">
        <v>0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</row>
    <row r="1547" spans="1:120">
      <c r="A1547">
        <v>90975142</v>
      </c>
      <c r="B1547">
        <v>737219</v>
      </c>
      <c r="C1547" s="2">
        <v>44173</v>
      </c>
      <c r="D1547" s="2">
        <v>44175.782638888886</v>
      </c>
      <c r="E1547">
        <v>1</v>
      </c>
      <c r="F1547">
        <v>65</v>
      </c>
      <c r="G1547">
        <v>1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8869</v>
      </c>
      <c r="O1547" t="s">
        <v>2126</v>
      </c>
      <c r="P1547">
        <v>1</v>
      </c>
      <c r="Q1547">
        <v>0</v>
      </c>
      <c r="R1547">
        <v>2</v>
      </c>
      <c r="S1547">
        <v>12</v>
      </c>
      <c r="T1547">
        <v>2020</v>
      </c>
      <c r="U1547">
        <v>0</v>
      </c>
      <c r="V1547">
        <v>0</v>
      </c>
      <c r="W1547">
        <v>2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K1547">
        <v>0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1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</row>
    <row r="1548" spans="1:120">
      <c r="A1548">
        <v>90975198</v>
      </c>
      <c r="B1548">
        <v>8059906</v>
      </c>
      <c r="C1548" s="2">
        <v>44173</v>
      </c>
      <c r="D1548" s="2">
        <v>44173.831944444442</v>
      </c>
      <c r="E1548">
        <v>2</v>
      </c>
      <c r="F1548">
        <v>57</v>
      </c>
      <c r="G1548">
        <v>0</v>
      </c>
      <c r="H1548">
        <v>3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7080</v>
      </c>
      <c r="O1548" t="s">
        <v>2126</v>
      </c>
      <c r="P1548">
        <v>1</v>
      </c>
      <c r="Q1548">
        <v>0</v>
      </c>
      <c r="S1548">
        <v>12</v>
      </c>
      <c r="T1548">
        <v>2020</v>
      </c>
      <c r="U1548">
        <v>0</v>
      </c>
      <c r="V1548">
        <v>0</v>
      </c>
      <c r="W1548">
        <v>2</v>
      </c>
      <c r="AU1548" t="e">
        <v>#N/A</v>
      </c>
      <c r="AV1548" t="e">
        <v>#N/A</v>
      </c>
      <c r="AW1548" t="e">
        <v>#N/A</v>
      </c>
      <c r="AX1548" t="e">
        <v>#N/A</v>
      </c>
      <c r="AY1548" t="e">
        <v>#N/A</v>
      </c>
      <c r="AZ1548" t="e">
        <v>#N/A</v>
      </c>
      <c r="BA1548" t="e">
        <v>#N/A</v>
      </c>
      <c r="BB1548" t="e">
        <v>#N/A</v>
      </c>
      <c r="BC1548" t="e">
        <v>#N/A</v>
      </c>
      <c r="BD1548" t="e">
        <v>#N/A</v>
      </c>
      <c r="BE1548" t="e">
        <v>#N/A</v>
      </c>
      <c r="BF1548" t="e">
        <v>#N/A</v>
      </c>
      <c r="BG1548" t="e">
        <v>#N/A</v>
      </c>
      <c r="BH1548" t="e">
        <v>#N/A</v>
      </c>
      <c r="BI1548" t="e">
        <v>#N/A</v>
      </c>
      <c r="BJ1548" t="e">
        <v>#N/A</v>
      </c>
      <c r="BK1548" t="e">
        <v>#N/A</v>
      </c>
      <c r="BL1548" t="e">
        <v>#N/A</v>
      </c>
      <c r="BM1548" t="e">
        <v>#N/A</v>
      </c>
      <c r="BN1548" t="e">
        <v>#N/A</v>
      </c>
      <c r="BO1548" t="e">
        <v>#N/A</v>
      </c>
      <c r="BP1548" t="e">
        <v>#N/A</v>
      </c>
      <c r="BQ1548" t="e">
        <v>#N/A</v>
      </c>
      <c r="BR1548" t="e">
        <v>#N/A</v>
      </c>
      <c r="BS1548" t="e">
        <v>#N/A</v>
      </c>
      <c r="BT1548" t="e">
        <v>#N/A</v>
      </c>
      <c r="BU1548" t="e">
        <v>#N/A</v>
      </c>
      <c r="BV1548" t="e">
        <v>#N/A</v>
      </c>
      <c r="BW1548" t="e">
        <v>#N/A</v>
      </c>
      <c r="BX1548" t="e">
        <v>#N/A</v>
      </c>
      <c r="BY1548" t="e">
        <v>#N/A</v>
      </c>
      <c r="BZ1548" t="e">
        <v>#N/A</v>
      </c>
      <c r="CA1548" t="e">
        <v>#N/A</v>
      </c>
      <c r="CB1548" t="e">
        <v>#N/A</v>
      </c>
      <c r="CC1548" t="e">
        <v>#N/A</v>
      </c>
      <c r="CD1548" t="e">
        <v>#N/A</v>
      </c>
      <c r="CE1548" t="e">
        <v>#N/A</v>
      </c>
      <c r="CF1548" t="e">
        <v>#N/A</v>
      </c>
      <c r="CG1548" t="e">
        <v>#N/A</v>
      </c>
      <c r="CH1548" t="e">
        <v>#N/A</v>
      </c>
      <c r="CI1548" t="e">
        <v>#N/A</v>
      </c>
      <c r="CK1548" t="e">
        <v>#N/A</v>
      </c>
      <c r="CL1548" t="e">
        <v>#N/A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</row>
    <row r="1549" spans="1:120">
      <c r="A1549">
        <v>90975236</v>
      </c>
      <c r="B1549">
        <v>108216</v>
      </c>
      <c r="C1549" s="2">
        <v>44173</v>
      </c>
      <c r="D1549" s="2">
        <v>44174.286805555559</v>
      </c>
      <c r="E1549">
        <v>3</v>
      </c>
      <c r="F1549">
        <v>61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8844</v>
      </c>
      <c r="O1549" t="s">
        <v>2126</v>
      </c>
      <c r="P1549">
        <v>1</v>
      </c>
      <c r="Q1549">
        <v>0</v>
      </c>
      <c r="S1549">
        <v>12</v>
      </c>
      <c r="T1549">
        <v>2020</v>
      </c>
      <c r="U1549">
        <v>0</v>
      </c>
      <c r="V1549">
        <v>0</v>
      </c>
      <c r="W1549">
        <v>2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1</v>
      </c>
      <c r="DG1549">
        <v>1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1</v>
      </c>
      <c r="DP1549">
        <v>0</v>
      </c>
    </row>
    <row r="1550" spans="1:120">
      <c r="A1550">
        <v>90975302</v>
      </c>
      <c r="B1550">
        <v>479134</v>
      </c>
      <c r="C1550" s="2">
        <v>44174</v>
      </c>
      <c r="D1550" s="2">
        <v>44174.713888888888</v>
      </c>
      <c r="E1550">
        <v>1</v>
      </c>
      <c r="F1550">
        <v>39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8880</v>
      </c>
      <c r="O1550" t="s">
        <v>2126</v>
      </c>
      <c r="P1550">
        <v>1</v>
      </c>
      <c r="Q1550">
        <v>0</v>
      </c>
      <c r="R1550">
        <v>1</v>
      </c>
      <c r="S1550">
        <v>12</v>
      </c>
      <c r="T1550">
        <v>2020</v>
      </c>
      <c r="U1550">
        <v>0</v>
      </c>
      <c r="V1550">
        <v>0</v>
      </c>
      <c r="W1550">
        <v>2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1</v>
      </c>
      <c r="BI1550">
        <v>0</v>
      </c>
      <c r="BJ1550">
        <v>0</v>
      </c>
      <c r="BK1550">
        <v>1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1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</row>
    <row r="1551" spans="1:120">
      <c r="A1551">
        <v>90975323</v>
      </c>
      <c r="B1551">
        <v>461190</v>
      </c>
      <c r="C1551" s="2">
        <v>44174</v>
      </c>
      <c r="D1551" s="2">
        <v>44174.993055555555</v>
      </c>
      <c r="E1551">
        <v>3</v>
      </c>
      <c r="F1551">
        <v>56</v>
      </c>
      <c r="G1551">
        <v>1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8807</v>
      </c>
      <c r="O1551" t="s">
        <v>2126</v>
      </c>
      <c r="P1551">
        <v>1</v>
      </c>
      <c r="Q1551">
        <v>0</v>
      </c>
      <c r="S1551">
        <v>12</v>
      </c>
      <c r="T1551">
        <v>2020</v>
      </c>
      <c r="U1551">
        <v>0</v>
      </c>
      <c r="V1551">
        <v>0</v>
      </c>
      <c r="W1551">
        <v>2</v>
      </c>
      <c r="AU1551" t="e">
        <v>#N/A</v>
      </c>
      <c r="AV1551" t="e">
        <v>#N/A</v>
      </c>
      <c r="AW1551" t="e">
        <v>#N/A</v>
      </c>
      <c r="AX1551" t="e">
        <v>#N/A</v>
      </c>
      <c r="AY1551" t="e">
        <v>#N/A</v>
      </c>
      <c r="AZ1551" t="e">
        <v>#N/A</v>
      </c>
      <c r="BA1551" t="e">
        <v>#N/A</v>
      </c>
      <c r="BB1551" t="e">
        <v>#N/A</v>
      </c>
      <c r="BC1551" t="e">
        <v>#N/A</v>
      </c>
      <c r="BD1551" t="e">
        <v>#N/A</v>
      </c>
      <c r="BE1551" t="e">
        <v>#N/A</v>
      </c>
      <c r="BF1551" t="e">
        <v>#N/A</v>
      </c>
      <c r="BG1551" t="e">
        <v>#N/A</v>
      </c>
      <c r="BH1551" t="e">
        <v>#N/A</v>
      </c>
      <c r="BI1551" t="e">
        <v>#N/A</v>
      </c>
      <c r="BJ1551" t="e">
        <v>#N/A</v>
      </c>
      <c r="BK1551" t="e">
        <v>#N/A</v>
      </c>
      <c r="BL1551" t="e">
        <v>#N/A</v>
      </c>
      <c r="BM1551" t="e">
        <v>#N/A</v>
      </c>
      <c r="BN1551" t="e">
        <v>#N/A</v>
      </c>
      <c r="BO1551" t="e">
        <v>#N/A</v>
      </c>
      <c r="BP1551" t="e">
        <v>#N/A</v>
      </c>
      <c r="BQ1551" t="e">
        <v>#N/A</v>
      </c>
      <c r="BR1551" t="e">
        <v>#N/A</v>
      </c>
      <c r="BS1551" t="e">
        <v>#N/A</v>
      </c>
      <c r="BT1551" t="e">
        <v>#N/A</v>
      </c>
      <c r="BU1551" t="e">
        <v>#N/A</v>
      </c>
      <c r="BV1551" t="e">
        <v>#N/A</v>
      </c>
      <c r="BW1551" t="e">
        <v>#N/A</v>
      </c>
      <c r="BX1551" t="e">
        <v>#N/A</v>
      </c>
      <c r="BY1551" t="e">
        <v>#N/A</v>
      </c>
      <c r="BZ1551" t="e">
        <v>#N/A</v>
      </c>
      <c r="CA1551" t="e">
        <v>#N/A</v>
      </c>
      <c r="CB1551" t="e">
        <v>#N/A</v>
      </c>
      <c r="CC1551" t="e">
        <v>#N/A</v>
      </c>
      <c r="CD1551" t="e">
        <v>#N/A</v>
      </c>
      <c r="CE1551" t="e">
        <v>#N/A</v>
      </c>
      <c r="CF1551" t="e">
        <v>#N/A</v>
      </c>
      <c r="CG1551" t="e">
        <v>#N/A</v>
      </c>
      <c r="CH1551" t="e">
        <v>#N/A</v>
      </c>
      <c r="CI1551" t="e">
        <v>#N/A</v>
      </c>
      <c r="CK1551" t="e">
        <v>#N/A</v>
      </c>
      <c r="CL1551" t="e">
        <v>#N/A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</row>
    <row r="1552" spans="1:120">
      <c r="A1552">
        <v>90975357</v>
      </c>
      <c r="B1552">
        <v>8084922</v>
      </c>
      <c r="C1552" s="2">
        <v>44174</v>
      </c>
      <c r="D1552" s="2">
        <v>44174.518750000003</v>
      </c>
      <c r="E1552">
        <v>2</v>
      </c>
      <c r="F1552">
        <v>38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88051636</v>
      </c>
      <c r="O1552" t="s">
        <v>2126</v>
      </c>
      <c r="P1552">
        <v>1</v>
      </c>
      <c r="Q1552">
        <v>0</v>
      </c>
      <c r="S1552">
        <v>12</v>
      </c>
      <c r="T1552">
        <v>2020</v>
      </c>
      <c r="U1552">
        <v>0</v>
      </c>
      <c r="V1552">
        <v>0</v>
      </c>
      <c r="W1552">
        <v>2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</row>
    <row r="1553" spans="1:120">
      <c r="A1553">
        <v>90975378</v>
      </c>
      <c r="B1553">
        <v>767949</v>
      </c>
      <c r="C1553" s="2">
        <v>44174</v>
      </c>
      <c r="D1553" s="2">
        <v>44175.8125</v>
      </c>
      <c r="E1553">
        <v>3</v>
      </c>
      <c r="F1553">
        <v>24</v>
      </c>
      <c r="G1553">
        <v>1</v>
      </c>
      <c r="H1553">
        <v>3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7060</v>
      </c>
      <c r="O1553" t="s">
        <v>2126</v>
      </c>
      <c r="P1553">
        <v>1</v>
      </c>
      <c r="Q1553">
        <v>0</v>
      </c>
      <c r="S1553">
        <v>12</v>
      </c>
      <c r="T1553">
        <v>2020</v>
      </c>
      <c r="U1553">
        <v>0</v>
      </c>
      <c r="V1553">
        <v>0</v>
      </c>
      <c r="W1553">
        <v>2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2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2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2</v>
      </c>
      <c r="BW1553">
        <v>1</v>
      </c>
      <c r="BX1553">
        <v>2</v>
      </c>
      <c r="BY1553">
        <v>2</v>
      </c>
      <c r="BZ1553">
        <v>0</v>
      </c>
      <c r="CA1553">
        <v>0</v>
      </c>
      <c r="CB1553">
        <v>1</v>
      </c>
      <c r="CC1553">
        <v>1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1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1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</row>
    <row r="1554" spans="1:120">
      <c r="A1554">
        <v>90975435</v>
      </c>
      <c r="B1554">
        <v>388268</v>
      </c>
      <c r="C1554" s="2">
        <v>44174</v>
      </c>
      <c r="D1554" s="2">
        <v>44174.993055555555</v>
      </c>
      <c r="E1554">
        <v>3</v>
      </c>
      <c r="F1554">
        <v>73</v>
      </c>
      <c r="G1554">
        <v>1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8510</v>
      </c>
      <c r="O1554" t="s">
        <v>2126</v>
      </c>
      <c r="P1554">
        <v>1</v>
      </c>
      <c r="Q1554">
        <v>0</v>
      </c>
      <c r="S1554">
        <v>12</v>
      </c>
      <c r="T1554">
        <v>2020</v>
      </c>
      <c r="U1554">
        <v>0</v>
      </c>
      <c r="V1554">
        <v>0</v>
      </c>
      <c r="W1554">
        <v>2</v>
      </c>
      <c r="AU1554" t="e">
        <v>#N/A</v>
      </c>
      <c r="AV1554" t="e">
        <v>#N/A</v>
      </c>
      <c r="AW1554" t="e">
        <v>#N/A</v>
      </c>
      <c r="AX1554" t="e">
        <v>#N/A</v>
      </c>
      <c r="AY1554" t="e">
        <v>#N/A</v>
      </c>
      <c r="AZ1554" t="e">
        <v>#N/A</v>
      </c>
      <c r="BA1554" t="e">
        <v>#N/A</v>
      </c>
      <c r="BB1554" t="e">
        <v>#N/A</v>
      </c>
      <c r="BC1554" t="e">
        <v>#N/A</v>
      </c>
      <c r="BD1554" t="e">
        <v>#N/A</v>
      </c>
      <c r="BE1554" t="e">
        <v>#N/A</v>
      </c>
      <c r="BF1554" t="e">
        <v>#N/A</v>
      </c>
      <c r="BG1554" t="e">
        <v>#N/A</v>
      </c>
      <c r="BH1554" t="e">
        <v>#N/A</v>
      </c>
      <c r="BI1554" t="e">
        <v>#N/A</v>
      </c>
      <c r="BJ1554" t="e">
        <v>#N/A</v>
      </c>
      <c r="BK1554" t="e">
        <v>#N/A</v>
      </c>
      <c r="BL1554" t="e">
        <v>#N/A</v>
      </c>
      <c r="BM1554" t="e">
        <v>#N/A</v>
      </c>
      <c r="BN1554" t="e">
        <v>#N/A</v>
      </c>
      <c r="BO1554" t="e">
        <v>#N/A</v>
      </c>
      <c r="BP1554" t="e">
        <v>#N/A</v>
      </c>
      <c r="BQ1554" t="e">
        <v>#N/A</v>
      </c>
      <c r="BR1554" t="e">
        <v>#N/A</v>
      </c>
      <c r="BS1554" t="e">
        <v>#N/A</v>
      </c>
      <c r="BT1554" t="e">
        <v>#N/A</v>
      </c>
      <c r="BU1554" t="e">
        <v>#N/A</v>
      </c>
      <c r="BV1554" t="e">
        <v>#N/A</v>
      </c>
      <c r="BW1554" t="e">
        <v>#N/A</v>
      </c>
      <c r="BX1554" t="e">
        <v>#N/A</v>
      </c>
      <c r="BY1554" t="e">
        <v>#N/A</v>
      </c>
      <c r="BZ1554" t="e">
        <v>#N/A</v>
      </c>
      <c r="CA1554" t="e">
        <v>#N/A</v>
      </c>
      <c r="CB1554" t="e">
        <v>#N/A</v>
      </c>
      <c r="CC1554" t="e">
        <v>#N/A</v>
      </c>
      <c r="CD1554" t="e">
        <v>#N/A</v>
      </c>
      <c r="CE1554" t="e">
        <v>#N/A</v>
      </c>
      <c r="CF1554" t="e">
        <v>#N/A</v>
      </c>
      <c r="CG1554" t="e">
        <v>#N/A</v>
      </c>
      <c r="CH1554" t="e">
        <v>#N/A</v>
      </c>
      <c r="CI1554" t="e">
        <v>#N/A</v>
      </c>
      <c r="CK1554" t="e">
        <v>#N/A</v>
      </c>
      <c r="CL1554" t="e">
        <v>#N/A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</row>
    <row r="1555" spans="1:120">
      <c r="A1555">
        <v>90975483</v>
      </c>
      <c r="B1555">
        <v>97860</v>
      </c>
      <c r="C1555" s="2">
        <v>44174</v>
      </c>
      <c r="D1555" s="2">
        <v>44183.762499999997</v>
      </c>
      <c r="E1555">
        <v>1</v>
      </c>
      <c r="F1555">
        <v>74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8880</v>
      </c>
      <c r="O1555" t="s">
        <v>2126</v>
      </c>
      <c r="P1555">
        <v>1</v>
      </c>
      <c r="Q1555">
        <v>0</v>
      </c>
      <c r="R1555">
        <v>9</v>
      </c>
      <c r="S1555">
        <v>12</v>
      </c>
      <c r="T1555">
        <v>2020</v>
      </c>
      <c r="U1555">
        <v>0</v>
      </c>
      <c r="V1555">
        <v>0</v>
      </c>
      <c r="W1555">
        <v>2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2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2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6</v>
      </c>
      <c r="BY1555">
        <v>2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K1555">
        <v>0</v>
      </c>
      <c r="CL1555">
        <v>0</v>
      </c>
      <c r="CM1555">
        <v>3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1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</row>
    <row r="1556" spans="1:120">
      <c r="A1556">
        <v>90975493</v>
      </c>
      <c r="B1556">
        <v>8127013</v>
      </c>
      <c r="C1556" s="2">
        <v>44174</v>
      </c>
      <c r="D1556" s="2">
        <v>44180.739583333336</v>
      </c>
      <c r="E1556">
        <v>1</v>
      </c>
      <c r="F1556">
        <v>82</v>
      </c>
      <c r="G1556">
        <v>1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7063</v>
      </c>
      <c r="O1556" t="s">
        <v>2126</v>
      </c>
      <c r="P1556">
        <v>1</v>
      </c>
      <c r="Q1556">
        <v>0</v>
      </c>
      <c r="R1556">
        <v>6</v>
      </c>
      <c r="S1556">
        <v>12</v>
      </c>
      <c r="T1556">
        <v>2020</v>
      </c>
      <c r="U1556">
        <v>0</v>
      </c>
      <c r="V1556">
        <v>0</v>
      </c>
      <c r="W1556">
        <v>2</v>
      </c>
      <c r="AU1556">
        <v>0</v>
      </c>
      <c r="AV1556">
        <v>0</v>
      </c>
      <c r="AW1556">
        <v>11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11</v>
      </c>
      <c r="BF1556">
        <v>11</v>
      </c>
      <c r="BG1556">
        <v>11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7</v>
      </c>
      <c r="CC1556">
        <v>7</v>
      </c>
      <c r="CD1556">
        <v>0</v>
      </c>
      <c r="CE1556">
        <v>7</v>
      </c>
      <c r="CF1556">
        <v>0</v>
      </c>
      <c r="CG1556">
        <v>0</v>
      </c>
      <c r="CH1556">
        <v>0</v>
      </c>
      <c r="CI1556">
        <v>8</v>
      </c>
      <c r="CK1556">
        <v>0</v>
      </c>
      <c r="CL1556">
        <v>0</v>
      </c>
      <c r="CM1556">
        <v>5</v>
      </c>
      <c r="CN1556">
        <v>0</v>
      </c>
      <c r="CO1556">
        <v>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1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1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</row>
    <row r="1557" spans="1:120">
      <c r="A1557">
        <v>90975573</v>
      </c>
      <c r="B1557">
        <v>614980</v>
      </c>
      <c r="C1557" s="2">
        <v>44174</v>
      </c>
      <c r="D1557" s="2">
        <v>44178.698611111111</v>
      </c>
      <c r="E1557">
        <v>1</v>
      </c>
      <c r="F1557">
        <v>51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8844</v>
      </c>
      <c r="O1557" t="s">
        <v>2126</v>
      </c>
      <c r="P1557">
        <v>1</v>
      </c>
      <c r="Q1557">
        <v>0</v>
      </c>
      <c r="R1557">
        <v>4</v>
      </c>
      <c r="S1557">
        <v>12</v>
      </c>
      <c r="T1557">
        <v>2020</v>
      </c>
      <c r="U1557">
        <v>0</v>
      </c>
      <c r="V1557">
        <v>0</v>
      </c>
      <c r="W1557">
        <v>2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4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4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4</v>
      </c>
      <c r="BW1557">
        <v>2</v>
      </c>
      <c r="BX1557">
        <v>1</v>
      </c>
      <c r="BY1557">
        <v>0</v>
      </c>
      <c r="BZ1557">
        <v>0</v>
      </c>
      <c r="CA1557">
        <v>0</v>
      </c>
      <c r="CB1557">
        <v>16</v>
      </c>
      <c r="CC1557">
        <v>8</v>
      </c>
      <c r="CD1557">
        <v>8</v>
      </c>
      <c r="CE1557">
        <v>16</v>
      </c>
      <c r="CF1557">
        <v>0</v>
      </c>
      <c r="CG1557">
        <v>0</v>
      </c>
      <c r="CH1557">
        <v>0</v>
      </c>
      <c r="CI1557">
        <v>1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1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</row>
    <row r="1558" spans="1:120">
      <c r="A1558">
        <v>90975579</v>
      </c>
      <c r="B1558">
        <v>450733</v>
      </c>
      <c r="C1558" s="2">
        <v>44178</v>
      </c>
      <c r="D1558" s="2">
        <v>44183.294444444444</v>
      </c>
      <c r="E1558">
        <v>1</v>
      </c>
      <c r="F1558">
        <v>75</v>
      </c>
      <c r="G1558">
        <v>1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8807</v>
      </c>
      <c r="O1558" t="s">
        <v>26</v>
      </c>
      <c r="P1558">
        <v>0</v>
      </c>
      <c r="Q1558">
        <v>1</v>
      </c>
      <c r="R1558">
        <v>5</v>
      </c>
      <c r="S1558">
        <v>12</v>
      </c>
      <c r="T1558">
        <v>2020</v>
      </c>
      <c r="U1558">
        <v>1</v>
      </c>
      <c r="V1558">
        <v>5</v>
      </c>
      <c r="W1558">
        <v>2</v>
      </c>
      <c r="AU1558">
        <v>8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4</v>
      </c>
      <c r="BB1558">
        <v>0</v>
      </c>
      <c r="BC1558">
        <v>0</v>
      </c>
      <c r="BD1558">
        <v>0</v>
      </c>
      <c r="BE1558">
        <v>8</v>
      </c>
      <c r="BF1558">
        <v>0</v>
      </c>
      <c r="BG1558">
        <v>12</v>
      </c>
      <c r="BH1558">
        <v>7</v>
      </c>
      <c r="BI1558">
        <v>0</v>
      </c>
      <c r="BJ1558">
        <v>0</v>
      </c>
      <c r="BK1558">
        <v>7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4</v>
      </c>
      <c r="BW1558">
        <v>15</v>
      </c>
      <c r="BX1558">
        <v>11</v>
      </c>
      <c r="BY1558">
        <v>1</v>
      </c>
      <c r="BZ1558">
        <v>0</v>
      </c>
      <c r="CA1558">
        <v>0</v>
      </c>
      <c r="CB1558">
        <v>11</v>
      </c>
      <c r="CC1558">
        <v>33</v>
      </c>
      <c r="CD1558">
        <v>5</v>
      </c>
      <c r="CE1558">
        <v>38</v>
      </c>
      <c r="CF1558">
        <v>0</v>
      </c>
      <c r="CG1558">
        <v>0</v>
      </c>
      <c r="CH1558">
        <v>0</v>
      </c>
      <c r="CI1558">
        <v>5</v>
      </c>
      <c r="CK1558">
        <v>10</v>
      </c>
      <c r="CL1558">
        <v>0</v>
      </c>
      <c r="CM1558">
        <v>5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1</v>
      </c>
      <c r="CU1558">
        <v>0</v>
      </c>
      <c r="CV1558">
        <v>0</v>
      </c>
      <c r="CW1558">
        <v>1</v>
      </c>
      <c r="CX1558">
        <v>1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1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</row>
    <row r="1559" spans="1:120">
      <c r="A1559">
        <v>90975586</v>
      </c>
      <c r="B1559">
        <v>8040072</v>
      </c>
      <c r="C1559" s="2">
        <v>44174</v>
      </c>
      <c r="D1559" s="2">
        <v>44174.738194444442</v>
      </c>
      <c r="E1559">
        <v>2</v>
      </c>
      <c r="F1559">
        <v>47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8530</v>
      </c>
      <c r="O1559" t="s">
        <v>2126</v>
      </c>
      <c r="P1559">
        <v>1</v>
      </c>
      <c r="Q1559">
        <v>0</v>
      </c>
      <c r="S1559">
        <v>12</v>
      </c>
      <c r="T1559">
        <v>2020</v>
      </c>
      <c r="U1559">
        <v>0</v>
      </c>
      <c r="V1559">
        <v>0</v>
      </c>
      <c r="W1559">
        <v>2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</row>
    <row r="1560" spans="1:120">
      <c r="A1560">
        <v>90975617</v>
      </c>
      <c r="B1560">
        <v>332703</v>
      </c>
      <c r="C1560" s="2">
        <v>44174</v>
      </c>
      <c r="D1560" s="2">
        <v>44176.786111111112</v>
      </c>
      <c r="E1560">
        <v>1</v>
      </c>
      <c r="F1560">
        <v>57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8807</v>
      </c>
      <c r="O1560" t="s">
        <v>2126</v>
      </c>
      <c r="P1560">
        <v>1</v>
      </c>
      <c r="Q1560">
        <v>0</v>
      </c>
      <c r="R1560">
        <v>2</v>
      </c>
      <c r="S1560">
        <v>12</v>
      </c>
      <c r="T1560">
        <v>2020</v>
      </c>
      <c r="U1560">
        <v>0</v>
      </c>
      <c r="V1560">
        <v>0</v>
      </c>
      <c r="W1560">
        <v>2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1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0</v>
      </c>
      <c r="CD1560">
        <v>1</v>
      </c>
      <c r="CE1560">
        <v>1</v>
      </c>
      <c r="CF1560">
        <v>0</v>
      </c>
      <c r="CG1560">
        <v>0</v>
      </c>
      <c r="CH1560">
        <v>0</v>
      </c>
      <c r="CI1560">
        <v>1</v>
      </c>
      <c r="CK1560">
        <v>0</v>
      </c>
      <c r="CL1560">
        <v>0</v>
      </c>
      <c r="CM1560">
        <v>5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1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1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1</v>
      </c>
      <c r="DN1560">
        <v>0</v>
      </c>
      <c r="DO1560">
        <v>0</v>
      </c>
      <c r="DP1560">
        <v>0</v>
      </c>
    </row>
    <row r="1561" spans="1:120">
      <c r="A1561">
        <v>90975626</v>
      </c>
      <c r="B1561">
        <v>8044214</v>
      </c>
      <c r="C1561" s="2">
        <v>44174</v>
      </c>
      <c r="D1561" s="2">
        <v>44174.899305555555</v>
      </c>
      <c r="E1561">
        <v>2</v>
      </c>
      <c r="F1561">
        <v>40</v>
      </c>
      <c r="G1561">
        <v>1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8844</v>
      </c>
      <c r="O1561" t="s">
        <v>2126</v>
      </c>
      <c r="P1561">
        <v>1</v>
      </c>
      <c r="Q1561">
        <v>0</v>
      </c>
      <c r="S1561">
        <v>12</v>
      </c>
      <c r="T1561">
        <v>2020</v>
      </c>
      <c r="U1561">
        <v>0</v>
      </c>
      <c r="V1561">
        <v>0</v>
      </c>
      <c r="W1561">
        <v>2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</row>
    <row r="1562" spans="1:120">
      <c r="A1562">
        <v>90975637</v>
      </c>
      <c r="B1562">
        <v>588109</v>
      </c>
      <c r="C1562" s="2">
        <v>44174</v>
      </c>
      <c r="D1562" s="2">
        <v>44174.710416666669</v>
      </c>
      <c r="E1562">
        <v>2</v>
      </c>
      <c r="F1562">
        <v>70</v>
      </c>
      <c r="G1562">
        <v>0</v>
      </c>
      <c r="H1562">
        <v>0</v>
      </c>
      <c r="I1562" t="s">
        <v>2133</v>
      </c>
      <c r="J1562">
        <v>1</v>
      </c>
      <c r="K1562">
        <v>0</v>
      </c>
      <c r="L1562">
        <v>0</v>
      </c>
      <c r="M1562">
        <v>0</v>
      </c>
      <c r="N1562">
        <v>88736018</v>
      </c>
      <c r="O1562" t="s">
        <v>2126</v>
      </c>
      <c r="P1562">
        <v>1</v>
      </c>
      <c r="Q1562">
        <v>0</v>
      </c>
      <c r="S1562">
        <v>12</v>
      </c>
      <c r="T1562">
        <v>2020</v>
      </c>
      <c r="U1562">
        <v>0</v>
      </c>
      <c r="V1562">
        <v>0</v>
      </c>
      <c r="W1562">
        <v>2</v>
      </c>
      <c r="AU1562" t="e">
        <v>#N/A</v>
      </c>
      <c r="AV1562" t="e">
        <v>#N/A</v>
      </c>
      <c r="AW1562" t="e">
        <v>#N/A</v>
      </c>
      <c r="AX1562" t="e">
        <v>#N/A</v>
      </c>
      <c r="AY1562" t="e">
        <v>#N/A</v>
      </c>
      <c r="AZ1562" t="e">
        <v>#N/A</v>
      </c>
      <c r="BA1562" t="e">
        <v>#N/A</v>
      </c>
      <c r="BB1562" t="e">
        <v>#N/A</v>
      </c>
      <c r="BC1562" t="e">
        <v>#N/A</v>
      </c>
      <c r="BD1562" t="e">
        <v>#N/A</v>
      </c>
      <c r="BE1562" t="e">
        <v>#N/A</v>
      </c>
      <c r="BF1562" t="e">
        <v>#N/A</v>
      </c>
      <c r="BG1562" t="e">
        <v>#N/A</v>
      </c>
      <c r="BH1562" t="e">
        <v>#N/A</v>
      </c>
      <c r="BI1562" t="e">
        <v>#N/A</v>
      </c>
      <c r="BJ1562" t="e">
        <v>#N/A</v>
      </c>
      <c r="BK1562" t="e">
        <v>#N/A</v>
      </c>
      <c r="BL1562" t="e">
        <v>#N/A</v>
      </c>
      <c r="BM1562" t="e">
        <v>#N/A</v>
      </c>
      <c r="BN1562" t="e">
        <v>#N/A</v>
      </c>
      <c r="BO1562" t="e">
        <v>#N/A</v>
      </c>
      <c r="BP1562" t="e">
        <v>#N/A</v>
      </c>
      <c r="BQ1562" t="e">
        <v>#N/A</v>
      </c>
      <c r="BR1562" t="e">
        <v>#N/A</v>
      </c>
      <c r="BS1562" t="e">
        <v>#N/A</v>
      </c>
      <c r="BT1562" t="e">
        <v>#N/A</v>
      </c>
      <c r="BU1562" t="e">
        <v>#N/A</v>
      </c>
      <c r="BV1562" t="e">
        <v>#N/A</v>
      </c>
      <c r="BW1562" t="e">
        <v>#N/A</v>
      </c>
      <c r="BX1562" t="e">
        <v>#N/A</v>
      </c>
      <c r="BY1562" t="e">
        <v>#N/A</v>
      </c>
      <c r="BZ1562" t="e">
        <v>#N/A</v>
      </c>
      <c r="CA1562" t="e">
        <v>#N/A</v>
      </c>
      <c r="CB1562" t="e">
        <v>#N/A</v>
      </c>
      <c r="CC1562" t="e">
        <v>#N/A</v>
      </c>
      <c r="CD1562" t="e">
        <v>#N/A</v>
      </c>
      <c r="CE1562" t="e">
        <v>#N/A</v>
      </c>
      <c r="CF1562" t="e">
        <v>#N/A</v>
      </c>
      <c r="CG1562" t="e">
        <v>#N/A</v>
      </c>
      <c r="CH1562" t="e">
        <v>#N/A</v>
      </c>
      <c r="CI1562" t="e">
        <v>#N/A</v>
      </c>
      <c r="CK1562" t="e">
        <v>#N/A</v>
      </c>
      <c r="CL1562" t="e">
        <v>#N/A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</row>
    <row r="1563" spans="1:120">
      <c r="A1563">
        <v>90975731</v>
      </c>
      <c r="B1563">
        <v>217543</v>
      </c>
      <c r="C1563" s="2">
        <v>44174</v>
      </c>
      <c r="D1563" s="2">
        <v>44174.87222222222</v>
      </c>
      <c r="E1563">
        <v>3</v>
      </c>
      <c r="F1563">
        <v>59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8844</v>
      </c>
      <c r="O1563" t="s">
        <v>2126</v>
      </c>
      <c r="P1563">
        <v>1</v>
      </c>
      <c r="Q1563">
        <v>0</v>
      </c>
      <c r="S1563">
        <v>12</v>
      </c>
      <c r="T1563">
        <v>2020</v>
      </c>
      <c r="U1563">
        <v>0</v>
      </c>
      <c r="V1563">
        <v>0</v>
      </c>
      <c r="W1563">
        <v>2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</row>
    <row r="1564" spans="1:120">
      <c r="A1564">
        <v>90975794</v>
      </c>
      <c r="B1564">
        <v>658764</v>
      </c>
      <c r="C1564" s="2">
        <v>44175</v>
      </c>
      <c r="D1564" s="2">
        <v>44178.577777777777</v>
      </c>
      <c r="E1564">
        <v>1</v>
      </c>
      <c r="F1564">
        <v>60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88444564</v>
      </c>
      <c r="O1564" t="s">
        <v>2126</v>
      </c>
      <c r="P1564">
        <v>1</v>
      </c>
      <c r="Q1564">
        <v>0</v>
      </c>
      <c r="R1564">
        <v>3</v>
      </c>
      <c r="S1564">
        <v>12</v>
      </c>
      <c r="T1564">
        <v>2020</v>
      </c>
      <c r="U1564">
        <v>0</v>
      </c>
      <c r="V1564">
        <v>0</v>
      </c>
      <c r="W1564">
        <v>2</v>
      </c>
      <c r="AU1564">
        <v>0</v>
      </c>
      <c r="AV1564">
        <v>0</v>
      </c>
      <c r="AW1564">
        <v>12</v>
      </c>
      <c r="AX1564">
        <v>0</v>
      </c>
      <c r="AY1564">
        <v>0</v>
      </c>
      <c r="AZ1564">
        <v>0</v>
      </c>
      <c r="BA1564">
        <v>3</v>
      </c>
      <c r="BB1564">
        <v>0</v>
      </c>
      <c r="BC1564">
        <v>0</v>
      </c>
      <c r="BD1564">
        <v>0</v>
      </c>
      <c r="BE1564">
        <v>12</v>
      </c>
      <c r="BF1564">
        <v>12</v>
      </c>
      <c r="BG1564">
        <v>15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1</v>
      </c>
      <c r="BW1564">
        <v>7</v>
      </c>
      <c r="BX1564">
        <v>1</v>
      </c>
      <c r="BY1564">
        <v>1</v>
      </c>
      <c r="BZ1564">
        <v>0</v>
      </c>
      <c r="CA1564">
        <v>0</v>
      </c>
      <c r="CB1564">
        <v>3</v>
      </c>
      <c r="CC1564">
        <v>0</v>
      </c>
      <c r="CD1564">
        <v>3</v>
      </c>
      <c r="CE1564">
        <v>3</v>
      </c>
      <c r="CF1564">
        <v>0</v>
      </c>
      <c r="CG1564">
        <v>0</v>
      </c>
      <c r="CH1564">
        <v>0</v>
      </c>
      <c r="CI1564">
        <v>4</v>
      </c>
      <c r="CK1564">
        <v>0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1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</row>
    <row r="1565" spans="1:120">
      <c r="A1565">
        <v>90975813</v>
      </c>
      <c r="B1565">
        <v>65050</v>
      </c>
      <c r="C1565" s="2">
        <v>44174</v>
      </c>
      <c r="D1565" s="2">
        <v>44187.805555555555</v>
      </c>
      <c r="E1565">
        <v>1</v>
      </c>
      <c r="F1565">
        <v>80</v>
      </c>
      <c r="G1565">
        <v>1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8854</v>
      </c>
      <c r="O1565" t="s">
        <v>2124</v>
      </c>
      <c r="P1565">
        <v>0</v>
      </c>
      <c r="Q1565">
        <v>0</v>
      </c>
      <c r="R1565">
        <v>13</v>
      </c>
      <c r="S1565">
        <v>12</v>
      </c>
      <c r="T1565">
        <v>2020</v>
      </c>
      <c r="U1565">
        <v>0</v>
      </c>
      <c r="V1565">
        <v>0</v>
      </c>
      <c r="W1565">
        <v>2</v>
      </c>
      <c r="AQ1565">
        <v>90990011</v>
      </c>
      <c r="AU1565">
        <v>2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2</v>
      </c>
      <c r="BF1565">
        <v>0</v>
      </c>
      <c r="BG1565">
        <v>2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4</v>
      </c>
      <c r="BW1565">
        <v>0</v>
      </c>
      <c r="BX1565">
        <v>11</v>
      </c>
      <c r="BY1565">
        <v>0</v>
      </c>
      <c r="BZ1565">
        <v>0</v>
      </c>
      <c r="CA1565">
        <v>0</v>
      </c>
      <c r="CB1565">
        <v>42</v>
      </c>
      <c r="CC1565">
        <v>14</v>
      </c>
      <c r="CD1565">
        <v>27</v>
      </c>
      <c r="CE1565">
        <v>41</v>
      </c>
      <c r="CF1565">
        <v>0</v>
      </c>
      <c r="CG1565">
        <v>0</v>
      </c>
      <c r="CH1565">
        <v>0</v>
      </c>
      <c r="CI1565">
        <v>0</v>
      </c>
      <c r="CK1565">
        <v>0</v>
      </c>
      <c r="CL1565">
        <v>0</v>
      </c>
      <c r="CM1565">
        <v>8</v>
      </c>
      <c r="CN1565">
        <v>0</v>
      </c>
      <c r="CO1565">
        <v>1</v>
      </c>
      <c r="CP1565">
        <v>0</v>
      </c>
      <c r="CQ1565">
        <v>1</v>
      </c>
      <c r="CR1565">
        <v>0</v>
      </c>
      <c r="CS1565">
        <v>1</v>
      </c>
      <c r="CT1565">
        <v>0</v>
      </c>
      <c r="CU1565">
        <v>0</v>
      </c>
      <c r="CV1565">
        <v>0</v>
      </c>
      <c r="CW1565">
        <v>1</v>
      </c>
      <c r="CX1565">
        <v>1</v>
      </c>
      <c r="CY1565">
        <v>1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</row>
    <row r="1566" spans="1:120">
      <c r="A1566">
        <v>90975835</v>
      </c>
      <c r="B1566">
        <v>734234</v>
      </c>
      <c r="C1566" s="2">
        <v>44174</v>
      </c>
      <c r="D1566" s="2">
        <v>44175.30972222222</v>
      </c>
      <c r="E1566">
        <v>2</v>
      </c>
      <c r="F1566">
        <v>48</v>
      </c>
      <c r="G1566">
        <v>1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8844</v>
      </c>
      <c r="O1566" t="s">
        <v>2126</v>
      </c>
      <c r="P1566">
        <v>1</v>
      </c>
      <c r="Q1566">
        <v>0</v>
      </c>
      <c r="S1566">
        <v>12</v>
      </c>
      <c r="T1566">
        <v>2020</v>
      </c>
      <c r="U1566">
        <v>0</v>
      </c>
      <c r="V1566">
        <v>0</v>
      </c>
      <c r="W1566">
        <v>2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1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1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</row>
    <row r="1567" spans="1:120">
      <c r="A1567">
        <v>90975926</v>
      </c>
      <c r="B1567">
        <v>8016743</v>
      </c>
      <c r="C1567" s="2">
        <v>44175</v>
      </c>
      <c r="D1567" s="2">
        <v>44175.435416666667</v>
      </c>
      <c r="E1567">
        <v>2</v>
      </c>
      <c r="F1567">
        <v>41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8812</v>
      </c>
      <c r="O1567" t="s">
        <v>2126</v>
      </c>
      <c r="P1567">
        <v>1</v>
      </c>
      <c r="Q1567">
        <v>0</v>
      </c>
      <c r="S1567">
        <v>12</v>
      </c>
      <c r="T1567">
        <v>2020</v>
      </c>
      <c r="U1567">
        <v>0</v>
      </c>
      <c r="V1567">
        <v>0</v>
      </c>
      <c r="W1567">
        <v>2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K1567">
        <v>0</v>
      </c>
      <c r="CL1567">
        <v>0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</row>
    <row r="1568" spans="1:120">
      <c r="A1568">
        <v>90975968</v>
      </c>
      <c r="B1568">
        <v>500072</v>
      </c>
      <c r="C1568" s="2">
        <v>44175</v>
      </c>
      <c r="D1568" s="2">
        <v>44175.993055555555</v>
      </c>
      <c r="E1568">
        <v>3</v>
      </c>
      <c r="F1568">
        <v>49</v>
      </c>
      <c r="G1568">
        <v>1</v>
      </c>
      <c r="H1568">
        <v>2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7080</v>
      </c>
      <c r="O1568" t="s">
        <v>2126</v>
      </c>
      <c r="P1568">
        <v>1</v>
      </c>
      <c r="Q1568">
        <v>0</v>
      </c>
      <c r="S1568">
        <v>12</v>
      </c>
      <c r="T1568">
        <v>2020</v>
      </c>
      <c r="U1568">
        <v>0</v>
      </c>
      <c r="V1568">
        <v>0</v>
      </c>
      <c r="W1568">
        <v>2</v>
      </c>
      <c r="AU1568" t="e">
        <v>#N/A</v>
      </c>
      <c r="AV1568" t="e">
        <v>#N/A</v>
      </c>
      <c r="AW1568" t="e">
        <v>#N/A</v>
      </c>
      <c r="AX1568" t="e">
        <v>#N/A</v>
      </c>
      <c r="AY1568" t="e">
        <v>#N/A</v>
      </c>
      <c r="AZ1568" t="e">
        <v>#N/A</v>
      </c>
      <c r="BA1568" t="e">
        <v>#N/A</v>
      </c>
      <c r="BB1568" t="e">
        <v>#N/A</v>
      </c>
      <c r="BC1568" t="e">
        <v>#N/A</v>
      </c>
      <c r="BD1568" t="e">
        <v>#N/A</v>
      </c>
      <c r="BE1568" t="e">
        <v>#N/A</v>
      </c>
      <c r="BF1568" t="e">
        <v>#N/A</v>
      </c>
      <c r="BG1568" t="e">
        <v>#N/A</v>
      </c>
      <c r="BH1568" t="e">
        <v>#N/A</v>
      </c>
      <c r="BI1568" t="e">
        <v>#N/A</v>
      </c>
      <c r="BJ1568" t="e">
        <v>#N/A</v>
      </c>
      <c r="BK1568" t="e">
        <v>#N/A</v>
      </c>
      <c r="BL1568" t="e">
        <v>#N/A</v>
      </c>
      <c r="BM1568" t="e">
        <v>#N/A</v>
      </c>
      <c r="BN1568" t="e">
        <v>#N/A</v>
      </c>
      <c r="BO1568" t="e">
        <v>#N/A</v>
      </c>
      <c r="BP1568" t="e">
        <v>#N/A</v>
      </c>
      <c r="BQ1568" t="e">
        <v>#N/A</v>
      </c>
      <c r="BR1568" t="e">
        <v>#N/A</v>
      </c>
      <c r="BS1568" t="e">
        <v>#N/A</v>
      </c>
      <c r="BT1568" t="e">
        <v>#N/A</v>
      </c>
      <c r="BU1568" t="e">
        <v>#N/A</v>
      </c>
      <c r="BV1568" t="e">
        <v>#N/A</v>
      </c>
      <c r="BW1568" t="e">
        <v>#N/A</v>
      </c>
      <c r="BX1568" t="e">
        <v>#N/A</v>
      </c>
      <c r="BY1568" t="e">
        <v>#N/A</v>
      </c>
      <c r="BZ1568" t="e">
        <v>#N/A</v>
      </c>
      <c r="CA1568" t="e">
        <v>#N/A</v>
      </c>
      <c r="CB1568" t="e">
        <v>#N/A</v>
      </c>
      <c r="CC1568" t="e">
        <v>#N/A</v>
      </c>
      <c r="CD1568" t="e">
        <v>#N/A</v>
      </c>
      <c r="CE1568" t="e">
        <v>#N/A</v>
      </c>
      <c r="CF1568" t="e">
        <v>#N/A</v>
      </c>
      <c r="CG1568" t="e">
        <v>#N/A</v>
      </c>
      <c r="CH1568" t="e">
        <v>#N/A</v>
      </c>
      <c r="CI1568" t="e">
        <v>#N/A</v>
      </c>
      <c r="CK1568" t="e">
        <v>#N/A</v>
      </c>
      <c r="CL1568" t="e">
        <v>#N/A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1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</row>
    <row r="1569" spans="1:121">
      <c r="A1569">
        <v>90976145</v>
      </c>
      <c r="B1569">
        <v>636100</v>
      </c>
      <c r="C1569" s="2">
        <v>44175</v>
      </c>
      <c r="D1569" s="2">
        <v>44183.806250000001</v>
      </c>
      <c r="E1569">
        <v>1</v>
      </c>
      <c r="F1569">
        <v>63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8876</v>
      </c>
      <c r="O1569" t="s">
        <v>2126</v>
      </c>
      <c r="P1569">
        <v>1</v>
      </c>
      <c r="Q1569">
        <v>0</v>
      </c>
      <c r="R1569">
        <v>8</v>
      </c>
      <c r="S1569">
        <v>12</v>
      </c>
      <c r="T1569">
        <v>2020</v>
      </c>
      <c r="U1569">
        <v>0</v>
      </c>
      <c r="V1569">
        <v>0</v>
      </c>
      <c r="W1569">
        <v>2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8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8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9</v>
      </c>
      <c r="BV1569">
        <v>7</v>
      </c>
      <c r="BW1569">
        <v>1</v>
      </c>
      <c r="BX1569">
        <v>1</v>
      </c>
      <c r="BY1569">
        <v>5</v>
      </c>
      <c r="BZ1569">
        <v>0</v>
      </c>
      <c r="CA1569">
        <v>0</v>
      </c>
      <c r="CB1569">
        <v>8</v>
      </c>
      <c r="CC1569">
        <v>1</v>
      </c>
      <c r="CD1569">
        <v>7</v>
      </c>
      <c r="CE1569">
        <v>8</v>
      </c>
      <c r="CF1569">
        <v>0</v>
      </c>
      <c r="CG1569">
        <v>0</v>
      </c>
      <c r="CH1569">
        <v>0</v>
      </c>
      <c r="CI1569">
        <v>1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1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</row>
    <row r="1570" spans="1:121">
      <c r="A1570">
        <v>90976191</v>
      </c>
      <c r="B1570">
        <v>730420</v>
      </c>
      <c r="C1570" s="2">
        <v>44175</v>
      </c>
      <c r="D1570" s="2">
        <v>44178.777777777781</v>
      </c>
      <c r="E1570">
        <v>1</v>
      </c>
      <c r="F1570">
        <v>54</v>
      </c>
      <c r="G1570">
        <v>1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8876</v>
      </c>
      <c r="O1570" t="s">
        <v>2126</v>
      </c>
      <c r="P1570">
        <v>1</v>
      </c>
      <c r="Q1570">
        <v>0</v>
      </c>
      <c r="R1570">
        <v>3</v>
      </c>
      <c r="S1570">
        <v>12</v>
      </c>
      <c r="T1570">
        <v>2020</v>
      </c>
      <c r="U1570">
        <v>0</v>
      </c>
      <c r="V1570">
        <v>0</v>
      </c>
      <c r="W1570">
        <v>2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3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3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4</v>
      </c>
      <c r="BW1570">
        <v>1</v>
      </c>
      <c r="BX1570">
        <v>1</v>
      </c>
      <c r="BY1570">
        <v>1</v>
      </c>
      <c r="BZ1570">
        <v>0</v>
      </c>
      <c r="CA1570">
        <v>0</v>
      </c>
      <c r="CB1570">
        <v>6</v>
      </c>
      <c r="CC1570">
        <v>3</v>
      </c>
      <c r="CD1570">
        <v>3</v>
      </c>
      <c r="CE1570">
        <v>6</v>
      </c>
      <c r="CF1570">
        <v>3</v>
      </c>
      <c r="CG1570">
        <v>0</v>
      </c>
      <c r="CH1570">
        <v>0</v>
      </c>
      <c r="CI1570">
        <v>3</v>
      </c>
      <c r="CK1570">
        <v>0</v>
      </c>
      <c r="CL1570">
        <v>0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1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1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</row>
    <row r="1571" spans="1:121">
      <c r="A1571">
        <v>90976268</v>
      </c>
      <c r="B1571">
        <v>8127113</v>
      </c>
      <c r="C1571" s="2">
        <v>44175</v>
      </c>
      <c r="D1571" s="2">
        <v>44175.863194444442</v>
      </c>
      <c r="E1571">
        <v>2</v>
      </c>
      <c r="F1571">
        <v>53</v>
      </c>
      <c r="G1571">
        <v>0</v>
      </c>
      <c r="H1571">
        <v>2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8807</v>
      </c>
      <c r="O1571" t="s">
        <v>2126</v>
      </c>
      <c r="P1571">
        <v>1</v>
      </c>
      <c r="Q1571">
        <v>0</v>
      </c>
      <c r="S1571">
        <v>12</v>
      </c>
      <c r="T1571">
        <v>2020</v>
      </c>
      <c r="U1571">
        <v>0</v>
      </c>
      <c r="V1571">
        <v>0</v>
      </c>
      <c r="W1571">
        <v>2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</row>
    <row r="1572" spans="1:121">
      <c r="A1572">
        <v>90976277</v>
      </c>
      <c r="B1572">
        <v>338942</v>
      </c>
      <c r="C1572" s="2">
        <v>44175</v>
      </c>
      <c r="D1572" s="2">
        <v>44175.961805555555</v>
      </c>
      <c r="E1572">
        <v>2</v>
      </c>
      <c r="F1572">
        <v>92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8844</v>
      </c>
      <c r="O1572" t="s">
        <v>2126</v>
      </c>
      <c r="P1572">
        <v>1</v>
      </c>
      <c r="Q1572">
        <v>0</v>
      </c>
      <c r="S1572">
        <v>12</v>
      </c>
      <c r="T1572">
        <v>2020</v>
      </c>
      <c r="U1572">
        <v>0</v>
      </c>
      <c r="V1572">
        <v>0</v>
      </c>
      <c r="W1572">
        <v>2</v>
      </c>
      <c r="AH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K1572">
        <v>0</v>
      </c>
      <c r="CL1572">
        <v>0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1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1</v>
      </c>
    </row>
    <row r="1573" spans="1:121">
      <c r="A1573">
        <v>90976278</v>
      </c>
      <c r="B1573">
        <v>423653</v>
      </c>
      <c r="C1573" s="2">
        <v>44175</v>
      </c>
      <c r="D1573" s="2">
        <v>44178.709722222222</v>
      </c>
      <c r="E1573">
        <v>1</v>
      </c>
      <c r="F1573">
        <v>23</v>
      </c>
      <c r="G1573">
        <v>1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7063</v>
      </c>
      <c r="O1573" t="s">
        <v>2126</v>
      </c>
      <c r="P1573">
        <v>1</v>
      </c>
      <c r="Q1573">
        <v>0</v>
      </c>
      <c r="R1573">
        <v>3</v>
      </c>
      <c r="S1573">
        <v>12</v>
      </c>
      <c r="T1573">
        <v>2020</v>
      </c>
      <c r="U1573">
        <v>0</v>
      </c>
      <c r="V1573">
        <v>0</v>
      </c>
      <c r="W1573">
        <v>2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2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2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3</v>
      </c>
      <c r="BV1573">
        <v>4</v>
      </c>
      <c r="BW1573">
        <v>0</v>
      </c>
      <c r="BX1573">
        <v>3</v>
      </c>
      <c r="BY1573">
        <v>3</v>
      </c>
      <c r="BZ1573">
        <v>0</v>
      </c>
      <c r="CA1573">
        <v>0</v>
      </c>
      <c r="CB1573">
        <v>1</v>
      </c>
      <c r="CC1573">
        <v>1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3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</row>
    <row r="1574" spans="1:121">
      <c r="A1574">
        <v>90976282</v>
      </c>
      <c r="B1574">
        <v>520364</v>
      </c>
      <c r="C1574" s="2">
        <v>44175</v>
      </c>
      <c r="D1574" s="2">
        <v>44177.710416666669</v>
      </c>
      <c r="E1574">
        <v>1</v>
      </c>
      <c r="F1574">
        <v>65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8854</v>
      </c>
      <c r="O1574" t="s">
        <v>2126</v>
      </c>
      <c r="P1574">
        <v>1</v>
      </c>
      <c r="Q1574">
        <v>0</v>
      </c>
      <c r="R1574">
        <v>2</v>
      </c>
      <c r="S1574">
        <v>12</v>
      </c>
      <c r="T1574">
        <v>2020</v>
      </c>
      <c r="U1574">
        <v>0</v>
      </c>
      <c r="V1574">
        <v>0</v>
      </c>
      <c r="W1574">
        <v>2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3</v>
      </c>
      <c r="BB1574">
        <v>0</v>
      </c>
      <c r="BC1574">
        <v>0</v>
      </c>
      <c r="BD1574">
        <v>0</v>
      </c>
      <c r="BE1574">
        <v>1</v>
      </c>
      <c r="BF1574">
        <v>1</v>
      </c>
      <c r="BG1574">
        <v>4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1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1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1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1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</row>
    <row r="1575" spans="1:121">
      <c r="A1575">
        <v>90976308</v>
      </c>
      <c r="B1575">
        <v>344754</v>
      </c>
      <c r="C1575" s="2">
        <v>44175</v>
      </c>
      <c r="D1575" s="2">
        <v>44180.663194444445</v>
      </c>
      <c r="E1575">
        <v>1</v>
      </c>
      <c r="F1575">
        <v>52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8805</v>
      </c>
      <c r="O1575" t="s">
        <v>2126</v>
      </c>
      <c r="P1575">
        <v>1</v>
      </c>
      <c r="Q1575">
        <v>0</v>
      </c>
      <c r="R1575">
        <v>5</v>
      </c>
      <c r="S1575">
        <v>12</v>
      </c>
      <c r="T1575">
        <v>2020</v>
      </c>
      <c r="U1575">
        <v>0</v>
      </c>
      <c r="V1575">
        <v>0</v>
      </c>
      <c r="W1575">
        <v>2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5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5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5</v>
      </c>
      <c r="BW1575">
        <v>1</v>
      </c>
      <c r="BX1575">
        <v>1</v>
      </c>
      <c r="BY1575">
        <v>2</v>
      </c>
      <c r="BZ1575">
        <v>0</v>
      </c>
      <c r="CA1575">
        <v>0</v>
      </c>
      <c r="CB1575">
        <v>10</v>
      </c>
      <c r="CC1575">
        <v>5</v>
      </c>
      <c r="CD1575">
        <v>5</v>
      </c>
      <c r="CE1575">
        <v>10</v>
      </c>
      <c r="CF1575">
        <v>0</v>
      </c>
      <c r="CG1575">
        <v>0</v>
      </c>
      <c r="CH1575">
        <v>0</v>
      </c>
      <c r="CI1575">
        <v>1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</row>
    <row r="1576" spans="1:121">
      <c r="A1576">
        <v>90976360</v>
      </c>
      <c r="B1576">
        <v>8084905</v>
      </c>
      <c r="C1576" s="2">
        <v>44175</v>
      </c>
      <c r="D1576" s="2">
        <v>44176.012499999997</v>
      </c>
      <c r="E1576">
        <v>2</v>
      </c>
      <c r="F1576">
        <v>21</v>
      </c>
      <c r="G1576">
        <v>1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7063</v>
      </c>
      <c r="O1576" t="s">
        <v>2126</v>
      </c>
      <c r="P1576">
        <v>1</v>
      </c>
      <c r="Q1576">
        <v>0</v>
      </c>
      <c r="S1576">
        <v>12</v>
      </c>
      <c r="T1576">
        <v>2020</v>
      </c>
      <c r="U1576">
        <v>0</v>
      </c>
      <c r="V1576">
        <v>0</v>
      </c>
      <c r="W1576">
        <v>2</v>
      </c>
      <c r="AU1576" t="e">
        <v>#N/A</v>
      </c>
      <c r="AV1576" t="e">
        <v>#N/A</v>
      </c>
      <c r="AW1576" t="e">
        <v>#N/A</v>
      </c>
      <c r="AX1576" t="e">
        <v>#N/A</v>
      </c>
      <c r="AY1576" t="e">
        <v>#N/A</v>
      </c>
      <c r="AZ1576" t="e">
        <v>#N/A</v>
      </c>
      <c r="BA1576" t="e">
        <v>#N/A</v>
      </c>
      <c r="BB1576" t="e">
        <v>#N/A</v>
      </c>
      <c r="BC1576" t="e">
        <v>#N/A</v>
      </c>
      <c r="BD1576" t="e">
        <v>#N/A</v>
      </c>
      <c r="BE1576" t="e">
        <v>#N/A</v>
      </c>
      <c r="BF1576" t="e">
        <v>#N/A</v>
      </c>
      <c r="BG1576" t="e">
        <v>#N/A</v>
      </c>
      <c r="BH1576" t="e">
        <v>#N/A</v>
      </c>
      <c r="BI1576" t="e">
        <v>#N/A</v>
      </c>
      <c r="BJ1576" t="e">
        <v>#N/A</v>
      </c>
      <c r="BK1576" t="e">
        <v>#N/A</v>
      </c>
      <c r="BL1576" t="e">
        <v>#N/A</v>
      </c>
      <c r="BM1576" t="e">
        <v>#N/A</v>
      </c>
      <c r="BN1576" t="e">
        <v>#N/A</v>
      </c>
      <c r="BO1576" t="e">
        <v>#N/A</v>
      </c>
      <c r="BP1576" t="e">
        <v>#N/A</v>
      </c>
      <c r="BQ1576" t="e">
        <v>#N/A</v>
      </c>
      <c r="BR1576" t="e">
        <v>#N/A</v>
      </c>
      <c r="BS1576" t="e">
        <v>#N/A</v>
      </c>
      <c r="BT1576" t="e">
        <v>#N/A</v>
      </c>
      <c r="BU1576" t="e">
        <v>#N/A</v>
      </c>
      <c r="BV1576" t="e">
        <v>#N/A</v>
      </c>
      <c r="BW1576" t="e">
        <v>#N/A</v>
      </c>
      <c r="BX1576" t="e">
        <v>#N/A</v>
      </c>
      <c r="BY1576" t="e">
        <v>#N/A</v>
      </c>
      <c r="BZ1576" t="e">
        <v>#N/A</v>
      </c>
      <c r="CA1576" t="e">
        <v>#N/A</v>
      </c>
      <c r="CB1576" t="e">
        <v>#N/A</v>
      </c>
      <c r="CC1576" t="e">
        <v>#N/A</v>
      </c>
      <c r="CD1576" t="e">
        <v>#N/A</v>
      </c>
      <c r="CE1576" t="e">
        <v>#N/A</v>
      </c>
      <c r="CF1576" t="e">
        <v>#N/A</v>
      </c>
      <c r="CG1576" t="e">
        <v>#N/A</v>
      </c>
      <c r="CH1576" t="e">
        <v>#N/A</v>
      </c>
      <c r="CI1576" t="e">
        <v>#N/A</v>
      </c>
      <c r="CK1576" t="e">
        <v>#N/A</v>
      </c>
      <c r="CL1576" t="e">
        <v>#N/A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</row>
    <row r="1577" spans="1:121">
      <c r="A1577">
        <v>90976364</v>
      </c>
      <c r="B1577">
        <v>492631</v>
      </c>
      <c r="C1577" s="2">
        <v>44175</v>
      </c>
      <c r="D1577" s="2">
        <v>44175.94027777778</v>
      </c>
      <c r="E1577">
        <v>2</v>
      </c>
      <c r="F1577">
        <v>22</v>
      </c>
      <c r="G1577">
        <v>1</v>
      </c>
      <c r="H1577">
        <v>3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8846</v>
      </c>
      <c r="O1577" t="s">
        <v>2126</v>
      </c>
      <c r="P1577">
        <v>1</v>
      </c>
      <c r="Q1577">
        <v>0</v>
      </c>
      <c r="S1577">
        <v>12</v>
      </c>
      <c r="T1577">
        <v>2020</v>
      </c>
      <c r="U1577">
        <v>0</v>
      </c>
      <c r="V1577">
        <v>0</v>
      </c>
      <c r="W1577">
        <v>2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1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</row>
    <row r="1578" spans="1:121">
      <c r="A1578">
        <v>90976381</v>
      </c>
      <c r="B1578">
        <v>162228</v>
      </c>
      <c r="C1578" s="2">
        <v>44175</v>
      </c>
      <c r="D1578" s="2">
        <v>44176.271527777775</v>
      </c>
      <c r="E1578">
        <v>3</v>
      </c>
      <c r="F1578">
        <v>70</v>
      </c>
      <c r="G1578">
        <v>1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8807</v>
      </c>
      <c r="O1578" t="s">
        <v>2126</v>
      </c>
      <c r="P1578">
        <v>1</v>
      </c>
      <c r="Q1578">
        <v>0</v>
      </c>
      <c r="S1578">
        <v>12</v>
      </c>
      <c r="T1578">
        <v>2020</v>
      </c>
      <c r="U1578">
        <v>0</v>
      </c>
      <c r="V1578">
        <v>0</v>
      </c>
      <c r="W1578">
        <v>2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</row>
    <row r="1579" spans="1:121">
      <c r="A1579">
        <v>90976384</v>
      </c>
      <c r="B1579">
        <v>788262</v>
      </c>
      <c r="C1579" s="2">
        <v>44175</v>
      </c>
      <c r="D1579" s="2">
        <v>44182.621527777781</v>
      </c>
      <c r="E1579">
        <v>1</v>
      </c>
      <c r="F1579">
        <v>48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8805</v>
      </c>
      <c r="O1579" t="s">
        <v>2126</v>
      </c>
      <c r="P1579">
        <v>1</v>
      </c>
      <c r="Q1579">
        <v>0</v>
      </c>
      <c r="R1579">
        <v>7</v>
      </c>
      <c r="S1579">
        <v>12</v>
      </c>
      <c r="T1579">
        <v>2020</v>
      </c>
      <c r="U1579">
        <v>0</v>
      </c>
      <c r="V1579">
        <v>0</v>
      </c>
      <c r="W1579">
        <v>2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6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6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5</v>
      </c>
      <c r="BW1579">
        <v>2</v>
      </c>
      <c r="BX1579">
        <v>1</v>
      </c>
      <c r="BY1579">
        <v>12</v>
      </c>
      <c r="BZ1579">
        <v>0</v>
      </c>
      <c r="CA1579">
        <v>0</v>
      </c>
      <c r="CB1579">
        <v>18</v>
      </c>
      <c r="CC1579">
        <v>12</v>
      </c>
      <c r="CD1579">
        <v>6</v>
      </c>
      <c r="CE1579">
        <v>18</v>
      </c>
      <c r="CF1579">
        <v>0</v>
      </c>
      <c r="CG1579">
        <v>0</v>
      </c>
      <c r="CH1579">
        <v>0</v>
      </c>
      <c r="CI1579">
        <v>2</v>
      </c>
      <c r="CK1579">
        <v>0</v>
      </c>
      <c r="CL1579">
        <v>0</v>
      </c>
      <c r="CM1579">
        <v>2</v>
      </c>
      <c r="CN1579">
        <v>0</v>
      </c>
      <c r="CO1579">
        <v>0</v>
      </c>
      <c r="CP1579">
        <v>0</v>
      </c>
      <c r="CQ1579">
        <v>0</v>
      </c>
      <c r="CR1579">
        <v>1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1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</row>
    <row r="1580" spans="1:121">
      <c r="A1580">
        <v>90976420</v>
      </c>
      <c r="B1580">
        <v>543733</v>
      </c>
      <c r="C1580" s="2">
        <v>44175</v>
      </c>
      <c r="D1580" s="2">
        <v>44176.54791666667</v>
      </c>
      <c r="E1580">
        <v>2</v>
      </c>
      <c r="F1580">
        <v>39</v>
      </c>
      <c r="G1580">
        <v>1</v>
      </c>
      <c r="H1580">
        <v>3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8844</v>
      </c>
      <c r="O1580" t="s">
        <v>2126</v>
      </c>
      <c r="P1580">
        <v>1</v>
      </c>
      <c r="Q1580">
        <v>0</v>
      </c>
      <c r="S1580">
        <v>12</v>
      </c>
      <c r="T1580">
        <v>2020</v>
      </c>
      <c r="U1580">
        <v>0</v>
      </c>
      <c r="V1580">
        <v>0</v>
      </c>
      <c r="W1580">
        <v>2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</row>
    <row r="1581" spans="1:121">
      <c r="A1581">
        <v>90976422</v>
      </c>
      <c r="B1581">
        <v>721199</v>
      </c>
      <c r="C1581" s="2">
        <v>44175</v>
      </c>
      <c r="D1581" s="2">
        <v>44176.477083333331</v>
      </c>
      <c r="E1581">
        <v>3</v>
      </c>
      <c r="F1581">
        <v>91</v>
      </c>
      <c r="G1581">
        <v>1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8502</v>
      </c>
      <c r="O1581" t="s">
        <v>2128</v>
      </c>
      <c r="P1581">
        <v>0</v>
      </c>
      <c r="Q1581">
        <v>0</v>
      </c>
      <c r="S1581">
        <v>12</v>
      </c>
      <c r="T1581">
        <v>2020</v>
      </c>
      <c r="U1581">
        <v>0</v>
      </c>
      <c r="V1581">
        <v>0</v>
      </c>
      <c r="W1581">
        <v>2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1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</row>
    <row r="1582" spans="1:121">
      <c r="A1582">
        <v>90976423</v>
      </c>
      <c r="B1582">
        <v>557337</v>
      </c>
      <c r="C1582" s="2">
        <v>44176</v>
      </c>
      <c r="D1582" s="2">
        <v>44183.669444444444</v>
      </c>
      <c r="E1582">
        <v>1</v>
      </c>
      <c r="F1582">
        <v>62</v>
      </c>
      <c r="G1582">
        <v>0</v>
      </c>
      <c r="H1582">
        <v>2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8844</v>
      </c>
      <c r="O1582" t="s">
        <v>2126</v>
      </c>
      <c r="P1582">
        <v>1</v>
      </c>
      <c r="Q1582">
        <v>0</v>
      </c>
      <c r="R1582">
        <v>7</v>
      </c>
      <c r="S1582">
        <v>12</v>
      </c>
      <c r="T1582">
        <v>2020</v>
      </c>
      <c r="U1582">
        <v>0</v>
      </c>
      <c r="V1582">
        <v>0</v>
      </c>
      <c r="W1582">
        <v>2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8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8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5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1</v>
      </c>
      <c r="CB1582">
        <v>16</v>
      </c>
      <c r="CC1582">
        <v>16</v>
      </c>
      <c r="CD1582">
        <v>8</v>
      </c>
      <c r="CE1582">
        <v>24</v>
      </c>
      <c r="CF1582">
        <v>7</v>
      </c>
      <c r="CG1582">
        <v>0</v>
      </c>
      <c r="CH1582">
        <v>0</v>
      </c>
      <c r="CI1582">
        <v>1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</row>
    <row r="1583" spans="1:121">
      <c r="A1583">
        <v>90976429</v>
      </c>
      <c r="B1583">
        <v>789873</v>
      </c>
      <c r="C1583" s="2">
        <v>44175</v>
      </c>
      <c r="D1583" s="2">
        <v>44176.176388888889</v>
      </c>
      <c r="E1583">
        <v>2</v>
      </c>
      <c r="F1583">
        <v>40</v>
      </c>
      <c r="G1583">
        <v>1</v>
      </c>
      <c r="H1583">
        <v>3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8835</v>
      </c>
      <c r="O1583" t="s">
        <v>2126</v>
      </c>
      <c r="P1583">
        <v>1</v>
      </c>
      <c r="Q1583">
        <v>0</v>
      </c>
      <c r="S1583">
        <v>12</v>
      </c>
      <c r="T1583">
        <v>2020</v>
      </c>
      <c r="U1583">
        <v>0</v>
      </c>
      <c r="V1583">
        <v>0</v>
      </c>
      <c r="W1583">
        <v>2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</row>
    <row r="1584" spans="1:121">
      <c r="A1584">
        <v>90976434</v>
      </c>
      <c r="B1584">
        <v>8072287</v>
      </c>
      <c r="C1584" s="2">
        <v>44176</v>
      </c>
      <c r="D1584" s="2">
        <v>44179.772222222222</v>
      </c>
      <c r="E1584">
        <v>1</v>
      </c>
      <c r="F1584">
        <v>52</v>
      </c>
      <c r="G1584">
        <v>1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8812</v>
      </c>
      <c r="O1584" t="s">
        <v>2126</v>
      </c>
      <c r="P1584">
        <v>1</v>
      </c>
      <c r="Q1584">
        <v>0</v>
      </c>
      <c r="R1584">
        <v>3</v>
      </c>
      <c r="S1584">
        <v>12</v>
      </c>
      <c r="T1584">
        <v>2020</v>
      </c>
      <c r="U1584">
        <v>0</v>
      </c>
      <c r="V1584">
        <v>0</v>
      </c>
      <c r="W1584">
        <v>2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2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</v>
      </c>
      <c r="BH1584">
        <v>6</v>
      </c>
      <c r="BI1584">
        <v>0</v>
      </c>
      <c r="BJ1584">
        <v>0</v>
      </c>
      <c r="BK1584">
        <v>6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4</v>
      </c>
      <c r="BW1584">
        <v>2</v>
      </c>
      <c r="BX1584">
        <v>1</v>
      </c>
      <c r="BY1584">
        <v>8</v>
      </c>
      <c r="BZ1584">
        <v>0</v>
      </c>
      <c r="CA1584">
        <v>0</v>
      </c>
      <c r="CB1584">
        <v>8</v>
      </c>
      <c r="CC1584">
        <v>4</v>
      </c>
      <c r="CD1584">
        <v>4</v>
      </c>
      <c r="CE1584">
        <v>8</v>
      </c>
      <c r="CF1584">
        <v>0</v>
      </c>
      <c r="CG1584">
        <v>0</v>
      </c>
      <c r="CH1584">
        <v>0</v>
      </c>
      <c r="CI1584">
        <v>1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</row>
    <row r="1585" spans="1:121">
      <c r="A1585">
        <v>90976437</v>
      </c>
      <c r="B1585">
        <v>513782</v>
      </c>
      <c r="C1585" s="2">
        <v>44176</v>
      </c>
      <c r="D1585" s="2">
        <v>44195.748611111114</v>
      </c>
      <c r="E1585">
        <v>1</v>
      </c>
      <c r="F1585">
        <v>75</v>
      </c>
      <c r="G1585">
        <v>0</v>
      </c>
      <c r="H1585">
        <v>2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8846</v>
      </c>
      <c r="O1585" t="s">
        <v>26</v>
      </c>
      <c r="P1585">
        <v>0</v>
      </c>
      <c r="Q1585">
        <v>1</v>
      </c>
      <c r="R1585">
        <v>19</v>
      </c>
      <c r="S1585">
        <v>12</v>
      </c>
      <c r="T1585">
        <v>2020</v>
      </c>
      <c r="U1585">
        <v>1</v>
      </c>
      <c r="V1585">
        <v>19</v>
      </c>
      <c r="W1585">
        <v>2</v>
      </c>
      <c r="AU1585">
        <v>0</v>
      </c>
      <c r="AV1585">
        <v>0</v>
      </c>
      <c r="AW1585">
        <v>0</v>
      </c>
      <c r="AX1585">
        <v>0</v>
      </c>
      <c r="AY1585">
        <v>21</v>
      </c>
      <c r="AZ1585">
        <v>1</v>
      </c>
      <c r="BA1585">
        <v>22</v>
      </c>
      <c r="BB1585">
        <v>0</v>
      </c>
      <c r="BC1585">
        <v>29</v>
      </c>
      <c r="BD1585">
        <v>0</v>
      </c>
      <c r="BE1585">
        <v>29</v>
      </c>
      <c r="BF1585">
        <v>0</v>
      </c>
      <c r="BG1585">
        <v>73</v>
      </c>
      <c r="BH1585">
        <v>25</v>
      </c>
      <c r="BI1585">
        <v>0</v>
      </c>
      <c r="BJ1585">
        <v>0</v>
      </c>
      <c r="BK1585">
        <v>21</v>
      </c>
      <c r="BL1585">
        <v>0</v>
      </c>
      <c r="BM1585">
        <v>0</v>
      </c>
      <c r="BN1585">
        <v>4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1</v>
      </c>
      <c r="BY1585">
        <v>0</v>
      </c>
      <c r="BZ1585">
        <v>4</v>
      </c>
      <c r="CA1585">
        <v>0</v>
      </c>
      <c r="CB1585">
        <v>8</v>
      </c>
      <c r="CC1585">
        <v>0</v>
      </c>
      <c r="CD1585">
        <v>12</v>
      </c>
      <c r="CE1585">
        <v>12</v>
      </c>
      <c r="CF1585">
        <v>9</v>
      </c>
      <c r="CG1585">
        <v>0</v>
      </c>
      <c r="CH1585">
        <v>0</v>
      </c>
      <c r="CI1585">
        <v>1</v>
      </c>
      <c r="CK1585">
        <v>11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1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</row>
    <row r="1586" spans="1:121">
      <c r="A1586">
        <v>90976438</v>
      </c>
      <c r="B1586">
        <v>8127135</v>
      </c>
      <c r="C1586" s="2">
        <v>44176</v>
      </c>
      <c r="D1586" s="2">
        <v>44176.426388888889</v>
      </c>
      <c r="E1586">
        <v>2</v>
      </c>
      <c r="F1586">
        <v>17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7060</v>
      </c>
      <c r="O1586" t="s">
        <v>2126</v>
      </c>
      <c r="P1586">
        <v>1</v>
      </c>
      <c r="Q1586">
        <v>0</v>
      </c>
      <c r="S1586">
        <v>12</v>
      </c>
      <c r="T1586">
        <v>2020</v>
      </c>
      <c r="U1586">
        <v>0</v>
      </c>
      <c r="V1586">
        <v>0</v>
      </c>
      <c r="W1586">
        <v>2</v>
      </c>
      <c r="AU1586" t="e">
        <v>#N/A</v>
      </c>
      <c r="AV1586" t="e">
        <v>#N/A</v>
      </c>
      <c r="AW1586" t="e">
        <v>#N/A</v>
      </c>
      <c r="AX1586" t="e">
        <v>#N/A</v>
      </c>
      <c r="AY1586" t="e">
        <v>#N/A</v>
      </c>
      <c r="AZ1586" t="e">
        <v>#N/A</v>
      </c>
      <c r="BA1586" t="e">
        <v>#N/A</v>
      </c>
      <c r="BB1586" t="e">
        <v>#N/A</v>
      </c>
      <c r="BC1586" t="e">
        <v>#N/A</v>
      </c>
      <c r="BD1586" t="e">
        <v>#N/A</v>
      </c>
      <c r="BE1586" t="e">
        <v>#N/A</v>
      </c>
      <c r="BF1586" t="e">
        <v>#N/A</v>
      </c>
      <c r="BG1586" t="e">
        <v>#N/A</v>
      </c>
      <c r="BH1586" t="e">
        <v>#N/A</v>
      </c>
      <c r="BI1586" t="e">
        <v>#N/A</v>
      </c>
      <c r="BJ1586" t="e">
        <v>#N/A</v>
      </c>
      <c r="BK1586" t="e">
        <v>#N/A</v>
      </c>
      <c r="BL1586" t="e">
        <v>#N/A</v>
      </c>
      <c r="BM1586" t="e">
        <v>#N/A</v>
      </c>
      <c r="BN1586" t="e">
        <v>#N/A</v>
      </c>
      <c r="BO1586" t="e">
        <v>#N/A</v>
      </c>
      <c r="BP1586" t="e">
        <v>#N/A</v>
      </c>
      <c r="BQ1586" t="e">
        <v>#N/A</v>
      </c>
      <c r="BR1586" t="e">
        <v>#N/A</v>
      </c>
      <c r="BS1586" t="e">
        <v>#N/A</v>
      </c>
      <c r="BT1586" t="e">
        <v>#N/A</v>
      </c>
      <c r="BU1586" t="e">
        <v>#N/A</v>
      </c>
      <c r="BV1586" t="e">
        <v>#N/A</v>
      </c>
      <c r="BW1586" t="e">
        <v>#N/A</v>
      </c>
      <c r="BX1586" t="e">
        <v>#N/A</v>
      </c>
      <c r="BY1586" t="e">
        <v>#N/A</v>
      </c>
      <c r="BZ1586" t="e">
        <v>#N/A</v>
      </c>
      <c r="CA1586" t="e">
        <v>#N/A</v>
      </c>
      <c r="CB1586" t="e">
        <v>#N/A</v>
      </c>
      <c r="CC1586" t="e">
        <v>#N/A</v>
      </c>
      <c r="CD1586" t="e">
        <v>#N/A</v>
      </c>
      <c r="CE1586" t="e">
        <v>#N/A</v>
      </c>
      <c r="CF1586" t="e">
        <v>#N/A</v>
      </c>
      <c r="CG1586" t="e">
        <v>#N/A</v>
      </c>
      <c r="CH1586" t="e">
        <v>#N/A</v>
      </c>
      <c r="CI1586" t="e">
        <v>#N/A</v>
      </c>
      <c r="CK1586" t="e">
        <v>#N/A</v>
      </c>
      <c r="CL1586" t="e">
        <v>#N/A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</row>
    <row r="1587" spans="1:121">
      <c r="A1587">
        <v>90976541</v>
      </c>
      <c r="B1587">
        <v>199944</v>
      </c>
      <c r="C1587" s="2">
        <v>44176</v>
      </c>
      <c r="D1587" s="2">
        <v>44180.827777777777</v>
      </c>
      <c r="E1587">
        <v>1</v>
      </c>
      <c r="F1587">
        <v>69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8844</v>
      </c>
      <c r="O1587" t="s">
        <v>2125</v>
      </c>
      <c r="P1587">
        <v>1</v>
      </c>
      <c r="Q1587">
        <v>0</v>
      </c>
      <c r="R1587">
        <v>4</v>
      </c>
      <c r="S1587">
        <v>12</v>
      </c>
      <c r="T1587">
        <v>2020</v>
      </c>
      <c r="U1587">
        <v>0</v>
      </c>
      <c r="V1587">
        <v>0</v>
      </c>
      <c r="W1587">
        <v>2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4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4</v>
      </c>
      <c r="BH1587">
        <v>6</v>
      </c>
      <c r="BI1587">
        <v>0</v>
      </c>
      <c r="BJ1587">
        <v>1</v>
      </c>
      <c r="BK1587">
        <v>5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7</v>
      </c>
      <c r="CC1587">
        <v>3</v>
      </c>
      <c r="CD1587">
        <v>4</v>
      </c>
      <c r="CE1587">
        <v>7</v>
      </c>
      <c r="CF1587">
        <v>0</v>
      </c>
      <c r="CG1587">
        <v>0</v>
      </c>
      <c r="CH1587">
        <v>0</v>
      </c>
      <c r="CI1587">
        <v>1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1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</row>
    <row r="1588" spans="1:121">
      <c r="A1588">
        <v>90976563</v>
      </c>
      <c r="B1588">
        <v>161059</v>
      </c>
      <c r="C1588" s="2">
        <v>44177</v>
      </c>
      <c r="D1588" s="2">
        <v>44178.788888888892</v>
      </c>
      <c r="E1588">
        <v>1</v>
      </c>
      <c r="F1588">
        <v>50</v>
      </c>
      <c r="G1588">
        <v>1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7063</v>
      </c>
      <c r="O1588" t="s">
        <v>2126</v>
      </c>
      <c r="P1588">
        <v>1</v>
      </c>
      <c r="Q1588">
        <v>0</v>
      </c>
      <c r="R1588">
        <v>1</v>
      </c>
      <c r="S1588">
        <v>12</v>
      </c>
      <c r="T1588">
        <v>2020</v>
      </c>
      <c r="U1588">
        <v>0</v>
      </c>
      <c r="V1588">
        <v>0</v>
      </c>
      <c r="W1588">
        <v>2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3</v>
      </c>
      <c r="BY1588">
        <v>0</v>
      </c>
      <c r="BZ1588">
        <v>0</v>
      </c>
      <c r="CA1588">
        <v>1</v>
      </c>
      <c r="CB1588">
        <v>1</v>
      </c>
      <c r="CC1588">
        <v>1</v>
      </c>
      <c r="CD1588">
        <v>1</v>
      </c>
      <c r="CE1588">
        <v>2</v>
      </c>
      <c r="CF1588">
        <v>0</v>
      </c>
      <c r="CG1588">
        <v>0</v>
      </c>
      <c r="CH1588">
        <v>0</v>
      </c>
      <c r="CI1588">
        <v>2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</row>
    <row r="1589" spans="1:121">
      <c r="A1589">
        <v>90976569</v>
      </c>
      <c r="B1589">
        <v>655138</v>
      </c>
      <c r="C1589" s="2">
        <v>44176</v>
      </c>
      <c r="D1589" s="2">
        <v>44195.861805555556</v>
      </c>
      <c r="E1589">
        <v>1</v>
      </c>
      <c r="F1589">
        <v>94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8873</v>
      </c>
      <c r="O1589" t="s">
        <v>2125</v>
      </c>
      <c r="P1589">
        <v>1</v>
      </c>
      <c r="Q1589">
        <v>0</v>
      </c>
      <c r="R1589">
        <v>19</v>
      </c>
      <c r="S1589">
        <v>12</v>
      </c>
      <c r="T1589">
        <v>2020</v>
      </c>
      <c r="U1589">
        <v>0</v>
      </c>
      <c r="V1589">
        <v>0</v>
      </c>
      <c r="W1589">
        <v>2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3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3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3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13</v>
      </c>
      <c r="CC1589">
        <v>12</v>
      </c>
      <c r="CD1589">
        <v>1</v>
      </c>
      <c r="CE1589">
        <v>13</v>
      </c>
      <c r="CF1589">
        <v>0</v>
      </c>
      <c r="CG1589">
        <v>0</v>
      </c>
      <c r="CH1589">
        <v>0</v>
      </c>
      <c r="CI1589">
        <v>19</v>
      </c>
      <c r="CK1589">
        <v>0</v>
      </c>
      <c r="CL1589">
        <v>0</v>
      </c>
      <c r="CM1589">
        <v>5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1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</row>
    <row r="1590" spans="1:121">
      <c r="A1590">
        <v>90976587</v>
      </c>
      <c r="B1590">
        <v>338942</v>
      </c>
      <c r="C1590" s="2">
        <v>44176</v>
      </c>
      <c r="D1590" s="2">
        <v>44182.75277777778</v>
      </c>
      <c r="E1590">
        <v>1</v>
      </c>
      <c r="F1590">
        <v>92</v>
      </c>
      <c r="G1590">
        <v>1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8807</v>
      </c>
      <c r="O1590" t="s">
        <v>2124</v>
      </c>
      <c r="P1590">
        <v>0</v>
      </c>
      <c r="Q1590">
        <v>0</v>
      </c>
      <c r="R1590">
        <v>6</v>
      </c>
      <c r="S1590">
        <v>12</v>
      </c>
      <c r="T1590">
        <v>2020</v>
      </c>
      <c r="U1590">
        <v>0</v>
      </c>
      <c r="V1590">
        <v>0</v>
      </c>
      <c r="W1590">
        <v>2</v>
      </c>
      <c r="AH1590">
        <v>1</v>
      </c>
      <c r="AU1590">
        <v>0</v>
      </c>
      <c r="AV1590">
        <v>0</v>
      </c>
      <c r="AW1590">
        <v>6</v>
      </c>
      <c r="AX1590">
        <v>0</v>
      </c>
      <c r="AY1590">
        <v>0</v>
      </c>
      <c r="AZ1590">
        <v>0</v>
      </c>
      <c r="BA1590">
        <v>12</v>
      </c>
      <c r="BB1590">
        <v>0</v>
      </c>
      <c r="BC1590">
        <v>0</v>
      </c>
      <c r="BD1590">
        <v>0</v>
      </c>
      <c r="BE1590">
        <v>6</v>
      </c>
      <c r="BF1590">
        <v>6</v>
      </c>
      <c r="BG1590">
        <v>18</v>
      </c>
      <c r="BH1590">
        <v>8</v>
      </c>
      <c r="BI1590">
        <v>0</v>
      </c>
      <c r="BJ1590">
        <v>0</v>
      </c>
      <c r="BK1590">
        <v>8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12</v>
      </c>
      <c r="BY1590">
        <v>3</v>
      </c>
      <c r="BZ1590">
        <v>0</v>
      </c>
      <c r="CA1590">
        <v>0</v>
      </c>
      <c r="CB1590">
        <v>2</v>
      </c>
      <c r="CC1590">
        <v>10</v>
      </c>
      <c r="CD1590">
        <v>1</v>
      </c>
      <c r="CE1590">
        <v>11</v>
      </c>
      <c r="CF1590">
        <v>9</v>
      </c>
      <c r="CG1590">
        <v>0</v>
      </c>
      <c r="CH1590">
        <v>0</v>
      </c>
      <c r="CI1590">
        <v>2</v>
      </c>
      <c r="CK1590">
        <v>4</v>
      </c>
      <c r="CL1590">
        <v>0</v>
      </c>
      <c r="CM1590">
        <v>4</v>
      </c>
      <c r="CN1590">
        <v>1</v>
      </c>
      <c r="CO1590">
        <v>1</v>
      </c>
      <c r="CP1590">
        <v>0</v>
      </c>
      <c r="CQ1590">
        <v>0</v>
      </c>
      <c r="CR1590">
        <v>1</v>
      </c>
      <c r="CS1590">
        <v>1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1</v>
      </c>
    </row>
    <row r="1591" spans="1:121">
      <c r="A1591">
        <v>90976612</v>
      </c>
      <c r="B1591">
        <v>738169</v>
      </c>
      <c r="C1591" s="2">
        <v>44176</v>
      </c>
      <c r="D1591" s="2">
        <v>44181.715277777781</v>
      </c>
      <c r="E1591">
        <v>1</v>
      </c>
      <c r="F1591">
        <v>70</v>
      </c>
      <c r="G1591">
        <v>1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7033</v>
      </c>
      <c r="O1591" t="s">
        <v>2126</v>
      </c>
      <c r="P1591">
        <v>1</v>
      </c>
      <c r="Q1591">
        <v>0</v>
      </c>
      <c r="R1591">
        <v>5</v>
      </c>
      <c r="S1591">
        <v>12</v>
      </c>
      <c r="T1591">
        <v>2020</v>
      </c>
      <c r="U1591">
        <v>0</v>
      </c>
      <c r="V1591">
        <v>0</v>
      </c>
      <c r="W1591">
        <v>2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6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6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4</v>
      </c>
      <c r="BZ1591">
        <v>0</v>
      </c>
      <c r="CA1591">
        <v>0</v>
      </c>
      <c r="CB1591">
        <v>3</v>
      </c>
      <c r="CC1591">
        <v>3</v>
      </c>
      <c r="CD1591">
        <v>0</v>
      </c>
      <c r="CE1591">
        <v>3</v>
      </c>
      <c r="CF1591">
        <v>0</v>
      </c>
      <c r="CG1591">
        <v>0</v>
      </c>
      <c r="CH1591">
        <v>0</v>
      </c>
      <c r="CI1591">
        <v>1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</row>
    <row r="1592" spans="1:121">
      <c r="A1592">
        <v>90976760</v>
      </c>
      <c r="B1592">
        <v>8124719</v>
      </c>
      <c r="C1592" s="2">
        <v>44176</v>
      </c>
      <c r="D1592" s="2">
        <v>44177.070833333331</v>
      </c>
      <c r="E1592">
        <v>2</v>
      </c>
      <c r="F1592">
        <v>67</v>
      </c>
      <c r="G1592">
        <v>1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8807</v>
      </c>
      <c r="O1592" t="s">
        <v>2128</v>
      </c>
      <c r="P1592">
        <v>0</v>
      </c>
      <c r="Q1592">
        <v>0</v>
      </c>
      <c r="S1592">
        <v>12</v>
      </c>
      <c r="T1592">
        <v>2020</v>
      </c>
      <c r="U1592">
        <v>0</v>
      </c>
      <c r="V1592">
        <v>0</v>
      </c>
      <c r="W1592">
        <v>2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</row>
    <row r="1593" spans="1:121">
      <c r="A1593">
        <v>90976763</v>
      </c>
      <c r="B1593">
        <v>634502</v>
      </c>
      <c r="C1593" s="2">
        <v>44176</v>
      </c>
      <c r="D1593" s="2">
        <v>44176.73541666667</v>
      </c>
      <c r="E1593">
        <v>2</v>
      </c>
      <c r="F1593">
        <v>37</v>
      </c>
      <c r="G1593">
        <v>1</v>
      </c>
      <c r="H1593">
        <v>3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8835</v>
      </c>
      <c r="O1593" t="s">
        <v>2126</v>
      </c>
      <c r="P1593">
        <v>1</v>
      </c>
      <c r="Q1593">
        <v>0</v>
      </c>
      <c r="S1593">
        <v>12</v>
      </c>
      <c r="T1593">
        <v>2020</v>
      </c>
      <c r="U1593">
        <v>0</v>
      </c>
      <c r="V1593">
        <v>0</v>
      </c>
      <c r="W1593">
        <v>2</v>
      </c>
      <c r="AU1593" t="e">
        <v>#N/A</v>
      </c>
      <c r="AV1593" t="e">
        <v>#N/A</v>
      </c>
      <c r="AW1593" t="e">
        <v>#N/A</v>
      </c>
      <c r="AX1593" t="e">
        <v>#N/A</v>
      </c>
      <c r="AY1593" t="e">
        <v>#N/A</v>
      </c>
      <c r="AZ1593" t="e">
        <v>#N/A</v>
      </c>
      <c r="BA1593" t="e">
        <v>#N/A</v>
      </c>
      <c r="BB1593" t="e">
        <v>#N/A</v>
      </c>
      <c r="BC1593" t="e">
        <v>#N/A</v>
      </c>
      <c r="BD1593" t="e">
        <v>#N/A</v>
      </c>
      <c r="BE1593" t="e">
        <v>#N/A</v>
      </c>
      <c r="BF1593" t="e">
        <v>#N/A</v>
      </c>
      <c r="BG1593" t="e">
        <v>#N/A</v>
      </c>
      <c r="BH1593" t="e">
        <v>#N/A</v>
      </c>
      <c r="BI1593" t="e">
        <v>#N/A</v>
      </c>
      <c r="BJ1593" t="e">
        <v>#N/A</v>
      </c>
      <c r="BK1593" t="e">
        <v>#N/A</v>
      </c>
      <c r="BL1593" t="e">
        <v>#N/A</v>
      </c>
      <c r="BM1593" t="e">
        <v>#N/A</v>
      </c>
      <c r="BN1593" t="e">
        <v>#N/A</v>
      </c>
      <c r="BO1593" t="e">
        <v>#N/A</v>
      </c>
      <c r="BP1593" t="e">
        <v>#N/A</v>
      </c>
      <c r="BQ1593" t="e">
        <v>#N/A</v>
      </c>
      <c r="BR1593" t="e">
        <v>#N/A</v>
      </c>
      <c r="BS1593" t="e">
        <v>#N/A</v>
      </c>
      <c r="BT1593" t="e">
        <v>#N/A</v>
      </c>
      <c r="BU1593" t="e">
        <v>#N/A</v>
      </c>
      <c r="BV1593" t="e">
        <v>#N/A</v>
      </c>
      <c r="BW1593" t="e">
        <v>#N/A</v>
      </c>
      <c r="BX1593" t="e">
        <v>#N/A</v>
      </c>
      <c r="BY1593" t="e">
        <v>#N/A</v>
      </c>
      <c r="BZ1593" t="e">
        <v>#N/A</v>
      </c>
      <c r="CA1593" t="e">
        <v>#N/A</v>
      </c>
      <c r="CB1593" t="e">
        <v>#N/A</v>
      </c>
      <c r="CC1593" t="e">
        <v>#N/A</v>
      </c>
      <c r="CD1593" t="e">
        <v>#N/A</v>
      </c>
      <c r="CE1593" t="e">
        <v>#N/A</v>
      </c>
      <c r="CF1593" t="e">
        <v>#N/A</v>
      </c>
      <c r="CG1593" t="e">
        <v>#N/A</v>
      </c>
      <c r="CH1593" t="e">
        <v>#N/A</v>
      </c>
      <c r="CI1593" t="e">
        <v>#N/A</v>
      </c>
      <c r="CK1593" t="e">
        <v>#N/A</v>
      </c>
      <c r="CL1593" t="e">
        <v>#N/A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</row>
    <row r="1594" spans="1:121">
      <c r="A1594">
        <v>90976787</v>
      </c>
      <c r="B1594">
        <v>226249</v>
      </c>
      <c r="C1594" s="2">
        <v>44176</v>
      </c>
      <c r="D1594" s="2">
        <v>44177.717361111114</v>
      </c>
      <c r="E1594">
        <v>3</v>
      </c>
      <c r="F1594">
        <v>82</v>
      </c>
      <c r="G1594">
        <v>1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8807</v>
      </c>
      <c r="O1594" t="s">
        <v>2126</v>
      </c>
      <c r="P1594">
        <v>1</v>
      </c>
      <c r="Q1594">
        <v>0</v>
      </c>
      <c r="S1594">
        <v>12</v>
      </c>
      <c r="T1594">
        <v>2020</v>
      </c>
      <c r="U1594">
        <v>0</v>
      </c>
      <c r="V1594">
        <v>0</v>
      </c>
      <c r="W1594">
        <v>2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K1594">
        <v>0</v>
      </c>
      <c r="CL1594">
        <v>0</v>
      </c>
      <c r="CM1594">
        <v>2</v>
      </c>
      <c r="CN1594">
        <v>0</v>
      </c>
      <c r="CO1594">
        <v>0</v>
      </c>
      <c r="CP1594">
        <v>0</v>
      </c>
      <c r="CQ1594">
        <v>1</v>
      </c>
      <c r="CR1594">
        <v>0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1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</row>
    <row r="1595" spans="1:121">
      <c r="A1595">
        <v>90976901</v>
      </c>
      <c r="B1595">
        <v>588109</v>
      </c>
      <c r="C1595" s="2">
        <v>44176</v>
      </c>
      <c r="D1595" s="2">
        <v>44180.791666666664</v>
      </c>
      <c r="E1595">
        <v>1</v>
      </c>
      <c r="F1595">
        <v>70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8854</v>
      </c>
      <c r="O1595" t="s">
        <v>2125</v>
      </c>
      <c r="P1595">
        <v>1</v>
      </c>
      <c r="Q1595">
        <v>0</v>
      </c>
      <c r="R1595">
        <v>4</v>
      </c>
      <c r="S1595">
        <v>12</v>
      </c>
      <c r="T1595">
        <v>2020</v>
      </c>
      <c r="U1595">
        <v>0</v>
      </c>
      <c r="V1595">
        <v>0</v>
      </c>
      <c r="W1595">
        <v>2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4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4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8</v>
      </c>
      <c r="CC1595">
        <v>4</v>
      </c>
      <c r="CD1595">
        <v>4</v>
      </c>
      <c r="CE1595">
        <v>8</v>
      </c>
      <c r="CF1595">
        <v>0</v>
      </c>
      <c r="CG1595">
        <v>0</v>
      </c>
      <c r="CH1595">
        <v>0</v>
      </c>
      <c r="CI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</row>
    <row r="1596" spans="1:121">
      <c r="A1596">
        <v>90976923</v>
      </c>
      <c r="B1596">
        <v>566671</v>
      </c>
      <c r="C1596" s="2">
        <v>44176</v>
      </c>
      <c r="D1596" s="2">
        <v>44177.261805555558</v>
      </c>
      <c r="E1596">
        <v>3</v>
      </c>
      <c r="F1596">
        <v>70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8844</v>
      </c>
      <c r="O1596" t="s">
        <v>2135</v>
      </c>
      <c r="P1596">
        <v>0</v>
      </c>
      <c r="Q1596">
        <v>0</v>
      </c>
      <c r="S1596">
        <v>12</v>
      </c>
      <c r="T1596">
        <v>2020</v>
      </c>
      <c r="U1596">
        <v>0</v>
      </c>
      <c r="V1596">
        <v>0</v>
      </c>
      <c r="W1596">
        <v>2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K1596">
        <v>0</v>
      </c>
      <c r="CL1596">
        <v>0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1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</row>
    <row r="1597" spans="1:121">
      <c r="A1597">
        <v>90976935</v>
      </c>
      <c r="B1597">
        <v>100472</v>
      </c>
      <c r="C1597" s="2">
        <v>44177</v>
      </c>
      <c r="D1597" s="2">
        <v>44184.671527777777</v>
      </c>
      <c r="E1597">
        <v>1</v>
      </c>
      <c r="F1597">
        <v>73</v>
      </c>
      <c r="G1597">
        <v>1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8805</v>
      </c>
      <c r="O1597" t="s">
        <v>2126</v>
      </c>
      <c r="P1597">
        <v>1</v>
      </c>
      <c r="Q1597">
        <v>0</v>
      </c>
      <c r="R1597">
        <v>7</v>
      </c>
      <c r="S1597">
        <v>12</v>
      </c>
      <c r="T1597">
        <v>2020</v>
      </c>
      <c r="U1597">
        <v>0</v>
      </c>
      <c r="V1597">
        <v>0</v>
      </c>
      <c r="W1597">
        <v>2</v>
      </c>
      <c r="AU1597">
        <v>0</v>
      </c>
      <c r="AV1597">
        <v>0</v>
      </c>
      <c r="AW1597">
        <v>15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15</v>
      </c>
      <c r="BF1597">
        <v>15</v>
      </c>
      <c r="BG1597">
        <v>15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3</v>
      </c>
      <c r="CK1597">
        <v>0</v>
      </c>
      <c r="CL1597">
        <v>0</v>
      </c>
      <c r="CM1597">
        <v>2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1</v>
      </c>
      <c r="DH1597">
        <v>1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</row>
    <row r="1598" spans="1:121">
      <c r="A1598">
        <v>90976976</v>
      </c>
      <c r="B1598">
        <v>8084228</v>
      </c>
      <c r="C1598" s="2">
        <v>44177</v>
      </c>
      <c r="D1598" s="2">
        <v>44177.993055555555</v>
      </c>
      <c r="E1598">
        <v>3</v>
      </c>
      <c r="F1598">
        <v>75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8865</v>
      </c>
      <c r="O1598" t="s">
        <v>2126</v>
      </c>
      <c r="P1598">
        <v>1</v>
      </c>
      <c r="Q1598">
        <v>0</v>
      </c>
      <c r="S1598">
        <v>12</v>
      </c>
      <c r="T1598">
        <v>2020</v>
      </c>
      <c r="U1598">
        <v>0</v>
      </c>
      <c r="V1598">
        <v>0</v>
      </c>
      <c r="W1598">
        <v>2</v>
      </c>
      <c r="AU1598" t="e">
        <v>#N/A</v>
      </c>
      <c r="AV1598" t="e">
        <v>#N/A</v>
      </c>
      <c r="AW1598" t="e">
        <v>#N/A</v>
      </c>
      <c r="AX1598" t="e">
        <v>#N/A</v>
      </c>
      <c r="AY1598" t="e">
        <v>#N/A</v>
      </c>
      <c r="AZ1598" t="e">
        <v>#N/A</v>
      </c>
      <c r="BA1598" t="e">
        <v>#N/A</v>
      </c>
      <c r="BB1598" t="e">
        <v>#N/A</v>
      </c>
      <c r="BC1598" t="e">
        <v>#N/A</v>
      </c>
      <c r="BD1598" t="e">
        <v>#N/A</v>
      </c>
      <c r="BE1598" t="e">
        <v>#N/A</v>
      </c>
      <c r="BF1598" t="e">
        <v>#N/A</v>
      </c>
      <c r="BG1598" t="e">
        <v>#N/A</v>
      </c>
      <c r="BH1598" t="e">
        <v>#N/A</v>
      </c>
      <c r="BI1598" t="e">
        <v>#N/A</v>
      </c>
      <c r="BJ1598" t="e">
        <v>#N/A</v>
      </c>
      <c r="BK1598" t="e">
        <v>#N/A</v>
      </c>
      <c r="BL1598" t="e">
        <v>#N/A</v>
      </c>
      <c r="BM1598" t="e">
        <v>#N/A</v>
      </c>
      <c r="BN1598" t="e">
        <v>#N/A</v>
      </c>
      <c r="BO1598" t="e">
        <v>#N/A</v>
      </c>
      <c r="BP1598" t="e">
        <v>#N/A</v>
      </c>
      <c r="BQ1598" t="e">
        <v>#N/A</v>
      </c>
      <c r="BR1598" t="e">
        <v>#N/A</v>
      </c>
      <c r="BS1598" t="e">
        <v>#N/A</v>
      </c>
      <c r="BT1598" t="e">
        <v>#N/A</v>
      </c>
      <c r="BU1598" t="e">
        <v>#N/A</v>
      </c>
      <c r="BV1598" t="e">
        <v>#N/A</v>
      </c>
      <c r="BW1598" t="e">
        <v>#N/A</v>
      </c>
      <c r="BX1598" t="e">
        <v>#N/A</v>
      </c>
      <c r="BY1598" t="e">
        <v>#N/A</v>
      </c>
      <c r="BZ1598" t="e">
        <v>#N/A</v>
      </c>
      <c r="CA1598" t="e">
        <v>#N/A</v>
      </c>
      <c r="CB1598" t="e">
        <v>#N/A</v>
      </c>
      <c r="CC1598" t="e">
        <v>#N/A</v>
      </c>
      <c r="CD1598" t="e">
        <v>#N/A</v>
      </c>
      <c r="CE1598" t="e">
        <v>#N/A</v>
      </c>
      <c r="CF1598" t="e">
        <v>#N/A</v>
      </c>
      <c r="CG1598" t="e">
        <v>#N/A</v>
      </c>
      <c r="CH1598" t="e">
        <v>#N/A</v>
      </c>
      <c r="CI1598" t="e">
        <v>#N/A</v>
      </c>
      <c r="CK1598" t="e">
        <v>#N/A</v>
      </c>
      <c r="CL1598" t="e">
        <v>#N/A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</row>
    <row r="1599" spans="1:121">
      <c r="A1599">
        <v>90977002</v>
      </c>
      <c r="B1599">
        <v>441761</v>
      </c>
      <c r="C1599" s="2">
        <v>44177</v>
      </c>
      <c r="D1599" s="2">
        <v>44178.649305555555</v>
      </c>
      <c r="E1599">
        <v>3</v>
      </c>
      <c r="F1599">
        <v>66</v>
      </c>
      <c r="G1599">
        <v>1</v>
      </c>
      <c r="H1599">
        <v>2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8876</v>
      </c>
      <c r="O1599" t="s">
        <v>2126</v>
      </c>
      <c r="P1599">
        <v>1</v>
      </c>
      <c r="Q1599">
        <v>0</v>
      </c>
      <c r="S1599">
        <v>12</v>
      </c>
      <c r="T1599">
        <v>2020</v>
      </c>
      <c r="U1599">
        <v>0</v>
      </c>
      <c r="V1599">
        <v>0</v>
      </c>
      <c r="W1599">
        <v>2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</row>
    <row r="1600" spans="1:121">
      <c r="A1600">
        <v>90977016</v>
      </c>
      <c r="B1600">
        <v>8061883</v>
      </c>
      <c r="C1600" s="2">
        <v>44179</v>
      </c>
      <c r="D1600" s="2">
        <v>44185.870833333334</v>
      </c>
      <c r="E1600">
        <v>1</v>
      </c>
      <c r="F1600">
        <v>84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7060</v>
      </c>
      <c r="O1600" t="s">
        <v>2126</v>
      </c>
      <c r="P1600">
        <v>1</v>
      </c>
      <c r="Q1600">
        <v>0</v>
      </c>
      <c r="R1600">
        <v>6</v>
      </c>
      <c r="S1600">
        <v>12</v>
      </c>
      <c r="T1600">
        <v>2020</v>
      </c>
      <c r="U1600">
        <v>0</v>
      </c>
      <c r="V1600">
        <v>0</v>
      </c>
      <c r="W1600">
        <v>2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2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2</v>
      </c>
      <c r="BH1600">
        <v>4</v>
      </c>
      <c r="BI1600">
        <v>0</v>
      </c>
      <c r="BJ1600">
        <v>0</v>
      </c>
      <c r="BK1600">
        <v>3</v>
      </c>
      <c r="BL1600">
        <v>0</v>
      </c>
      <c r="BM1600">
        <v>0</v>
      </c>
      <c r="BN1600">
        <v>1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K1600">
        <v>0</v>
      </c>
      <c r="CL1600">
        <v>0</v>
      </c>
      <c r="CM1600">
        <v>2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</row>
    <row r="1601" spans="1:120">
      <c r="A1601">
        <v>90977061</v>
      </c>
      <c r="B1601">
        <v>676891</v>
      </c>
      <c r="C1601" s="2">
        <v>44177</v>
      </c>
      <c r="D1601" s="2">
        <v>44177.688888888886</v>
      </c>
      <c r="E1601">
        <v>2</v>
      </c>
      <c r="F1601">
        <v>45</v>
      </c>
      <c r="G1601">
        <v>1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88351558</v>
      </c>
      <c r="O1601" t="s">
        <v>2126</v>
      </c>
      <c r="P1601">
        <v>1</v>
      </c>
      <c r="Q1601">
        <v>0</v>
      </c>
      <c r="S1601">
        <v>12</v>
      </c>
      <c r="T1601">
        <v>2020</v>
      </c>
      <c r="U1601">
        <v>0</v>
      </c>
      <c r="V1601">
        <v>0</v>
      </c>
      <c r="W1601">
        <v>2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</row>
    <row r="1602" spans="1:120">
      <c r="A1602">
        <v>90977064</v>
      </c>
      <c r="B1602">
        <v>581899</v>
      </c>
      <c r="C1602" s="2">
        <v>44177</v>
      </c>
      <c r="D1602" s="2">
        <v>44180.680555555555</v>
      </c>
      <c r="E1602">
        <v>1</v>
      </c>
      <c r="F1602">
        <v>71</v>
      </c>
      <c r="G1602">
        <v>1</v>
      </c>
      <c r="H1602">
        <v>3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7060</v>
      </c>
      <c r="O1602" t="s">
        <v>2126</v>
      </c>
      <c r="P1602">
        <v>1</v>
      </c>
      <c r="Q1602">
        <v>0</v>
      </c>
      <c r="R1602">
        <v>3</v>
      </c>
      <c r="S1602">
        <v>12</v>
      </c>
      <c r="T1602">
        <v>2020</v>
      </c>
      <c r="U1602">
        <v>0</v>
      </c>
      <c r="V1602">
        <v>0</v>
      </c>
      <c r="W1602">
        <v>2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1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1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1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1</v>
      </c>
      <c r="DH1602">
        <v>0</v>
      </c>
      <c r="DI1602">
        <v>0</v>
      </c>
      <c r="DJ1602">
        <v>0</v>
      </c>
      <c r="DK1602">
        <v>0</v>
      </c>
      <c r="DL1602">
        <v>1</v>
      </c>
      <c r="DM1602">
        <v>0</v>
      </c>
      <c r="DN1602">
        <v>0</v>
      </c>
      <c r="DO1602">
        <v>0</v>
      </c>
      <c r="DP1602">
        <v>0</v>
      </c>
    </row>
    <row r="1603" spans="1:120">
      <c r="A1603">
        <v>90977066</v>
      </c>
      <c r="B1603">
        <v>191086</v>
      </c>
      <c r="C1603" s="2">
        <v>44178</v>
      </c>
      <c r="D1603" s="2">
        <v>44180.791666666664</v>
      </c>
      <c r="E1603">
        <v>1</v>
      </c>
      <c r="F1603">
        <v>75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8876</v>
      </c>
      <c r="O1603" t="s">
        <v>2125</v>
      </c>
      <c r="P1603">
        <v>1</v>
      </c>
      <c r="Q1603">
        <v>0</v>
      </c>
      <c r="R1603">
        <v>2</v>
      </c>
      <c r="S1603">
        <v>12</v>
      </c>
      <c r="T1603">
        <v>2020</v>
      </c>
      <c r="U1603">
        <v>0</v>
      </c>
      <c r="V1603">
        <v>0</v>
      </c>
      <c r="W1603">
        <v>2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4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4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1</v>
      </c>
      <c r="BW1603">
        <v>3</v>
      </c>
      <c r="BX1603">
        <v>3</v>
      </c>
      <c r="BY1603">
        <v>0</v>
      </c>
      <c r="BZ1603">
        <v>0</v>
      </c>
      <c r="CA1603">
        <v>0</v>
      </c>
      <c r="CB1603">
        <v>3</v>
      </c>
      <c r="CC1603">
        <v>3</v>
      </c>
      <c r="CD1603">
        <v>0</v>
      </c>
      <c r="CE1603">
        <v>3</v>
      </c>
      <c r="CF1603">
        <v>0</v>
      </c>
      <c r="CG1603">
        <v>0</v>
      </c>
      <c r="CH1603">
        <v>0</v>
      </c>
      <c r="CI1603">
        <v>0</v>
      </c>
      <c r="CK1603">
        <v>0</v>
      </c>
      <c r="CL1603">
        <v>0</v>
      </c>
      <c r="CM1603">
        <v>4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1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0</v>
      </c>
      <c r="DI1603">
        <v>0</v>
      </c>
      <c r="DJ1603">
        <v>1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</row>
    <row r="1604" spans="1:120">
      <c r="A1604">
        <v>90977072</v>
      </c>
      <c r="B1604">
        <v>8127215</v>
      </c>
      <c r="C1604" s="2">
        <v>44177</v>
      </c>
      <c r="D1604" s="2">
        <v>44177.852777777778</v>
      </c>
      <c r="E1604">
        <v>2</v>
      </c>
      <c r="F1604">
        <v>70</v>
      </c>
      <c r="G1604">
        <v>1</v>
      </c>
      <c r="H1604">
        <v>2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8852</v>
      </c>
      <c r="O1604" t="s">
        <v>2126</v>
      </c>
      <c r="P1604">
        <v>1</v>
      </c>
      <c r="Q1604">
        <v>0</v>
      </c>
      <c r="S1604">
        <v>12</v>
      </c>
      <c r="T1604">
        <v>2020</v>
      </c>
      <c r="U1604">
        <v>0</v>
      </c>
      <c r="V1604">
        <v>0</v>
      </c>
      <c r="W1604">
        <v>2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</row>
    <row r="1605" spans="1:120">
      <c r="A1605">
        <v>90977078</v>
      </c>
      <c r="B1605">
        <v>8127217</v>
      </c>
      <c r="C1605" s="2">
        <v>44177</v>
      </c>
      <c r="D1605" s="2">
        <v>44177.806250000001</v>
      </c>
      <c r="E1605">
        <v>2</v>
      </c>
      <c r="F1605">
        <v>29</v>
      </c>
      <c r="G1605">
        <v>0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8805</v>
      </c>
      <c r="O1605" t="s">
        <v>2126</v>
      </c>
      <c r="P1605">
        <v>1</v>
      </c>
      <c r="Q1605">
        <v>0</v>
      </c>
      <c r="S1605">
        <v>12</v>
      </c>
      <c r="T1605">
        <v>2020</v>
      </c>
      <c r="U1605">
        <v>0</v>
      </c>
      <c r="V1605">
        <v>0</v>
      </c>
      <c r="W1605">
        <v>2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K1605">
        <v>0</v>
      </c>
      <c r="CL1605">
        <v>0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1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</row>
    <row r="1606" spans="1:120">
      <c r="A1606">
        <v>90977079</v>
      </c>
      <c r="B1606">
        <v>404397</v>
      </c>
      <c r="C1606" s="2">
        <v>44177</v>
      </c>
      <c r="D1606" s="2">
        <v>44181.698611111111</v>
      </c>
      <c r="E1606">
        <v>1</v>
      </c>
      <c r="F1606">
        <v>72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8805</v>
      </c>
      <c r="O1606" t="s">
        <v>2126</v>
      </c>
      <c r="P1606">
        <v>1</v>
      </c>
      <c r="Q1606">
        <v>0</v>
      </c>
      <c r="R1606">
        <v>4</v>
      </c>
      <c r="S1606">
        <v>12</v>
      </c>
      <c r="T1606">
        <v>2020</v>
      </c>
      <c r="U1606">
        <v>0</v>
      </c>
      <c r="V1606">
        <v>0</v>
      </c>
      <c r="W1606">
        <v>2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4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4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6</v>
      </c>
      <c r="CC1606">
        <v>1</v>
      </c>
      <c r="CD1606">
        <v>5</v>
      </c>
      <c r="CE1606">
        <v>6</v>
      </c>
      <c r="CF1606">
        <v>0</v>
      </c>
      <c r="CG1606">
        <v>0</v>
      </c>
      <c r="CH1606">
        <v>0</v>
      </c>
      <c r="CI1606">
        <v>1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1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</row>
    <row r="1607" spans="1:120">
      <c r="A1607">
        <v>90977083</v>
      </c>
      <c r="B1607">
        <v>451466</v>
      </c>
      <c r="C1607" s="2">
        <v>44178</v>
      </c>
      <c r="D1607" s="2">
        <v>44180.951388888891</v>
      </c>
      <c r="E1607">
        <v>1</v>
      </c>
      <c r="F1607">
        <v>48</v>
      </c>
      <c r="G1607">
        <v>1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8807</v>
      </c>
      <c r="O1607" t="s">
        <v>2126</v>
      </c>
      <c r="P1607">
        <v>1</v>
      </c>
      <c r="Q1607">
        <v>0</v>
      </c>
      <c r="R1607">
        <v>2</v>
      </c>
      <c r="S1607">
        <v>12</v>
      </c>
      <c r="T1607">
        <v>2020</v>
      </c>
      <c r="U1607">
        <v>0</v>
      </c>
      <c r="V1607">
        <v>0</v>
      </c>
      <c r="W1607">
        <v>2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4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4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</row>
    <row r="1608" spans="1:120">
      <c r="A1608">
        <v>90977084</v>
      </c>
      <c r="B1608">
        <v>8127218</v>
      </c>
      <c r="C1608" s="2">
        <v>44177</v>
      </c>
      <c r="D1608" s="2">
        <v>44177.80972222222</v>
      </c>
      <c r="E1608">
        <v>2</v>
      </c>
      <c r="F1608">
        <v>45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8854</v>
      </c>
      <c r="O1608" t="s">
        <v>2126</v>
      </c>
      <c r="P1608">
        <v>1</v>
      </c>
      <c r="Q1608">
        <v>0</v>
      </c>
      <c r="S1608">
        <v>12</v>
      </c>
      <c r="T1608">
        <v>2020</v>
      </c>
      <c r="U1608">
        <v>0</v>
      </c>
      <c r="V1608">
        <v>0</v>
      </c>
      <c r="W1608">
        <v>2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</row>
    <row r="1609" spans="1:120">
      <c r="A1609">
        <v>90977085</v>
      </c>
      <c r="B1609">
        <v>8127219</v>
      </c>
      <c r="C1609" s="2">
        <v>44177</v>
      </c>
      <c r="D1609" s="2">
        <v>44177.879861111112</v>
      </c>
      <c r="E1609">
        <v>2</v>
      </c>
      <c r="F1609">
        <v>44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8854</v>
      </c>
      <c r="O1609" t="s">
        <v>2126</v>
      </c>
      <c r="P1609">
        <v>1</v>
      </c>
      <c r="Q1609">
        <v>0</v>
      </c>
      <c r="S1609">
        <v>12</v>
      </c>
      <c r="T1609">
        <v>2020</v>
      </c>
      <c r="U1609">
        <v>0</v>
      </c>
      <c r="V1609">
        <v>0</v>
      </c>
      <c r="W1609">
        <v>2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K1609">
        <v>0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</row>
    <row r="1610" spans="1:120">
      <c r="A1610">
        <v>90977086</v>
      </c>
      <c r="B1610">
        <v>8057296</v>
      </c>
      <c r="C1610" s="2">
        <v>44177</v>
      </c>
      <c r="D1610" s="2">
        <v>44190.868055555555</v>
      </c>
      <c r="E1610">
        <v>1</v>
      </c>
      <c r="F1610">
        <v>66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8846</v>
      </c>
      <c r="O1610" t="s">
        <v>2125</v>
      </c>
      <c r="P1610">
        <v>1</v>
      </c>
      <c r="Q1610">
        <v>0</v>
      </c>
      <c r="R1610">
        <v>13</v>
      </c>
      <c r="S1610">
        <v>12</v>
      </c>
      <c r="T1610">
        <v>2020</v>
      </c>
      <c r="U1610">
        <v>0</v>
      </c>
      <c r="V1610">
        <v>0</v>
      </c>
      <c r="W1610">
        <v>2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2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2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5</v>
      </c>
      <c r="BW1610">
        <v>1</v>
      </c>
      <c r="BX1610">
        <v>1</v>
      </c>
      <c r="BY1610">
        <v>0</v>
      </c>
      <c r="BZ1610">
        <v>0</v>
      </c>
      <c r="CA1610">
        <v>0</v>
      </c>
      <c r="CB1610">
        <v>36</v>
      </c>
      <c r="CC1610">
        <v>23</v>
      </c>
      <c r="CD1610">
        <v>13</v>
      </c>
      <c r="CE1610">
        <v>36</v>
      </c>
      <c r="CF1610">
        <v>0</v>
      </c>
      <c r="CG1610">
        <v>0</v>
      </c>
      <c r="CH1610">
        <v>0</v>
      </c>
      <c r="CI1610">
        <v>1</v>
      </c>
      <c r="CK1610">
        <v>0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1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</row>
    <row r="1611" spans="1:120">
      <c r="A1611">
        <v>90977090</v>
      </c>
      <c r="B1611">
        <v>74089</v>
      </c>
      <c r="C1611" s="2">
        <v>44177</v>
      </c>
      <c r="D1611" s="2">
        <v>44177.913888888892</v>
      </c>
      <c r="E1611">
        <v>2</v>
      </c>
      <c r="F1611">
        <v>70</v>
      </c>
      <c r="G1611">
        <v>0</v>
      </c>
      <c r="H1611">
        <v>3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8876</v>
      </c>
      <c r="O1611" t="s">
        <v>2126</v>
      </c>
      <c r="P1611">
        <v>1</v>
      </c>
      <c r="Q1611">
        <v>0</v>
      </c>
      <c r="S1611">
        <v>12</v>
      </c>
      <c r="T1611">
        <v>2020</v>
      </c>
      <c r="U1611">
        <v>0</v>
      </c>
      <c r="V1611">
        <v>0</v>
      </c>
      <c r="W1611">
        <v>2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</row>
    <row r="1612" spans="1:120">
      <c r="A1612">
        <v>90977098</v>
      </c>
      <c r="B1612">
        <v>8122690</v>
      </c>
      <c r="C1612" s="2">
        <v>44177</v>
      </c>
      <c r="D1612" s="2">
        <v>44177.959722222222</v>
      </c>
      <c r="E1612">
        <v>2</v>
      </c>
      <c r="F1612">
        <v>51</v>
      </c>
      <c r="G1612">
        <v>1</v>
      </c>
      <c r="H1612">
        <v>2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7060</v>
      </c>
      <c r="O1612" t="s">
        <v>2126</v>
      </c>
      <c r="P1612">
        <v>1</v>
      </c>
      <c r="Q1612">
        <v>0</v>
      </c>
      <c r="S1612">
        <v>12</v>
      </c>
      <c r="T1612">
        <v>2020</v>
      </c>
      <c r="U1612">
        <v>0</v>
      </c>
      <c r="V1612">
        <v>0</v>
      </c>
      <c r="W1612">
        <v>2</v>
      </c>
      <c r="AU1612" t="e">
        <v>#N/A</v>
      </c>
      <c r="AV1612" t="e">
        <v>#N/A</v>
      </c>
      <c r="AW1612" t="e">
        <v>#N/A</v>
      </c>
      <c r="AX1612" t="e">
        <v>#N/A</v>
      </c>
      <c r="AY1612" t="e">
        <v>#N/A</v>
      </c>
      <c r="AZ1612" t="e">
        <v>#N/A</v>
      </c>
      <c r="BA1612" t="e">
        <v>#N/A</v>
      </c>
      <c r="BB1612" t="e">
        <v>#N/A</v>
      </c>
      <c r="BC1612" t="e">
        <v>#N/A</v>
      </c>
      <c r="BD1612" t="e">
        <v>#N/A</v>
      </c>
      <c r="BE1612" t="e">
        <v>#N/A</v>
      </c>
      <c r="BF1612" t="e">
        <v>#N/A</v>
      </c>
      <c r="BG1612" t="e">
        <v>#N/A</v>
      </c>
      <c r="BH1612" t="e">
        <v>#N/A</v>
      </c>
      <c r="BI1612" t="e">
        <v>#N/A</v>
      </c>
      <c r="BJ1612" t="e">
        <v>#N/A</v>
      </c>
      <c r="BK1612" t="e">
        <v>#N/A</v>
      </c>
      <c r="BL1612" t="e">
        <v>#N/A</v>
      </c>
      <c r="BM1612" t="e">
        <v>#N/A</v>
      </c>
      <c r="BN1612" t="e">
        <v>#N/A</v>
      </c>
      <c r="BO1612" t="e">
        <v>#N/A</v>
      </c>
      <c r="BP1612" t="e">
        <v>#N/A</v>
      </c>
      <c r="BQ1612" t="e">
        <v>#N/A</v>
      </c>
      <c r="BR1612" t="e">
        <v>#N/A</v>
      </c>
      <c r="BS1612" t="e">
        <v>#N/A</v>
      </c>
      <c r="BT1612" t="e">
        <v>#N/A</v>
      </c>
      <c r="BU1612" t="e">
        <v>#N/A</v>
      </c>
      <c r="BV1612" t="e">
        <v>#N/A</v>
      </c>
      <c r="BW1612" t="e">
        <v>#N/A</v>
      </c>
      <c r="BX1612" t="e">
        <v>#N/A</v>
      </c>
      <c r="BY1612" t="e">
        <v>#N/A</v>
      </c>
      <c r="BZ1612" t="e">
        <v>#N/A</v>
      </c>
      <c r="CA1612" t="e">
        <v>#N/A</v>
      </c>
      <c r="CB1612" t="e">
        <v>#N/A</v>
      </c>
      <c r="CC1612" t="e">
        <v>#N/A</v>
      </c>
      <c r="CD1612" t="e">
        <v>#N/A</v>
      </c>
      <c r="CE1612" t="e">
        <v>#N/A</v>
      </c>
      <c r="CF1612" t="e">
        <v>#N/A</v>
      </c>
      <c r="CG1612" t="e">
        <v>#N/A</v>
      </c>
      <c r="CH1612" t="e">
        <v>#N/A</v>
      </c>
      <c r="CI1612" t="e">
        <v>#N/A</v>
      </c>
      <c r="CK1612" t="e">
        <v>#N/A</v>
      </c>
      <c r="CL1612" t="e">
        <v>#N/A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</row>
    <row r="1613" spans="1:120">
      <c r="A1613">
        <v>90977102</v>
      </c>
      <c r="B1613">
        <v>487773</v>
      </c>
      <c r="C1613" s="2">
        <v>44177</v>
      </c>
      <c r="D1613" s="2">
        <v>44178.049305555556</v>
      </c>
      <c r="E1613">
        <v>2</v>
      </c>
      <c r="F1613">
        <v>52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8889</v>
      </c>
      <c r="O1613" t="s">
        <v>2126</v>
      </c>
      <c r="P1613">
        <v>1</v>
      </c>
      <c r="Q1613">
        <v>0</v>
      </c>
      <c r="S1613">
        <v>12</v>
      </c>
      <c r="T1613">
        <v>2020</v>
      </c>
      <c r="U1613">
        <v>0</v>
      </c>
      <c r="V1613">
        <v>0</v>
      </c>
      <c r="W1613">
        <v>2</v>
      </c>
      <c r="AU1613" t="e">
        <v>#N/A</v>
      </c>
      <c r="AV1613" t="e">
        <v>#N/A</v>
      </c>
      <c r="AW1613" t="e">
        <v>#N/A</v>
      </c>
      <c r="AX1613" t="e">
        <v>#N/A</v>
      </c>
      <c r="AY1613" t="e">
        <v>#N/A</v>
      </c>
      <c r="AZ1613" t="e">
        <v>#N/A</v>
      </c>
      <c r="BA1613" t="e">
        <v>#N/A</v>
      </c>
      <c r="BB1613" t="e">
        <v>#N/A</v>
      </c>
      <c r="BC1613" t="e">
        <v>#N/A</v>
      </c>
      <c r="BD1613" t="e">
        <v>#N/A</v>
      </c>
      <c r="BE1613" t="e">
        <v>#N/A</v>
      </c>
      <c r="BF1613" t="e">
        <v>#N/A</v>
      </c>
      <c r="BG1613" t="e">
        <v>#N/A</v>
      </c>
      <c r="BH1613" t="e">
        <v>#N/A</v>
      </c>
      <c r="BI1613" t="e">
        <v>#N/A</v>
      </c>
      <c r="BJ1613" t="e">
        <v>#N/A</v>
      </c>
      <c r="BK1613" t="e">
        <v>#N/A</v>
      </c>
      <c r="BL1613" t="e">
        <v>#N/A</v>
      </c>
      <c r="BM1613" t="e">
        <v>#N/A</v>
      </c>
      <c r="BN1613" t="e">
        <v>#N/A</v>
      </c>
      <c r="BO1613" t="e">
        <v>#N/A</v>
      </c>
      <c r="BP1613" t="e">
        <v>#N/A</v>
      </c>
      <c r="BQ1613" t="e">
        <v>#N/A</v>
      </c>
      <c r="BR1613" t="e">
        <v>#N/A</v>
      </c>
      <c r="BS1613" t="e">
        <v>#N/A</v>
      </c>
      <c r="BT1613" t="e">
        <v>#N/A</v>
      </c>
      <c r="BU1613" t="e">
        <v>#N/A</v>
      </c>
      <c r="BV1613" t="e">
        <v>#N/A</v>
      </c>
      <c r="BW1613" t="e">
        <v>#N/A</v>
      </c>
      <c r="BX1613" t="e">
        <v>#N/A</v>
      </c>
      <c r="BY1613" t="e">
        <v>#N/A</v>
      </c>
      <c r="BZ1613" t="e">
        <v>#N/A</v>
      </c>
      <c r="CA1613" t="e">
        <v>#N/A</v>
      </c>
      <c r="CB1613" t="e">
        <v>#N/A</v>
      </c>
      <c r="CC1613" t="e">
        <v>#N/A</v>
      </c>
      <c r="CD1613" t="e">
        <v>#N/A</v>
      </c>
      <c r="CE1613" t="e">
        <v>#N/A</v>
      </c>
      <c r="CF1613" t="e">
        <v>#N/A</v>
      </c>
      <c r="CG1613" t="e">
        <v>#N/A</v>
      </c>
      <c r="CH1613" t="e">
        <v>#N/A</v>
      </c>
      <c r="CI1613" t="e">
        <v>#N/A</v>
      </c>
      <c r="CK1613" t="e">
        <v>#N/A</v>
      </c>
      <c r="CL1613" t="e">
        <v>#N/A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</row>
    <row r="1614" spans="1:120">
      <c r="A1614">
        <v>90977115</v>
      </c>
      <c r="B1614">
        <v>738000</v>
      </c>
      <c r="C1614" s="2">
        <v>44177</v>
      </c>
      <c r="D1614" s="2">
        <v>44188.442361111112</v>
      </c>
      <c r="E1614">
        <v>1</v>
      </c>
      <c r="F1614">
        <v>88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8873</v>
      </c>
      <c r="O1614" t="s">
        <v>2125</v>
      </c>
      <c r="P1614">
        <v>1</v>
      </c>
      <c r="Q1614">
        <v>0</v>
      </c>
      <c r="R1614">
        <v>11</v>
      </c>
      <c r="S1614">
        <v>12</v>
      </c>
      <c r="T1614">
        <v>2020</v>
      </c>
      <c r="U1614">
        <v>0</v>
      </c>
      <c r="V1614">
        <v>0</v>
      </c>
      <c r="W1614">
        <v>2</v>
      </c>
      <c r="AU1614">
        <v>10</v>
      </c>
      <c r="AV1614">
        <v>0</v>
      </c>
      <c r="AW1614">
        <v>2</v>
      </c>
      <c r="AX1614">
        <v>0</v>
      </c>
      <c r="AY1614">
        <v>0</v>
      </c>
      <c r="AZ1614">
        <v>0</v>
      </c>
      <c r="BA1614">
        <v>6</v>
      </c>
      <c r="BB1614">
        <v>0</v>
      </c>
      <c r="BC1614">
        <v>0</v>
      </c>
      <c r="BD1614">
        <v>0</v>
      </c>
      <c r="BE1614">
        <v>12</v>
      </c>
      <c r="BF1614">
        <v>2</v>
      </c>
      <c r="BG1614">
        <v>18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</v>
      </c>
      <c r="BW1614">
        <v>1</v>
      </c>
      <c r="BX1614">
        <v>5</v>
      </c>
      <c r="BY1614">
        <v>1</v>
      </c>
      <c r="BZ1614">
        <v>0</v>
      </c>
      <c r="CA1614">
        <v>0</v>
      </c>
      <c r="CB1614">
        <v>9</v>
      </c>
      <c r="CC1614">
        <v>9</v>
      </c>
      <c r="CD1614">
        <v>0</v>
      </c>
      <c r="CE1614">
        <v>9</v>
      </c>
      <c r="CF1614">
        <v>0</v>
      </c>
      <c r="CG1614">
        <v>0</v>
      </c>
      <c r="CH1614">
        <v>0</v>
      </c>
      <c r="CI1614">
        <v>1</v>
      </c>
      <c r="CK1614">
        <v>0</v>
      </c>
      <c r="CL1614">
        <v>0</v>
      </c>
      <c r="CM1614">
        <v>3</v>
      </c>
      <c r="CN1614">
        <v>0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0</v>
      </c>
      <c r="DJ1614">
        <v>1</v>
      </c>
      <c r="DK1614">
        <v>0</v>
      </c>
      <c r="DL1614">
        <v>1</v>
      </c>
      <c r="DM1614">
        <v>0</v>
      </c>
      <c r="DN1614">
        <v>0</v>
      </c>
      <c r="DO1614">
        <v>0</v>
      </c>
      <c r="DP1614">
        <v>0</v>
      </c>
    </row>
    <row r="1615" spans="1:120">
      <c r="A1615">
        <v>90977117</v>
      </c>
      <c r="B1615">
        <v>120325</v>
      </c>
      <c r="C1615" s="2">
        <v>44177</v>
      </c>
      <c r="D1615" s="2">
        <v>44181.743055555555</v>
      </c>
      <c r="E1615">
        <v>1</v>
      </c>
      <c r="F1615">
        <v>81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8812</v>
      </c>
      <c r="O1615" t="s">
        <v>2126</v>
      </c>
      <c r="P1615">
        <v>1</v>
      </c>
      <c r="Q1615">
        <v>0</v>
      </c>
      <c r="R1615">
        <v>4</v>
      </c>
      <c r="S1615">
        <v>12</v>
      </c>
      <c r="T1615">
        <v>2020</v>
      </c>
      <c r="U1615">
        <v>0</v>
      </c>
      <c r="V1615">
        <v>0</v>
      </c>
      <c r="W1615">
        <v>2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2</v>
      </c>
      <c r="BY1615">
        <v>4</v>
      </c>
      <c r="BZ1615">
        <v>0</v>
      </c>
      <c r="CA1615">
        <v>0</v>
      </c>
      <c r="CB1615">
        <v>4</v>
      </c>
      <c r="CC1615">
        <v>3</v>
      </c>
      <c r="CD1615">
        <v>1</v>
      </c>
      <c r="CE1615">
        <v>4</v>
      </c>
      <c r="CF1615">
        <v>0</v>
      </c>
      <c r="CG1615">
        <v>0</v>
      </c>
      <c r="CH1615">
        <v>0</v>
      </c>
      <c r="CI1615">
        <v>1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1</v>
      </c>
      <c r="DH1615">
        <v>0</v>
      </c>
      <c r="DI1615">
        <v>0</v>
      </c>
      <c r="DJ1615">
        <v>1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</row>
    <row r="1616" spans="1:120">
      <c r="A1616">
        <v>90977119</v>
      </c>
      <c r="B1616">
        <v>596405</v>
      </c>
      <c r="C1616" s="2">
        <v>44178</v>
      </c>
      <c r="D1616" s="2">
        <v>44181.708333333336</v>
      </c>
      <c r="E1616">
        <v>1</v>
      </c>
      <c r="F1616">
        <v>19</v>
      </c>
      <c r="G1616">
        <v>1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8844</v>
      </c>
      <c r="O1616" t="s">
        <v>2126</v>
      </c>
      <c r="P1616">
        <v>1</v>
      </c>
      <c r="Q1616">
        <v>0</v>
      </c>
      <c r="R1616">
        <v>3</v>
      </c>
      <c r="S1616">
        <v>12</v>
      </c>
      <c r="T1616">
        <v>2020</v>
      </c>
      <c r="U1616">
        <v>0</v>
      </c>
      <c r="V1616">
        <v>0</v>
      </c>
      <c r="W1616">
        <v>2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</row>
    <row r="1617" spans="1:120">
      <c r="A1617">
        <v>90977132</v>
      </c>
      <c r="B1617">
        <v>8056683</v>
      </c>
      <c r="C1617" s="2">
        <v>44178</v>
      </c>
      <c r="D1617" s="2">
        <v>44181.625</v>
      </c>
      <c r="E1617">
        <v>1</v>
      </c>
      <c r="F1617">
        <v>37</v>
      </c>
      <c r="G1617">
        <v>0</v>
      </c>
      <c r="H1617">
        <v>2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8854</v>
      </c>
      <c r="O1617" t="s">
        <v>2126</v>
      </c>
      <c r="P1617">
        <v>1</v>
      </c>
      <c r="Q1617">
        <v>0</v>
      </c>
      <c r="R1617">
        <v>3</v>
      </c>
      <c r="S1617">
        <v>12</v>
      </c>
      <c r="T1617">
        <v>2020</v>
      </c>
      <c r="U1617">
        <v>0</v>
      </c>
      <c r="V1617">
        <v>0</v>
      </c>
      <c r="W1617">
        <v>2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4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4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4</v>
      </c>
      <c r="BV1617">
        <v>4</v>
      </c>
      <c r="BW1617">
        <v>1</v>
      </c>
      <c r="BX1617">
        <v>4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1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</row>
    <row r="1618" spans="1:120">
      <c r="A1618">
        <v>90977153</v>
      </c>
      <c r="B1618">
        <v>457656</v>
      </c>
      <c r="C1618" s="2">
        <v>44178</v>
      </c>
      <c r="D1618" s="2">
        <v>44182.825694444444</v>
      </c>
      <c r="E1618">
        <v>1</v>
      </c>
      <c r="F1618">
        <v>80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8876</v>
      </c>
      <c r="O1618" t="s">
        <v>2124</v>
      </c>
      <c r="P1618">
        <v>0</v>
      </c>
      <c r="Q1618">
        <v>0</v>
      </c>
      <c r="R1618">
        <v>4</v>
      </c>
      <c r="S1618">
        <v>12</v>
      </c>
      <c r="T1618">
        <v>2020</v>
      </c>
      <c r="U1618">
        <v>0</v>
      </c>
      <c r="V1618">
        <v>0</v>
      </c>
      <c r="W1618">
        <v>2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3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3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5</v>
      </c>
      <c r="BW1618">
        <v>1</v>
      </c>
      <c r="BX1618">
        <v>4</v>
      </c>
      <c r="BY1618">
        <v>1</v>
      </c>
      <c r="BZ1618">
        <v>0</v>
      </c>
      <c r="CA1618">
        <v>0</v>
      </c>
      <c r="CB1618">
        <v>2</v>
      </c>
      <c r="CC1618">
        <v>0</v>
      </c>
      <c r="CD1618">
        <v>2</v>
      </c>
      <c r="CE1618">
        <v>2</v>
      </c>
      <c r="CF1618">
        <v>0</v>
      </c>
      <c r="CG1618">
        <v>0</v>
      </c>
      <c r="CH1618">
        <v>0</v>
      </c>
      <c r="CI1618">
        <v>1</v>
      </c>
      <c r="CK1618">
        <v>0</v>
      </c>
      <c r="CL1618">
        <v>0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1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</row>
    <row r="1619" spans="1:120">
      <c r="A1619">
        <v>90977158</v>
      </c>
      <c r="B1619">
        <v>8063322</v>
      </c>
      <c r="C1619" s="2">
        <v>44178</v>
      </c>
      <c r="D1619" s="2">
        <v>44180.790972222225</v>
      </c>
      <c r="E1619">
        <v>1</v>
      </c>
      <c r="F1619">
        <v>47</v>
      </c>
      <c r="G1619">
        <v>1</v>
      </c>
      <c r="H1619">
        <v>3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8880</v>
      </c>
      <c r="O1619" t="s">
        <v>2126</v>
      </c>
      <c r="P1619">
        <v>1</v>
      </c>
      <c r="Q1619">
        <v>0</v>
      </c>
      <c r="R1619">
        <v>2</v>
      </c>
      <c r="S1619">
        <v>12</v>
      </c>
      <c r="T1619">
        <v>2020</v>
      </c>
      <c r="U1619">
        <v>0</v>
      </c>
      <c r="V1619">
        <v>0</v>
      </c>
      <c r="W1619">
        <v>2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2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2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5</v>
      </c>
      <c r="BW1619">
        <v>2</v>
      </c>
      <c r="BX1619">
        <v>1</v>
      </c>
      <c r="BY1619">
        <v>0</v>
      </c>
      <c r="BZ1619">
        <v>0</v>
      </c>
      <c r="CA1619">
        <v>0</v>
      </c>
      <c r="CB1619">
        <v>6</v>
      </c>
      <c r="CC1619">
        <v>3</v>
      </c>
      <c r="CD1619">
        <v>3</v>
      </c>
      <c r="CE1619">
        <v>6</v>
      </c>
      <c r="CF1619">
        <v>0</v>
      </c>
      <c r="CG1619">
        <v>0</v>
      </c>
      <c r="CH1619">
        <v>0</v>
      </c>
      <c r="CI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1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</row>
    <row r="1620" spans="1:120">
      <c r="A1620">
        <v>90977159</v>
      </c>
      <c r="B1620">
        <v>8064926</v>
      </c>
      <c r="C1620" s="2">
        <v>44178</v>
      </c>
      <c r="D1620" s="2">
        <v>44178.887499999997</v>
      </c>
      <c r="E1620">
        <v>2</v>
      </c>
      <c r="F1620">
        <v>67</v>
      </c>
      <c r="G1620">
        <v>0</v>
      </c>
      <c r="H1620">
        <v>3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88737462</v>
      </c>
      <c r="O1620" t="s">
        <v>2126</v>
      </c>
      <c r="P1620">
        <v>1</v>
      </c>
      <c r="Q1620">
        <v>0</v>
      </c>
      <c r="S1620">
        <v>12</v>
      </c>
      <c r="T1620">
        <v>2020</v>
      </c>
      <c r="U1620">
        <v>0</v>
      </c>
      <c r="V1620">
        <v>0</v>
      </c>
      <c r="W1620">
        <v>2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</row>
    <row r="1621" spans="1:120">
      <c r="A1621">
        <v>90977178</v>
      </c>
      <c r="B1621">
        <v>165688</v>
      </c>
      <c r="C1621" s="2">
        <v>44178</v>
      </c>
      <c r="D1621" s="2">
        <v>44182.69027777778</v>
      </c>
      <c r="E1621">
        <v>1</v>
      </c>
      <c r="F1621">
        <v>78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8502</v>
      </c>
      <c r="O1621" t="s">
        <v>2125</v>
      </c>
      <c r="P1621">
        <v>1</v>
      </c>
      <c r="Q1621">
        <v>0</v>
      </c>
      <c r="R1621">
        <v>4</v>
      </c>
      <c r="S1621">
        <v>12</v>
      </c>
      <c r="T1621">
        <v>2020</v>
      </c>
      <c r="U1621">
        <v>0</v>
      </c>
      <c r="V1621">
        <v>0</v>
      </c>
      <c r="W1621">
        <v>2</v>
      </c>
      <c r="AQ1621">
        <v>90924034</v>
      </c>
      <c r="AU1621">
        <v>8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8</v>
      </c>
      <c r="BF1621">
        <v>0</v>
      </c>
      <c r="BG1621">
        <v>8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1</v>
      </c>
      <c r="BW1621">
        <v>0</v>
      </c>
      <c r="BX1621">
        <v>1</v>
      </c>
      <c r="BY1621">
        <v>0</v>
      </c>
      <c r="BZ1621">
        <v>0</v>
      </c>
      <c r="CA1621">
        <v>0</v>
      </c>
      <c r="CB1621">
        <v>4</v>
      </c>
      <c r="CC1621">
        <v>7</v>
      </c>
      <c r="CD1621">
        <v>4</v>
      </c>
      <c r="CE1621">
        <v>11</v>
      </c>
      <c r="CF1621">
        <v>0</v>
      </c>
      <c r="CG1621">
        <v>0</v>
      </c>
      <c r="CH1621">
        <v>0</v>
      </c>
      <c r="CI1621">
        <v>6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0</v>
      </c>
      <c r="CY1621">
        <v>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1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</row>
    <row r="1622" spans="1:120">
      <c r="A1622">
        <v>90977180</v>
      </c>
      <c r="B1622">
        <v>740333</v>
      </c>
      <c r="C1622" s="2">
        <v>44178</v>
      </c>
      <c r="D1622" s="2">
        <v>44178.789583333331</v>
      </c>
      <c r="E1622">
        <v>2</v>
      </c>
      <c r="F1622">
        <v>81</v>
      </c>
      <c r="G1622">
        <v>1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8854</v>
      </c>
      <c r="O1622" t="s">
        <v>2126</v>
      </c>
      <c r="P1622">
        <v>1</v>
      </c>
      <c r="Q1622">
        <v>0</v>
      </c>
      <c r="S1622">
        <v>12</v>
      </c>
      <c r="T1622">
        <v>2020</v>
      </c>
      <c r="U1622">
        <v>0</v>
      </c>
      <c r="V1622">
        <v>0</v>
      </c>
      <c r="W1622">
        <v>2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K1622">
        <v>0</v>
      </c>
      <c r="CL1622">
        <v>0</v>
      </c>
      <c r="CM1622">
        <v>2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</row>
    <row r="1623" spans="1:120">
      <c r="A1623">
        <v>90977183</v>
      </c>
      <c r="B1623">
        <v>583949</v>
      </c>
      <c r="C1623" s="2">
        <v>44178</v>
      </c>
      <c r="D1623" s="2">
        <v>44178.886111111111</v>
      </c>
      <c r="E1623">
        <v>3</v>
      </c>
      <c r="F1623">
        <v>60</v>
      </c>
      <c r="G1623">
        <v>0</v>
      </c>
      <c r="H1623">
        <v>3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7060</v>
      </c>
      <c r="O1623" t="s">
        <v>2126</v>
      </c>
      <c r="P1623">
        <v>1</v>
      </c>
      <c r="Q1623">
        <v>0</v>
      </c>
      <c r="S1623">
        <v>12</v>
      </c>
      <c r="T1623">
        <v>2020</v>
      </c>
      <c r="U1623">
        <v>0</v>
      </c>
      <c r="V1623">
        <v>0</v>
      </c>
      <c r="W1623">
        <v>2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K1623">
        <v>0</v>
      </c>
      <c r="CL1623">
        <v>0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</row>
    <row r="1624" spans="1:120">
      <c r="A1624">
        <v>90977185</v>
      </c>
      <c r="B1624">
        <v>8109459</v>
      </c>
      <c r="C1624" s="2">
        <v>44178</v>
      </c>
      <c r="D1624" s="2">
        <v>44178.75</v>
      </c>
      <c r="E1624">
        <v>2</v>
      </c>
      <c r="F1624">
        <v>31</v>
      </c>
      <c r="G1624">
        <v>1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8876</v>
      </c>
      <c r="O1624" t="s">
        <v>2126</v>
      </c>
      <c r="P1624">
        <v>1</v>
      </c>
      <c r="Q1624">
        <v>0</v>
      </c>
      <c r="S1624">
        <v>12</v>
      </c>
      <c r="T1624">
        <v>2020</v>
      </c>
      <c r="U1624">
        <v>0</v>
      </c>
      <c r="V1624">
        <v>0</v>
      </c>
      <c r="W1624">
        <v>2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</row>
    <row r="1625" spans="1:120">
      <c r="A1625">
        <v>90977187</v>
      </c>
      <c r="B1625">
        <v>90214</v>
      </c>
      <c r="C1625" s="2">
        <v>44178</v>
      </c>
      <c r="D1625" s="2">
        <v>44188.74722222222</v>
      </c>
      <c r="E1625">
        <v>1</v>
      </c>
      <c r="F1625">
        <v>83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8807</v>
      </c>
      <c r="O1625" t="s">
        <v>2124</v>
      </c>
      <c r="P1625">
        <v>0</v>
      </c>
      <c r="Q1625">
        <v>0</v>
      </c>
      <c r="R1625">
        <v>10</v>
      </c>
      <c r="S1625">
        <v>12</v>
      </c>
      <c r="T1625">
        <v>2020</v>
      </c>
      <c r="U1625">
        <v>0</v>
      </c>
      <c r="V1625">
        <v>0</v>
      </c>
      <c r="W1625">
        <v>2</v>
      </c>
      <c r="AU1625">
        <v>0</v>
      </c>
      <c r="AV1625">
        <v>0</v>
      </c>
      <c r="AW1625">
        <v>16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16</v>
      </c>
      <c r="BF1625">
        <v>16</v>
      </c>
      <c r="BG1625">
        <v>16</v>
      </c>
      <c r="BH1625">
        <v>10</v>
      </c>
      <c r="BI1625">
        <v>0</v>
      </c>
      <c r="BJ1625">
        <v>0</v>
      </c>
      <c r="BK1625">
        <v>10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10</v>
      </c>
      <c r="BW1625">
        <v>5</v>
      </c>
      <c r="BX1625">
        <v>4</v>
      </c>
      <c r="BY1625">
        <v>3</v>
      </c>
      <c r="BZ1625">
        <v>0</v>
      </c>
      <c r="CA1625">
        <v>0</v>
      </c>
      <c r="CB1625">
        <v>4</v>
      </c>
      <c r="CC1625">
        <v>4</v>
      </c>
      <c r="CD1625">
        <v>0</v>
      </c>
      <c r="CE1625">
        <v>4</v>
      </c>
      <c r="CF1625">
        <v>0</v>
      </c>
      <c r="CG1625">
        <v>0</v>
      </c>
      <c r="CH1625">
        <v>0</v>
      </c>
      <c r="CI1625">
        <v>20</v>
      </c>
      <c r="CK1625">
        <v>0</v>
      </c>
      <c r="CL1625">
        <v>0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0</v>
      </c>
      <c r="CY1625">
        <v>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1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</row>
    <row r="1626" spans="1:120">
      <c r="A1626">
        <v>90977193</v>
      </c>
      <c r="B1626">
        <v>8127241</v>
      </c>
      <c r="C1626" s="2">
        <v>44178</v>
      </c>
      <c r="D1626" s="2">
        <v>44178.756944444445</v>
      </c>
      <c r="E1626">
        <v>2</v>
      </c>
      <c r="F1626">
        <v>50</v>
      </c>
      <c r="G1626">
        <v>1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7631</v>
      </c>
      <c r="O1626" t="s">
        <v>2126</v>
      </c>
      <c r="P1626">
        <v>1</v>
      </c>
      <c r="Q1626">
        <v>0</v>
      </c>
      <c r="S1626">
        <v>12</v>
      </c>
      <c r="T1626">
        <v>2020</v>
      </c>
      <c r="U1626">
        <v>0</v>
      </c>
      <c r="V1626">
        <v>0</v>
      </c>
      <c r="W1626">
        <v>2</v>
      </c>
      <c r="AU1626" t="e">
        <v>#N/A</v>
      </c>
      <c r="AV1626" t="e">
        <v>#N/A</v>
      </c>
      <c r="AW1626" t="e">
        <v>#N/A</v>
      </c>
      <c r="AX1626" t="e">
        <v>#N/A</v>
      </c>
      <c r="AY1626" t="e">
        <v>#N/A</v>
      </c>
      <c r="AZ1626" t="e">
        <v>#N/A</v>
      </c>
      <c r="BA1626" t="e">
        <v>#N/A</v>
      </c>
      <c r="BB1626" t="e">
        <v>#N/A</v>
      </c>
      <c r="BC1626" t="e">
        <v>#N/A</v>
      </c>
      <c r="BD1626" t="e">
        <v>#N/A</v>
      </c>
      <c r="BE1626" t="e">
        <v>#N/A</v>
      </c>
      <c r="BF1626" t="e">
        <v>#N/A</v>
      </c>
      <c r="BG1626" t="e">
        <v>#N/A</v>
      </c>
      <c r="BH1626" t="e">
        <v>#N/A</v>
      </c>
      <c r="BI1626" t="e">
        <v>#N/A</v>
      </c>
      <c r="BJ1626" t="e">
        <v>#N/A</v>
      </c>
      <c r="BK1626" t="e">
        <v>#N/A</v>
      </c>
      <c r="BL1626" t="e">
        <v>#N/A</v>
      </c>
      <c r="BM1626" t="e">
        <v>#N/A</v>
      </c>
      <c r="BN1626" t="e">
        <v>#N/A</v>
      </c>
      <c r="BO1626" t="e">
        <v>#N/A</v>
      </c>
      <c r="BP1626" t="e">
        <v>#N/A</v>
      </c>
      <c r="BQ1626" t="e">
        <v>#N/A</v>
      </c>
      <c r="BR1626" t="e">
        <v>#N/A</v>
      </c>
      <c r="BS1626" t="e">
        <v>#N/A</v>
      </c>
      <c r="BT1626" t="e">
        <v>#N/A</v>
      </c>
      <c r="BU1626" t="e">
        <v>#N/A</v>
      </c>
      <c r="BV1626" t="e">
        <v>#N/A</v>
      </c>
      <c r="BW1626" t="e">
        <v>#N/A</v>
      </c>
      <c r="BX1626" t="e">
        <v>#N/A</v>
      </c>
      <c r="BY1626" t="e">
        <v>#N/A</v>
      </c>
      <c r="BZ1626" t="e">
        <v>#N/A</v>
      </c>
      <c r="CA1626" t="e">
        <v>#N/A</v>
      </c>
      <c r="CB1626" t="e">
        <v>#N/A</v>
      </c>
      <c r="CC1626" t="e">
        <v>#N/A</v>
      </c>
      <c r="CD1626" t="e">
        <v>#N/A</v>
      </c>
      <c r="CE1626" t="e">
        <v>#N/A</v>
      </c>
      <c r="CF1626" t="e">
        <v>#N/A</v>
      </c>
      <c r="CG1626" t="e">
        <v>#N/A</v>
      </c>
      <c r="CH1626" t="e">
        <v>#N/A</v>
      </c>
      <c r="CI1626" t="e">
        <v>#N/A</v>
      </c>
      <c r="CK1626" t="e">
        <v>#N/A</v>
      </c>
      <c r="CL1626" t="e">
        <v>#N/A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</row>
    <row r="1627" spans="1:120">
      <c r="A1627">
        <v>90977194</v>
      </c>
      <c r="B1627">
        <v>8127242</v>
      </c>
      <c r="C1627" s="2">
        <v>44178</v>
      </c>
      <c r="D1627" s="2">
        <v>44178.756249999999</v>
      </c>
      <c r="E1627">
        <v>2</v>
      </c>
      <c r="F1627">
        <v>19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7631</v>
      </c>
      <c r="O1627" t="s">
        <v>2126</v>
      </c>
      <c r="P1627">
        <v>1</v>
      </c>
      <c r="Q1627">
        <v>0</v>
      </c>
      <c r="S1627">
        <v>12</v>
      </c>
      <c r="T1627">
        <v>2020</v>
      </c>
      <c r="U1627">
        <v>0</v>
      </c>
      <c r="V1627">
        <v>0</v>
      </c>
      <c r="W1627">
        <v>2</v>
      </c>
      <c r="AU1627" t="e">
        <v>#N/A</v>
      </c>
      <c r="AV1627" t="e">
        <v>#N/A</v>
      </c>
      <c r="AW1627" t="e">
        <v>#N/A</v>
      </c>
      <c r="AX1627" t="e">
        <v>#N/A</v>
      </c>
      <c r="AY1627" t="e">
        <v>#N/A</v>
      </c>
      <c r="AZ1627" t="e">
        <v>#N/A</v>
      </c>
      <c r="BA1627" t="e">
        <v>#N/A</v>
      </c>
      <c r="BB1627" t="e">
        <v>#N/A</v>
      </c>
      <c r="BC1627" t="e">
        <v>#N/A</v>
      </c>
      <c r="BD1627" t="e">
        <v>#N/A</v>
      </c>
      <c r="BE1627" t="e">
        <v>#N/A</v>
      </c>
      <c r="BF1627" t="e">
        <v>#N/A</v>
      </c>
      <c r="BG1627" t="e">
        <v>#N/A</v>
      </c>
      <c r="BH1627" t="e">
        <v>#N/A</v>
      </c>
      <c r="BI1627" t="e">
        <v>#N/A</v>
      </c>
      <c r="BJ1627" t="e">
        <v>#N/A</v>
      </c>
      <c r="BK1627" t="e">
        <v>#N/A</v>
      </c>
      <c r="BL1627" t="e">
        <v>#N/A</v>
      </c>
      <c r="BM1627" t="e">
        <v>#N/A</v>
      </c>
      <c r="BN1627" t="e">
        <v>#N/A</v>
      </c>
      <c r="BO1627" t="e">
        <v>#N/A</v>
      </c>
      <c r="BP1627" t="e">
        <v>#N/A</v>
      </c>
      <c r="BQ1627" t="e">
        <v>#N/A</v>
      </c>
      <c r="BR1627" t="e">
        <v>#N/A</v>
      </c>
      <c r="BS1627" t="e">
        <v>#N/A</v>
      </c>
      <c r="BT1627" t="e">
        <v>#N/A</v>
      </c>
      <c r="BU1627" t="e">
        <v>#N/A</v>
      </c>
      <c r="BV1627" t="e">
        <v>#N/A</v>
      </c>
      <c r="BW1627" t="e">
        <v>#N/A</v>
      </c>
      <c r="BX1627" t="e">
        <v>#N/A</v>
      </c>
      <c r="BY1627" t="e">
        <v>#N/A</v>
      </c>
      <c r="BZ1627" t="e">
        <v>#N/A</v>
      </c>
      <c r="CA1627" t="e">
        <v>#N/A</v>
      </c>
      <c r="CB1627" t="e">
        <v>#N/A</v>
      </c>
      <c r="CC1627" t="e">
        <v>#N/A</v>
      </c>
      <c r="CD1627" t="e">
        <v>#N/A</v>
      </c>
      <c r="CE1627" t="e">
        <v>#N/A</v>
      </c>
      <c r="CF1627" t="e">
        <v>#N/A</v>
      </c>
      <c r="CG1627" t="e">
        <v>#N/A</v>
      </c>
      <c r="CH1627" t="e">
        <v>#N/A</v>
      </c>
      <c r="CI1627" t="e">
        <v>#N/A</v>
      </c>
      <c r="CK1627" t="e">
        <v>#N/A</v>
      </c>
      <c r="CL1627" t="e">
        <v>#N/A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</row>
    <row r="1628" spans="1:120">
      <c r="A1628">
        <v>90977208</v>
      </c>
      <c r="B1628">
        <v>771231</v>
      </c>
      <c r="C1628" s="2">
        <v>44178</v>
      </c>
      <c r="D1628" s="2">
        <v>44183.816666666666</v>
      </c>
      <c r="E1628">
        <v>1</v>
      </c>
      <c r="F1628">
        <v>87</v>
      </c>
      <c r="G1628">
        <v>1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8854</v>
      </c>
      <c r="O1628" t="s">
        <v>2124</v>
      </c>
      <c r="P1628">
        <v>0</v>
      </c>
      <c r="Q1628">
        <v>0</v>
      </c>
      <c r="R1628">
        <v>5</v>
      </c>
      <c r="S1628">
        <v>12</v>
      </c>
      <c r="T1628">
        <v>2020</v>
      </c>
      <c r="U1628">
        <v>0</v>
      </c>
      <c r="V1628">
        <v>0</v>
      </c>
      <c r="W1628">
        <v>2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5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5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3</v>
      </c>
      <c r="BV1628">
        <v>5</v>
      </c>
      <c r="BW1628">
        <v>1</v>
      </c>
      <c r="BX1628">
        <v>1</v>
      </c>
      <c r="BY1628">
        <v>2</v>
      </c>
      <c r="BZ1628">
        <v>0</v>
      </c>
      <c r="CA1628">
        <v>0</v>
      </c>
      <c r="CB1628">
        <v>4</v>
      </c>
      <c r="CC1628">
        <v>1</v>
      </c>
      <c r="CD1628">
        <v>3</v>
      </c>
      <c r="CE1628">
        <v>4</v>
      </c>
      <c r="CF1628">
        <v>0</v>
      </c>
      <c r="CG1628">
        <v>0</v>
      </c>
      <c r="CH1628">
        <v>0</v>
      </c>
      <c r="CI1628">
        <v>1</v>
      </c>
      <c r="CK1628">
        <v>0</v>
      </c>
      <c r="CL1628">
        <v>0</v>
      </c>
      <c r="CM1628">
        <v>2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1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</row>
    <row r="1629" spans="1:120">
      <c r="A1629">
        <v>90977209</v>
      </c>
      <c r="B1629">
        <v>682945</v>
      </c>
      <c r="C1629" s="2">
        <v>44178</v>
      </c>
      <c r="D1629" s="2">
        <v>44183.886111111111</v>
      </c>
      <c r="E1629">
        <v>1</v>
      </c>
      <c r="F1629">
        <v>92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8873</v>
      </c>
      <c r="O1629" t="s">
        <v>2125</v>
      </c>
      <c r="P1629">
        <v>1</v>
      </c>
      <c r="Q1629">
        <v>0</v>
      </c>
      <c r="R1629">
        <v>5</v>
      </c>
      <c r="S1629">
        <v>12</v>
      </c>
      <c r="T1629">
        <v>2020</v>
      </c>
      <c r="U1629">
        <v>0</v>
      </c>
      <c r="V1629">
        <v>0</v>
      </c>
      <c r="W1629">
        <v>2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4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4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5</v>
      </c>
      <c r="BW1629">
        <v>6</v>
      </c>
      <c r="BX1629">
        <v>2</v>
      </c>
      <c r="BY1629">
        <v>5</v>
      </c>
      <c r="BZ1629">
        <v>0</v>
      </c>
      <c r="CA1629">
        <v>0</v>
      </c>
      <c r="CB1629">
        <v>12</v>
      </c>
      <c r="CC1629">
        <v>8</v>
      </c>
      <c r="CD1629">
        <v>4</v>
      </c>
      <c r="CE1629">
        <v>12</v>
      </c>
      <c r="CF1629">
        <v>0</v>
      </c>
      <c r="CG1629">
        <v>0</v>
      </c>
      <c r="CH1629">
        <v>0</v>
      </c>
      <c r="CI1629">
        <v>1</v>
      </c>
      <c r="CK1629">
        <v>0</v>
      </c>
      <c r="CL1629">
        <v>0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1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</row>
    <row r="1630" spans="1:120">
      <c r="A1630">
        <v>90977214</v>
      </c>
      <c r="B1630">
        <v>8013971</v>
      </c>
      <c r="C1630" s="2">
        <v>44179</v>
      </c>
      <c r="D1630" s="2">
        <v>44185.830555555556</v>
      </c>
      <c r="E1630">
        <v>1</v>
      </c>
      <c r="F1630">
        <v>69</v>
      </c>
      <c r="G1630">
        <v>0</v>
      </c>
      <c r="H1630">
        <v>3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8835</v>
      </c>
      <c r="O1630" t="s">
        <v>2126</v>
      </c>
      <c r="P1630">
        <v>1</v>
      </c>
      <c r="Q1630">
        <v>0</v>
      </c>
      <c r="R1630">
        <v>6</v>
      </c>
      <c r="S1630">
        <v>12</v>
      </c>
      <c r="T1630">
        <v>2020</v>
      </c>
      <c r="U1630">
        <v>0</v>
      </c>
      <c r="V1630">
        <v>0</v>
      </c>
      <c r="W1630">
        <v>2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7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7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5</v>
      </c>
      <c r="BW1630">
        <v>2</v>
      </c>
      <c r="BX1630">
        <v>1</v>
      </c>
      <c r="BY1630">
        <v>24</v>
      </c>
      <c r="BZ1630">
        <v>0</v>
      </c>
      <c r="CA1630">
        <v>0</v>
      </c>
      <c r="CB1630">
        <v>12</v>
      </c>
      <c r="CC1630">
        <v>5</v>
      </c>
      <c r="CD1630">
        <v>7</v>
      </c>
      <c r="CE1630">
        <v>12</v>
      </c>
      <c r="CF1630">
        <v>0</v>
      </c>
      <c r="CG1630">
        <v>0</v>
      </c>
      <c r="CH1630">
        <v>0</v>
      </c>
      <c r="CI1630">
        <v>1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</row>
    <row r="1631" spans="1:120">
      <c r="A1631">
        <v>90977216</v>
      </c>
      <c r="B1631">
        <v>8120469</v>
      </c>
      <c r="C1631" s="2">
        <v>44178</v>
      </c>
      <c r="D1631" s="2">
        <v>44179.137499999997</v>
      </c>
      <c r="E1631">
        <v>2</v>
      </c>
      <c r="F1631">
        <v>26</v>
      </c>
      <c r="G1631">
        <v>1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7063</v>
      </c>
      <c r="O1631" t="s">
        <v>2126</v>
      </c>
      <c r="P1631">
        <v>1</v>
      </c>
      <c r="Q1631">
        <v>0</v>
      </c>
      <c r="S1631">
        <v>12</v>
      </c>
      <c r="T1631">
        <v>2020</v>
      </c>
      <c r="U1631">
        <v>0</v>
      </c>
      <c r="V1631">
        <v>0</v>
      </c>
      <c r="W1631">
        <v>2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</row>
    <row r="1632" spans="1:120">
      <c r="A1632">
        <v>90977235</v>
      </c>
      <c r="B1632">
        <v>8120469</v>
      </c>
      <c r="C1632" s="2">
        <v>44179</v>
      </c>
      <c r="D1632" s="2">
        <v>44179.304861111108</v>
      </c>
      <c r="E1632">
        <v>3</v>
      </c>
      <c r="F1632">
        <v>26</v>
      </c>
      <c r="G1632">
        <v>1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7060</v>
      </c>
      <c r="O1632" t="s">
        <v>2126</v>
      </c>
      <c r="P1632">
        <v>1</v>
      </c>
      <c r="Q1632">
        <v>0</v>
      </c>
      <c r="S1632">
        <v>12</v>
      </c>
      <c r="T1632">
        <v>2020</v>
      </c>
      <c r="U1632">
        <v>0</v>
      </c>
      <c r="V1632">
        <v>0</v>
      </c>
      <c r="W1632">
        <v>2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</row>
    <row r="1633" spans="1:120">
      <c r="A1633">
        <v>90977241</v>
      </c>
      <c r="B1633">
        <v>499866</v>
      </c>
      <c r="C1633" s="2">
        <v>44179</v>
      </c>
      <c r="D1633" s="2">
        <v>44182.654861111114</v>
      </c>
      <c r="E1633">
        <v>1</v>
      </c>
      <c r="F1633">
        <v>25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8807</v>
      </c>
      <c r="O1633" t="s">
        <v>2126</v>
      </c>
      <c r="P1633">
        <v>1</v>
      </c>
      <c r="Q1633">
        <v>0</v>
      </c>
      <c r="R1633">
        <v>3</v>
      </c>
      <c r="S1633">
        <v>12</v>
      </c>
      <c r="T1633">
        <v>2020</v>
      </c>
      <c r="U1633">
        <v>0</v>
      </c>
      <c r="V1633">
        <v>0</v>
      </c>
      <c r="W1633">
        <v>2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</row>
    <row r="1634" spans="1:120">
      <c r="A1634">
        <v>90977279</v>
      </c>
      <c r="B1634">
        <v>414242</v>
      </c>
      <c r="C1634" s="2">
        <v>44179</v>
      </c>
      <c r="D1634" s="2">
        <v>44179.45</v>
      </c>
      <c r="E1634">
        <v>2</v>
      </c>
      <c r="F1634">
        <v>49</v>
      </c>
      <c r="G1634">
        <v>1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8807</v>
      </c>
      <c r="O1634" t="s">
        <v>2126</v>
      </c>
      <c r="P1634">
        <v>1</v>
      </c>
      <c r="Q1634">
        <v>0</v>
      </c>
      <c r="S1634">
        <v>12</v>
      </c>
      <c r="T1634">
        <v>2020</v>
      </c>
      <c r="U1634">
        <v>0</v>
      </c>
      <c r="V1634">
        <v>0</v>
      </c>
      <c r="W1634">
        <v>2</v>
      </c>
      <c r="AU1634" t="e">
        <v>#N/A</v>
      </c>
      <c r="AV1634" t="e">
        <v>#N/A</v>
      </c>
      <c r="AW1634" t="e">
        <v>#N/A</v>
      </c>
      <c r="AX1634" t="e">
        <v>#N/A</v>
      </c>
      <c r="AY1634" t="e">
        <v>#N/A</v>
      </c>
      <c r="AZ1634" t="e">
        <v>#N/A</v>
      </c>
      <c r="BA1634" t="e">
        <v>#N/A</v>
      </c>
      <c r="BB1634" t="e">
        <v>#N/A</v>
      </c>
      <c r="BC1634" t="e">
        <v>#N/A</v>
      </c>
      <c r="BD1634" t="e">
        <v>#N/A</v>
      </c>
      <c r="BE1634" t="e">
        <v>#N/A</v>
      </c>
      <c r="BF1634" t="e">
        <v>#N/A</v>
      </c>
      <c r="BG1634" t="e">
        <v>#N/A</v>
      </c>
      <c r="BH1634" t="e">
        <v>#N/A</v>
      </c>
      <c r="BI1634" t="e">
        <v>#N/A</v>
      </c>
      <c r="BJ1634" t="e">
        <v>#N/A</v>
      </c>
      <c r="BK1634" t="e">
        <v>#N/A</v>
      </c>
      <c r="BL1634" t="e">
        <v>#N/A</v>
      </c>
      <c r="BM1634" t="e">
        <v>#N/A</v>
      </c>
      <c r="BN1634" t="e">
        <v>#N/A</v>
      </c>
      <c r="BO1634" t="e">
        <v>#N/A</v>
      </c>
      <c r="BP1634" t="e">
        <v>#N/A</v>
      </c>
      <c r="BQ1634" t="e">
        <v>#N/A</v>
      </c>
      <c r="BR1634" t="e">
        <v>#N/A</v>
      </c>
      <c r="BS1634" t="e">
        <v>#N/A</v>
      </c>
      <c r="BT1634" t="e">
        <v>#N/A</v>
      </c>
      <c r="BU1634" t="e">
        <v>#N/A</v>
      </c>
      <c r="BV1634" t="e">
        <v>#N/A</v>
      </c>
      <c r="BW1634" t="e">
        <v>#N/A</v>
      </c>
      <c r="BX1634" t="e">
        <v>#N/A</v>
      </c>
      <c r="BY1634" t="e">
        <v>#N/A</v>
      </c>
      <c r="BZ1634" t="e">
        <v>#N/A</v>
      </c>
      <c r="CA1634" t="e">
        <v>#N/A</v>
      </c>
      <c r="CB1634" t="e">
        <v>#N/A</v>
      </c>
      <c r="CC1634" t="e">
        <v>#N/A</v>
      </c>
      <c r="CD1634" t="e">
        <v>#N/A</v>
      </c>
      <c r="CE1634" t="e">
        <v>#N/A</v>
      </c>
      <c r="CF1634" t="e">
        <v>#N/A</v>
      </c>
      <c r="CG1634" t="e">
        <v>#N/A</v>
      </c>
      <c r="CH1634" t="e">
        <v>#N/A</v>
      </c>
      <c r="CI1634" t="e">
        <v>#N/A</v>
      </c>
      <c r="CK1634" t="e">
        <v>#N/A</v>
      </c>
      <c r="CL1634" t="e">
        <v>#N/A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</row>
    <row r="1635" spans="1:120">
      <c r="A1635">
        <v>90977306</v>
      </c>
      <c r="B1635">
        <v>8127252</v>
      </c>
      <c r="C1635" s="2">
        <v>44179</v>
      </c>
      <c r="D1635" s="2">
        <v>44189.768750000003</v>
      </c>
      <c r="E1635">
        <v>1</v>
      </c>
      <c r="F1635">
        <v>88</v>
      </c>
      <c r="G1635">
        <v>1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7740</v>
      </c>
      <c r="O1635" t="s">
        <v>26</v>
      </c>
      <c r="P1635">
        <v>0</v>
      </c>
      <c r="Q1635">
        <v>1</v>
      </c>
      <c r="R1635">
        <v>10</v>
      </c>
      <c r="S1635">
        <v>12</v>
      </c>
      <c r="T1635">
        <v>2020</v>
      </c>
      <c r="U1635">
        <v>0</v>
      </c>
      <c r="V1635">
        <v>0</v>
      </c>
      <c r="W1635">
        <v>2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8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8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0</v>
      </c>
      <c r="CA1635">
        <v>0</v>
      </c>
      <c r="CB1635">
        <v>1</v>
      </c>
      <c r="CC1635">
        <v>22</v>
      </c>
      <c r="CD1635">
        <v>1</v>
      </c>
      <c r="CE1635">
        <v>23</v>
      </c>
      <c r="CF1635">
        <v>22</v>
      </c>
      <c r="CG1635">
        <v>0</v>
      </c>
      <c r="CH1635">
        <v>0</v>
      </c>
      <c r="CI1635">
        <v>1</v>
      </c>
      <c r="CK1635">
        <v>0</v>
      </c>
      <c r="CL1635">
        <v>0</v>
      </c>
      <c r="CM1635">
        <v>2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1</v>
      </c>
      <c r="CT1635">
        <v>0</v>
      </c>
      <c r="CU1635">
        <v>0</v>
      </c>
      <c r="CV1635">
        <v>0</v>
      </c>
      <c r="CW1635">
        <v>1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</row>
    <row r="1636" spans="1:120">
      <c r="A1636">
        <v>90977324</v>
      </c>
      <c r="B1636">
        <v>405527</v>
      </c>
      <c r="C1636" s="2">
        <v>44179</v>
      </c>
      <c r="D1636" s="2">
        <v>44179.772916666669</v>
      </c>
      <c r="E1636">
        <v>3</v>
      </c>
      <c r="F1636">
        <v>70</v>
      </c>
      <c r="G1636">
        <v>0</v>
      </c>
      <c r="H1636">
        <v>2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88761514</v>
      </c>
      <c r="O1636" t="s">
        <v>2126</v>
      </c>
      <c r="P1636">
        <v>1</v>
      </c>
      <c r="Q1636">
        <v>0</v>
      </c>
      <c r="S1636">
        <v>12</v>
      </c>
      <c r="T1636">
        <v>2020</v>
      </c>
      <c r="U1636">
        <v>0</v>
      </c>
      <c r="V1636">
        <v>0</v>
      </c>
      <c r="W1636">
        <v>2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K1636">
        <v>0</v>
      </c>
      <c r="CL1636">
        <v>0</v>
      </c>
      <c r="CM1636">
        <v>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0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</row>
    <row r="1637" spans="1:120">
      <c r="A1637">
        <v>90977328</v>
      </c>
      <c r="B1637">
        <v>364679</v>
      </c>
      <c r="C1637" s="2">
        <v>44179</v>
      </c>
      <c r="D1637" s="2">
        <v>44186.736805555556</v>
      </c>
      <c r="E1637">
        <v>1</v>
      </c>
      <c r="F1637">
        <v>74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8807</v>
      </c>
      <c r="O1637" t="s">
        <v>2125</v>
      </c>
      <c r="P1637">
        <v>1</v>
      </c>
      <c r="Q1637">
        <v>0</v>
      </c>
      <c r="R1637">
        <v>7</v>
      </c>
      <c r="S1637">
        <v>12</v>
      </c>
      <c r="T1637">
        <v>2020</v>
      </c>
      <c r="U1637">
        <v>0</v>
      </c>
      <c r="V1637">
        <v>0</v>
      </c>
      <c r="W1637">
        <v>2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7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7</v>
      </c>
      <c r="BH1637">
        <v>14</v>
      </c>
      <c r="BI1637">
        <v>0</v>
      </c>
      <c r="BJ1637">
        <v>0</v>
      </c>
      <c r="BK1637">
        <v>14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5</v>
      </c>
      <c r="BW1637">
        <v>4</v>
      </c>
      <c r="BX1637">
        <v>1</v>
      </c>
      <c r="BY1637">
        <v>8</v>
      </c>
      <c r="BZ1637">
        <v>0</v>
      </c>
      <c r="CA1637">
        <v>0</v>
      </c>
      <c r="CB1637">
        <v>16</v>
      </c>
      <c r="CC1637">
        <v>8</v>
      </c>
      <c r="CD1637">
        <v>8</v>
      </c>
      <c r="CE1637">
        <v>16</v>
      </c>
      <c r="CF1637">
        <v>0</v>
      </c>
      <c r="CG1637">
        <v>0</v>
      </c>
      <c r="CH1637">
        <v>0</v>
      </c>
      <c r="CI1637">
        <v>1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1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</row>
    <row r="1638" spans="1:120">
      <c r="A1638">
        <v>90977361</v>
      </c>
      <c r="B1638">
        <v>8127259</v>
      </c>
      <c r="C1638" s="2">
        <v>44179</v>
      </c>
      <c r="D1638" s="2">
        <v>44180.802777777775</v>
      </c>
      <c r="E1638">
        <v>2</v>
      </c>
      <c r="F1638">
        <v>56</v>
      </c>
      <c r="G1638">
        <v>1</v>
      </c>
      <c r="H1638">
        <v>3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8502</v>
      </c>
      <c r="O1638" t="s">
        <v>2126</v>
      </c>
      <c r="P1638">
        <v>1</v>
      </c>
      <c r="Q1638">
        <v>0</v>
      </c>
      <c r="R1638">
        <v>1</v>
      </c>
      <c r="S1638">
        <v>12</v>
      </c>
      <c r="T1638">
        <v>2020</v>
      </c>
      <c r="U1638">
        <v>0</v>
      </c>
      <c r="V1638">
        <v>0</v>
      </c>
      <c r="W1638">
        <v>2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0</v>
      </c>
      <c r="CD1638">
        <v>1</v>
      </c>
      <c r="CE1638">
        <v>1</v>
      </c>
      <c r="CF1638">
        <v>0</v>
      </c>
      <c r="CG1638">
        <v>0</v>
      </c>
      <c r="CH1638">
        <v>0</v>
      </c>
      <c r="CI1638">
        <v>1</v>
      </c>
      <c r="CK1638">
        <v>0</v>
      </c>
      <c r="CL1638">
        <v>0</v>
      </c>
      <c r="CM1638">
        <v>0</v>
      </c>
      <c r="CN1638">
        <v>0</v>
      </c>
      <c r="CO1638" t="s">
        <v>2138</v>
      </c>
      <c r="CP1638" t="s">
        <v>2138</v>
      </c>
      <c r="CQ1638" t="s">
        <v>2138</v>
      </c>
      <c r="CR1638" t="s">
        <v>2138</v>
      </c>
      <c r="CS1638" t="s">
        <v>2138</v>
      </c>
      <c r="CT1638" t="s">
        <v>2138</v>
      </c>
      <c r="CU1638" t="s">
        <v>2138</v>
      </c>
      <c r="CV1638" t="s">
        <v>2138</v>
      </c>
      <c r="CW1638" t="s">
        <v>2138</v>
      </c>
      <c r="CX1638" t="s">
        <v>2138</v>
      </c>
      <c r="CY1638" t="e">
        <v>#VALUE!</v>
      </c>
      <c r="CZ1638" t="s">
        <v>2138</v>
      </c>
      <c r="DA1638" t="s">
        <v>2138</v>
      </c>
      <c r="DB1638" t="s">
        <v>2138</v>
      </c>
      <c r="DC1638" t="s">
        <v>2138</v>
      </c>
      <c r="DD1638" t="s">
        <v>2138</v>
      </c>
      <c r="DE1638" t="s">
        <v>2138</v>
      </c>
      <c r="DF1638" t="s">
        <v>2138</v>
      </c>
      <c r="DG1638">
        <v>1</v>
      </c>
      <c r="DH1638" t="s">
        <v>2138</v>
      </c>
      <c r="DI1638" t="s">
        <v>2138</v>
      </c>
      <c r="DJ1638" t="s">
        <v>2138</v>
      </c>
      <c r="DK1638" t="s">
        <v>2138</v>
      </c>
      <c r="DL1638" t="s">
        <v>2138</v>
      </c>
      <c r="DM1638" t="s">
        <v>2138</v>
      </c>
      <c r="DN1638" t="s">
        <v>2138</v>
      </c>
      <c r="DO1638" t="s">
        <v>2138</v>
      </c>
      <c r="DP1638" t="s">
        <v>2138</v>
      </c>
    </row>
    <row r="1639" spans="1:120">
      <c r="A1639">
        <v>90977436</v>
      </c>
      <c r="B1639">
        <v>166733</v>
      </c>
      <c r="C1639" s="2">
        <v>44179</v>
      </c>
      <c r="D1639" s="2">
        <v>44194.649305555555</v>
      </c>
      <c r="E1639">
        <v>1</v>
      </c>
      <c r="F1639">
        <v>66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88444946</v>
      </c>
      <c r="O1639" t="s">
        <v>2125</v>
      </c>
      <c r="P1639">
        <v>1</v>
      </c>
      <c r="Q1639">
        <v>0</v>
      </c>
      <c r="R1639">
        <v>15</v>
      </c>
      <c r="S1639">
        <v>12</v>
      </c>
      <c r="T1639">
        <v>2020</v>
      </c>
      <c r="U1639">
        <v>0</v>
      </c>
      <c r="V1639">
        <v>0</v>
      </c>
      <c r="W1639">
        <v>2</v>
      </c>
      <c r="AQ1639">
        <v>90949459</v>
      </c>
      <c r="AU1639">
        <v>0</v>
      </c>
      <c r="AV1639">
        <v>0</v>
      </c>
      <c r="AW1639">
        <v>0</v>
      </c>
      <c r="AX1639">
        <v>0</v>
      </c>
      <c r="AY1639">
        <v>3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3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3</v>
      </c>
      <c r="CK1639">
        <v>0</v>
      </c>
      <c r="CL1639">
        <v>0</v>
      </c>
      <c r="CM1639">
        <v>8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1</v>
      </c>
      <c r="CZ1639">
        <v>0</v>
      </c>
      <c r="DA1639">
        <v>1</v>
      </c>
      <c r="DB1639">
        <v>0</v>
      </c>
      <c r="DC1639">
        <v>1</v>
      </c>
      <c r="DD1639">
        <v>0</v>
      </c>
      <c r="DE1639">
        <v>0</v>
      </c>
      <c r="DF1639">
        <v>0</v>
      </c>
      <c r="DG1639">
        <v>0</v>
      </c>
      <c r="DH1639">
        <v>1</v>
      </c>
      <c r="DI1639">
        <v>0</v>
      </c>
      <c r="DJ1639">
        <v>1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</row>
    <row r="1640" spans="1:120">
      <c r="A1640">
        <v>90977457</v>
      </c>
      <c r="B1640">
        <v>793431</v>
      </c>
      <c r="C1640" s="2">
        <v>44179</v>
      </c>
      <c r="D1640" s="2">
        <v>44184.658333333333</v>
      </c>
      <c r="E1640">
        <v>1</v>
      </c>
      <c r="F1640">
        <v>72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8844</v>
      </c>
      <c r="O1640" t="s">
        <v>2126</v>
      </c>
      <c r="P1640">
        <v>1</v>
      </c>
      <c r="Q1640">
        <v>0</v>
      </c>
      <c r="R1640">
        <v>5</v>
      </c>
      <c r="S1640">
        <v>12</v>
      </c>
      <c r="T1640">
        <v>2020</v>
      </c>
      <c r="U1640">
        <v>0</v>
      </c>
      <c r="V1640">
        <v>0</v>
      </c>
      <c r="W1640">
        <v>2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1</v>
      </c>
      <c r="BG1640">
        <v>1</v>
      </c>
      <c r="BH1640">
        <v>29</v>
      </c>
      <c r="BI1640">
        <v>0</v>
      </c>
      <c r="BJ1640">
        <v>0</v>
      </c>
      <c r="BK1640">
        <v>15</v>
      </c>
      <c r="BL1640">
        <v>0</v>
      </c>
      <c r="BM1640">
        <v>0</v>
      </c>
      <c r="BN1640">
        <v>14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4</v>
      </c>
      <c r="CK1640">
        <v>0</v>
      </c>
      <c r="CL1640">
        <v>0</v>
      </c>
      <c r="CM1640">
        <v>3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0</v>
      </c>
      <c r="DI1640">
        <v>0</v>
      </c>
      <c r="DJ1640">
        <v>1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</row>
    <row r="1641" spans="1:120">
      <c r="A1641">
        <v>90977500</v>
      </c>
      <c r="B1641">
        <v>712424</v>
      </c>
      <c r="C1641" s="2">
        <v>44179</v>
      </c>
      <c r="D1641" s="2">
        <v>44183.007638888892</v>
      </c>
      <c r="E1641">
        <v>1</v>
      </c>
      <c r="F1641">
        <v>36</v>
      </c>
      <c r="G1641">
        <v>1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8805</v>
      </c>
      <c r="O1641" t="s">
        <v>2126</v>
      </c>
      <c r="P1641">
        <v>1</v>
      </c>
      <c r="Q1641">
        <v>0</v>
      </c>
      <c r="R1641">
        <v>4</v>
      </c>
      <c r="S1641">
        <v>12</v>
      </c>
      <c r="T1641">
        <v>2020</v>
      </c>
      <c r="U1641">
        <v>0</v>
      </c>
      <c r="V1641">
        <v>0</v>
      </c>
      <c r="W1641">
        <v>2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6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6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2</v>
      </c>
      <c r="BZ1641">
        <v>0</v>
      </c>
      <c r="CA1641">
        <v>0</v>
      </c>
      <c r="CB1641">
        <v>1</v>
      </c>
      <c r="CC1641">
        <v>0</v>
      </c>
      <c r="CD1641">
        <v>1</v>
      </c>
      <c r="CE1641">
        <v>1</v>
      </c>
      <c r="CF1641">
        <v>0</v>
      </c>
      <c r="CG1641">
        <v>0</v>
      </c>
      <c r="CH1641">
        <v>0</v>
      </c>
      <c r="CI1641">
        <v>1</v>
      </c>
      <c r="CK1641">
        <v>0</v>
      </c>
      <c r="CL1641">
        <v>0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1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1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</row>
    <row r="1642" spans="1:120">
      <c r="A1642">
        <v>90977510</v>
      </c>
      <c r="B1642">
        <v>528114</v>
      </c>
      <c r="C1642" s="2">
        <v>44179</v>
      </c>
      <c r="D1642" s="2">
        <v>44185.190972222219</v>
      </c>
      <c r="E1642">
        <v>1</v>
      </c>
      <c r="F1642">
        <v>95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8807</v>
      </c>
      <c r="O1642" t="s">
        <v>26</v>
      </c>
      <c r="P1642">
        <v>0</v>
      </c>
      <c r="Q1642">
        <v>1</v>
      </c>
      <c r="R1642">
        <v>6</v>
      </c>
      <c r="S1642">
        <v>12</v>
      </c>
      <c r="T1642">
        <v>2020</v>
      </c>
      <c r="U1642">
        <v>0</v>
      </c>
      <c r="V1642">
        <v>0</v>
      </c>
      <c r="W1642">
        <v>2</v>
      </c>
      <c r="AQ1642">
        <v>90964104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3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3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3</v>
      </c>
      <c r="BY1642">
        <v>1</v>
      </c>
      <c r="BZ1642">
        <v>0</v>
      </c>
      <c r="CA1642">
        <v>0</v>
      </c>
      <c r="CB1642">
        <v>9</v>
      </c>
      <c r="CC1642">
        <v>6</v>
      </c>
      <c r="CD1642">
        <v>3</v>
      </c>
      <c r="CE1642">
        <v>9</v>
      </c>
      <c r="CF1642">
        <v>0</v>
      </c>
      <c r="CG1642">
        <v>0</v>
      </c>
      <c r="CH1642">
        <v>0</v>
      </c>
      <c r="CI1642">
        <v>3</v>
      </c>
      <c r="CK1642">
        <v>0</v>
      </c>
      <c r="CL1642">
        <v>0</v>
      </c>
      <c r="CM1642">
        <v>3</v>
      </c>
      <c r="CN1642">
        <v>0</v>
      </c>
      <c r="CO1642">
        <v>1</v>
      </c>
      <c r="CP1642">
        <v>0</v>
      </c>
      <c r="CQ1642">
        <v>0</v>
      </c>
      <c r="CR1642">
        <v>1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1</v>
      </c>
      <c r="DG1642">
        <v>1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1</v>
      </c>
      <c r="DP1642">
        <v>0</v>
      </c>
    </row>
    <row r="1643" spans="1:120">
      <c r="A1643">
        <v>90977516</v>
      </c>
      <c r="B1643">
        <v>648395</v>
      </c>
      <c r="C1643" s="2">
        <v>44179</v>
      </c>
      <c r="D1643" s="2">
        <v>44184.751388888886</v>
      </c>
      <c r="E1643">
        <v>1</v>
      </c>
      <c r="F1643">
        <v>73</v>
      </c>
      <c r="G1643">
        <v>1</v>
      </c>
      <c r="H1643">
        <v>2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88072459</v>
      </c>
      <c r="O1643" t="s">
        <v>2126</v>
      </c>
      <c r="P1643">
        <v>1</v>
      </c>
      <c r="Q1643">
        <v>0</v>
      </c>
      <c r="R1643">
        <v>5</v>
      </c>
      <c r="S1643">
        <v>12</v>
      </c>
      <c r="T1643">
        <v>2020</v>
      </c>
      <c r="U1643">
        <v>0</v>
      </c>
      <c r="V1643">
        <v>0</v>
      </c>
      <c r="W1643">
        <v>2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6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6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14</v>
      </c>
      <c r="BZ1643">
        <v>0</v>
      </c>
      <c r="CA1643">
        <v>0</v>
      </c>
      <c r="CB1643">
        <v>11</v>
      </c>
      <c r="CC1643">
        <v>6</v>
      </c>
      <c r="CD1643">
        <v>5</v>
      </c>
      <c r="CE1643">
        <v>11</v>
      </c>
      <c r="CF1643">
        <v>0</v>
      </c>
      <c r="CG1643">
        <v>0</v>
      </c>
      <c r="CH1643">
        <v>0</v>
      </c>
      <c r="CI1643">
        <v>1</v>
      </c>
      <c r="CK1643">
        <v>0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</row>
    <row r="1644" spans="1:120">
      <c r="A1644">
        <v>90977544</v>
      </c>
      <c r="B1644">
        <v>707415</v>
      </c>
      <c r="C1644" s="2">
        <v>44179</v>
      </c>
      <c r="D1644" s="2">
        <v>44180.486111111109</v>
      </c>
      <c r="E1644">
        <v>2</v>
      </c>
      <c r="F1644">
        <v>22</v>
      </c>
      <c r="G1644">
        <v>1</v>
      </c>
      <c r="H1644">
        <v>3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8807</v>
      </c>
      <c r="O1644" t="s">
        <v>2126</v>
      </c>
      <c r="P1644">
        <v>1</v>
      </c>
      <c r="Q1644">
        <v>0</v>
      </c>
      <c r="S1644">
        <v>12</v>
      </c>
      <c r="T1644">
        <v>2020</v>
      </c>
      <c r="U1644">
        <v>0</v>
      </c>
      <c r="V1644">
        <v>0</v>
      </c>
      <c r="W1644">
        <v>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</row>
    <row r="1645" spans="1:120">
      <c r="A1645">
        <v>90977588</v>
      </c>
      <c r="B1645">
        <v>449106</v>
      </c>
      <c r="C1645" s="2">
        <v>44179</v>
      </c>
      <c r="D1645" s="2">
        <v>44183.772916666669</v>
      </c>
      <c r="E1645">
        <v>1</v>
      </c>
      <c r="F1645">
        <v>83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8807</v>
      </c>
      <c r="O1645" t="s">
        <v>2125</v>
      </c>
      <c r="P1645">
        <v>1</v>
      </c>
      <c r="Q1645">
        <v>0</v>
      </c>
      <c r="R1645">
        <v>4</v>
      </c>
      <c r="S1645">
        <v>12</v>
      </c>
      <c r="T1645">
        <v>2020</v>
      </c>
      <c r="U1645">
        <v>0</v>
      </c>
      <c r="V1645">
        <v>0</v>
      </c>
      <c r="W1645">
        <v>2</v>
      </c>
      <c r="AU1645">
        <v>4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4</v>
      </c>
      <c r="BF1645">
        <v>0</v>
      </c>
      <c r="BG1645">
        <v>4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4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4</v>
      </c>
      <c r="CK1645">
        <v>0</v>
      </c>
      <c r="CL1645">
        <v>0</v>
      </c>
      <c r="CM1645">
        <v>3</v>
      </c>
      <c r="CN1645">
        <v>0</v>
      </c>
      <c r="CO1645">
        <v>1</v>
      </c>
      <c r="CP1645">
        <v>1</v>
      </c>
      <c r="CQ1645">
        <v>0</v>
      </c>
      <c r="CR1645">
        <v>1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</row>
    <row r="1646" spans="1:120">
      <c r="A1646">
        <v>90977714</v>
      </c>
      <c r="B1646">
        <v>80415</v>
      </c>
      <c r="C1646" s="2">
        <v>44179</v>
      </c>
      <c r="D1646" s="2">
        <v>44185.974305555559</v>
      </c>
      <c r="E1646">
        <v>1</v>
      </c>
      <c r="F1646">
        <v>62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8880</v>
      </c>
      <c r="O1646" t="s">
        <v>2125</v>
      </c>
      <c r="P1646">
        <v>1</v>
      </c>
      <c r="Q1646">
        <v>0</v>
      </c>
      <c r="R1646">
        <v>6</v>
      </c>
      <c r="S1646">
        <v>12</v>
      </c>
      <c r="T1646">
        <v>2020</v>
      </c>
      <c r="U1646">
        <v>1</v>
      </c>
      <c r="V1646">
        <v>2</v>
      </c>
      <c r="W1646">
        <v>2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5</v>
      </c>
      <c r="BA1646">
        <v>12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17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6</v>
      </c>
      <c r="BW1646">
        <v>1</v>
      </c>
      <c r="BX1646">
        <v>0</v>
      </c>
      <c r="BY1646">
        <v>2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K1646">
        <v>0</v>
      </c>
      <c r="CL1646">
        <v>0</v>
      </c>
      <c r="CM1646">
        <v>4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1</v>
      </c>
      <c r="CX1646">
        <v>1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1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</row>
    <row r="1647" spans="1:120">
      <c r="A1647">
        <v>90977786</v>
      </c>
      <c r="B1647">
        <v>580424</v>
      </c>
      <c r="C1647" s="2">
        <v>44179</v>
      </c>
      <c r="D1647" s="2">
        <v>44179.879166666666</v>
      </c>
      <c r="E1647">
        <v>2</v>
      </c>
      <c r="F1647">
        <v>56</v>
      </c>
      <c r="G1647">
        <v>0</v>
      </c>
      <c r="H1647">
        <v>3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8835</v>
      </c>
      <c r="O1647" t="s">
        <v>2126</v>
      </c>
      <c r="P1647">
        <v>1</v>
      </c>
      <c r="Q1647">
        <v>0</v>
      </c>
      <c r="S1647">
        <v>12</v>
      </c>
      <c r="T1647">
        <v>2020</v>
      </c>
      <c r="U1647">
        <v>0</v>
      </c>
      <c r="V1647">
        <v>0</v>
      </c>
      <c r="W1647">
        <v>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</row>
    <row r="1648" spans="1:120">
      <c r="A1648">
        <v>90977801</v>
      </c>
      <c r="B1648">
        <v>8127325</v>
      </c>
      <c r="C1648" s="2">
        <v>44179</v>
      </c>
      <c r="D1648" s="2">
        <v>44180.011111111111</v>
      </c>
      <c r="E1648">
        <v>2</v>
      </c>
      <c r="F1648">
        <v>21</v>
      </c>
      <c r="G1648">
        <v>1</v>
      </c>
      <c r="H1648">
        <v>3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10029</v>
      </c>
      <c r="O1648" t="s">
        <v>2126</v>
      </c>
      <c r="P1648">
        <v>1</v>
      </c>
      <c r="Q1648">
        <v>0</v>
      </c>
      <c r="S1648">
        <v>12</v>
      </c>
      <c r="T1648">
        <v>2020</v>
      </c>
      <c r="U1648">
        <v>0</v>
      </c>
      <c r="V1648">
        <v>0</v>
      </c>
      <c r="W1648">
        <v>2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</row>
    <row r="1649" spans="1:120">
      <c r="A1649">
        <v>90977826</v>
      </c>
      <c r="B1649">
        <v>567727</v>
      </c>
      <c r="C1649" s="2">
        <v>44180</v>
      </c>
      <c r="D1649" s="2">
        <v>44196.665277777778</v>
      </c>
      <c r="E1649">
        <v>1</v>
      </c>
      <c r="F1649">
        <v>75</v>
      </c>
      <c r="G1649">
        <v>0</v>
      </c>
      <c r="H1649">
        <v>3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7060</v>
      </c>
      <c r="O1649" t="s">
        <v>2125</v>
      </c>
      <c r="P1649">
        <v>1</v>
      </c>
      <c r="Q1649">
        <v>0</v>
      </c>
      <c r="R1649">
        <v>16</v>
      </c>
      <c r="S1649">
        <v>12</v>
      </c>
      <c r="T1649">
        <v>2020</v>
      </c>
      <c r="U1649">
        <v>0</v>
      </c>
      <c r="V1649">
        <v>0</v>
      </c>
      <c r="W1649">
        <v>2</v>
      </c>
      <c r="AU1649">
        <v>0</v>
      </c>
      <c r="AV1649">
        <v>0</v>
      </c>
      <c r="AW1649">
        <v>0</v>
      </c>
      <c r="AX1649">
        <v>0</v>
      </c>
      <c r="AY1649">
        <v>2</v>
      </c>
      <c r="AZ1649">
        <v>0</v>
      </c>
      <c r="BA1649">
        <v>5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7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5</v>
      </c>
      <c r="BW1649">
        <v>12</v>
      </c>
      <c r="BX1649">
        <v>3</v>
      </c>
      <c r="BY1649">
        <v>12</v>
      </c>
      <c r="BZ1649">
        <v>0</v>
      </c>
      <c r="CA1649">
        <v>0</v>
      </c>
      <c r="CB1649">
        <v>33</v>
      </c>
      <c r="CC1649">
        <v>16</v>
      </c>
      <c r="CD1649">
        <v>17</v>
      </c>
      <c r="CE1649">
        <v>33</v>
      </c>
      <c r="CF1649">
        <v>0</v>
      </c>
      <c r="CG1649">
        <v>0</v>
      </c>
      <c r="CH1649">
        <v>0</v>
      </c>
      <c r="CI1649">
        <v>2</v>
      </c>
      <c r="CK1649">
        <v>33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</row>
    <row r="1650" spans="1:120">
      <c r="A1650">
        <v>90977839</v>
      </c>
      <c r="B1650">
        <v>520364</v>
      </c>
      <c r="C1650" s="2">
        <v>44180</v>
      </c>
      <c r="D1650" s="2">
        <v>44218.54791666667</v>
      </c>
      <c r="E1650">
        <v>1</v>
      </c>
      <c r="F1650">
        <v>65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8844</v>
      </c>
      <c r="O1650" t="s">
        <v>2126</v>
      </c>
      <c r="P1650">
        <v>1</v>
      </c>
      <c r="Q1650">
        <v>0</v>
      </c>
      <c r="R1650">
        <v>38</v>
      </c>
      <c r="S1650">
        <v>1</v>
      </c>
      <c r="T1650">
        <v>2021</v>
      </c>
      <c r="U1650">
        <v>1</v>
      </c>
      <c r="V1650">
        <v>38</v>
      </c>
      <c r="W1650">
        <v>2</v>
      </c>
      <c r="AU1650">
        <v>0</v>
      </c>
      <c r="AV1650">
        <v>0</v>
      </c>
      <c r="AW1650">
        <v>75</v>
      </c>
      <c r="AX1650">
        <v>0</v>
      </c>
      <c r="AY1650">
        <v>0</v>
      </c>
      <c r="AZ1650">
        <v>0</v>
      </c>
      <c r="BA1650">
        <v>18</v>
      </c>
      <c r="BB1650">
        <v>0</v>
      </c>
      <c r="BC1650">
        <v>0</v>
      </c>
      <c r="BD1650">
        <v>0</v>
      </c>
      <c r="BE1650">
        <v>75</v>
      </c>
      <c r="BF1650">
        <v>75</v>
      </c>
      <c r="BG1650">
        <v>93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19</v>
      </c>
      <c r="CB1650">
        <v>2</v>
      </c>
      <c r="CC1650">
        <v>84</v>
      </c>
      <c r="CD1650">
        <v>21</v>
      </c>
      <c r="CE1650">
        <v>105</v>
      </c>
      <c r="CF1650">
        <v>3</v>
      </c>
      <c r="CG1650">
        <v>0</v>
      </c>
      <c r="CH1650">
        <v>0</v>
      </c>
      <c r="CI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1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</row>
    <row r="1651" spans="1:120">
      <c r="A1651">
        <v>90977846</v>
      </c>
      <c r="B1651">
        <v>8029480</v>
      </c>
      <c r="C1651" s="2">
        <v>44180</v>
      </c>
      <c r="D1651" s="2">
        <v>44180.590277777781</v>
      </c>
      <c r="E1651">
        <v>2</v>
      </c>
      <c r="F1651">
        <v>39</v>
      </c>
      <c r="G1651">
        <v>0</v>
      </c>
      <c r="H1651">
        <v>3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8869</v>
      </c>
      <c r="O1651" t="s">
        <v>2126</v>
      </c>
      <c r="P1651">
        <v>1</v>
      </c>
      <c r="Q1651">
        <v>0</v>
      </c>
      <c r="S1651">
        <v>12</v>
      </c>
      <c r="T1651">
        <v>2020</v>
      </c>
      <c r="U1651">
        <v>0</v>
      </c>
      <c r="V1651">
        <v>0</v>
      </c>
      <c r="W1651">
        <v>2</v>
      </c>
      <c r="AU1651" t="e">
        <v>#N/A</v>
      </c>
      <c r="AV1651" t="e">
        <v>#N/A</v>
      </c>
      <c r="AW1651" t="e">
        <v>#N/A</v>
      </c>
      <c r="AX1651" t="e">
        <v>#N/A</v>
      </c>
      <c r="AY1651" t="e">
        <v>#N/A</v>
      </c>
      <c r="AZ1651" t="e">
        <v>#N/A</v>
      </c>
      <c r="BA1651" t="e">
        <v>#N/A</v>
      </c>
      <c r="BB1651" t="e">
        <v>#N/A</v>
      </c>
      <c r="BC1651" t="e">
        <v>#N/A</v>
      </c>
      <c r="BD1651" t="e">
        <v>#N/A</v>
      </c>
      <c r="BE1651" t="e">
        <v>#N/A</v>
      </c>
      <c r="BF1651" t="e">
        <v>#N/A</v>
      </c>
      <c r="BG1651" t="e">
        <v>#N/A</v>
      </c>
      <c r="BH1651" t="e">
        <v>#N/A</v>
      </c>
      <c r="BI1651" t="e">
        <v>#N/A</v>
      </c>
      <c r="BJ1651" t="e">
        <v>#N/A</v>
      </c>
      <c r="BK1651" t="e">
        <v>#N/A</v>
      </c>
      <c r="BL1651" t="e">
        <v>#N/A</v>
      </c>
      <c r="BM1651" t="e">
        <v>#N/A</v>
      </c>
      <c r="BN1651" t="e">
        <v>#N/A</v>
      </c>
      <c r="BO1651" t="e">
        <v>#N/A</v>
      </c>
      <c r="BP1651" t="e">
        <v>#N/A</v>
      </c>
      <c r="BQ1651" t="e">
        <v>#N/A</v>
      </c>
      <c r="BR1651" t="e">
        <v>#N/A</v>
      </c>
      <c r="BS1651" t="e">
        <v>#N/A</v>
      </c>
      <c r="BT1651" t="e">
        <v>#N/A</v>
      </c>
      <c r="BU1651" t="e">
        <v>#N/A</v>
      </c>
      <c r="BV1651" t="e">
        <v>#N/A</v>
      </c>
      <c r="BW1651" t="e">
        <v>#N/A</v>
      </c>
      <c r="BX1651" t="e">
        <v>#N/A</v>
      </c>
      <c r="BY1651" t="e">
        <v>#N/A</v>
      </c>
      <c r="BZ1651" t="e">
        <v>#N/A</v>
      </c>
      <c r="CA1651" t="e">
        <v>#N/A</v>
      </c>
      <c r="CB1651" t="e">
        <v>#N/A</v>
      </c>
      <c r="CC1651" t="e">
        <v>#N/A</v>
      </c>
      <c r="CD1651" t="e">
        <v>#N/A</v>
      </c>
      <c r="CE1651" t="e">
        <v>#N/A</v>
      </c>
      <c r="CF1651" t="e">
        <v>#N/A</v>
      </c>
      <c r="CG1651" t="e">
        <v>#N/A</v>
      </c>
      <c r="CH1651" t="e">
        <v>#N/A</v>
      </c>
      <c r="CI1651" t="e">
        <v>#N/A</v>
      </c>
      <c r="CK1651" t="e">
        <v>#N/A</v>
      </c>
      <c r="CL1651" t="e">
        <v>#N/A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</row>
    <row r="1652" spans="1:120">
      <c r="A1652">
        <v>90977916</v>
      </c>
      <c r="B1652">
        <v>8117018</v>
      </c>
      <c r="C1652" s="2">
        <v>44180</v>
      </c>
      <c r="D1652" s="2">
        <v>44195.695138888892</v>
      </c>
      <c r="E1652">
        <v>1</v>
      </c>
      <c r="F1652">
        <v>72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8805</v>
      </c>
      <c r="O1652" t="s">
        <v>2124</v>
      </c>
      <c r="P1652">
        <v>0</v>
      </c>
      <c r="Q1652">
        <v>0</v>
      </c>
      <c r="R1652">
        <v>15</v>
      </c>
      <c r="S1652">
        <v>12</v>
      </c>
      <c r="T1652">
        <v>2020</v>
      </c>
      <c r="U1652">
        <v>1</v>
      </c>
      <c r="V1652">
        <v>11</v>
      </c>
      <c r="W1652">
        <v>2</v>
      </c>
      <c r="AU1652">
        <v>0</v>
      </c>
      <c r="AV1652">
        <v>0</v>
      </c>
      <c r="AW1652">
        <v>20</v>
      </c>
      <c r="AX1652">
        <v>0</v>
      </c>
      <c r="AY1652">
        <v>0</v>
      </c>
      <c r="AZ1652">
        <v>0</v>
      </c>
      <c r="BA1652">
        <v>8</v>
      </c>
      <c r="BB1652">
        <v>0</v>
      </c>
      <c r="BC1652">
        <v>0</v>
      </c>
      <c r="BD1652">
        <v>0</v>
      </c>
      <c r="BE1652">
        <v>20</v>
      </c>
      <c r="BF1652">
        <v>20</v>
      </c>
      <c r="BG1652">
        <v>28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22</v>
      </c>
      <c r="CC1652">
        <v>21</v>
      </c>
      <c r="CD1652">
        <v>9</v>
      </c>
      <c r="CE1652">
        <v>30</v>
      </c>
      <c r="CF1652">
        <v>1</v>
      </c>
      <c r="CG1652">
        <v>0</v>
      </c>
      <c r="CH1652">
        <v>0</v>
      </c>
      <c r="CI1652">
        <v>9</v>
      </c>
      <c r="CK1652">
        <v>0</v>
      </c>
      <c r="CL1652">
        <v>0</v>
      </c>
      <c r="CM1652">
        <v>2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1</v>
      </c>
      <c r="DH1652">
        <v>0</v>
      </c>
      <c r="DI1652">
        <v>0</v>
      </c>
      <c r="DJ1652">
        <v>1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</row>
    <row r="1653" spans="1:120">
      <c r="A1653">
        <v>90978007</v>
      </c>
      <c r="B1653">
        <v>8075665</v>
      </c>
      <c r="C1653" s="2">
        <v>44180</v>
      </c>
      <c r="D1653" s="2">
        <v>44180.601388888892</v>
      </c>
      <c r="E1653">
        <v>2</v>
      </c>
      <c r="F1653">
        <v>53</v>
      </c>
      <c r="G1653">
        <v>0</v>
      </c>
      <c r="H1653">
        <v>3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8876</v>
      </c>
      <c r="O1653" t="s">
        <v>2126</v>
      </c>
      <c r="P1653">
        <v>1</v>
      </c>
      <c r="Q1653">
        <v>0</v>
      </c>
      <c r="S1653">
        <v>12</v>
      </c>
      <c r="T1653">
        <v>2020</v>
      </c>
      <c r="U1653">
        <v>0</v>
      </c>
      <c r="V1653">
        <v>0</v>
      </c>
      <c r="W1653">
        <v>2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</row>
    <row r="1654" spans="1:120">
      <c r="A1654">
        <v>90978028</v>
      </c>
      <c r="B1654">
        <v>330400</v>
      </c>
      <c r="C1654" s="2">
        <v>44180</v>
      </c>
      <c r="D1654" s="2">
        <v>44180.506249999999</v>
      </c>
      <c r="E1654">
        <v>2</v>
      </c>
      <c r="F1654">
        <v>65</v>
      </c>
      <c r="G1654">
        <v>1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8844</v>
      </c>
      <c r="O1654" t="s">
        <v>2126</v>
      </c>
      <c r="P1654">
        <v>1</v>
      </c>
      <c r="Q1654">
        <v>0</v>
      </c>
      <c r="S1654">
        <v>12</v>
      </c>
      <c r="T1654">
        <v>2020</v>
      </c>
      <c r="U1654">
        <v>0</v>
      </c>
      <c r="V1654">
        <v>0</v>
      </c>
      <c r="W1654">
        <v>2</v>
      </c>
      <c r="AU1654" t="e">
        <v>#N/A</v>
      </c>
      <c r="AV1654" t="e">
        <v>#N/A</v>
      </c>
      <c r="AW1654" t="e">
        <v>#N/A</v>
      </c>
      <c r="AX1654" t="e">
        <v>#N/A</v>
      </c>
      <c r="AY1654" t="e">
        <v>#N/A</v>
      </c>
      <c r="AZ1654" t="e">
        <v>#N/A</v>
      </c>
      <c r="BA1654" t="e">
        <v>#N/A</v>
      </c>
      <c r="BB1654" t="e">
        <v>#N/A</v>
      </c>
      <c r="BC1654" t="e">
        <v>#N/A</v>
      </c>
      <c r="BD1654" t="e">
        <v>#N/A</v>
      </c>
      <c r="BE1654" t="e">
        <v>#N/A</v>
      </c>
      <c r="BF1654" t="e">
        <v>#N/A</v>
      </c>
      <c r="BG1654" t="e">
        <v>#N/A</v>
      </c>
      <c r="BH1654" t="e">
        <v>#N/A</v>
      </c>
      <c r="BI1654" t="e">
        <v>#N/A</v>
      </c>
      <c r="BJ1654" t="e">
        <v>#N/A</v>
      </c>
      <c r="BK1654" t="e">
        <v>#N/A</v>
      </c>
      <c r="BL1654" t="e">
        <v>#N/A</v>
      </c>
      <c r="BM1654" t="e">
        <v>#N/A</v>
      </c>
      <c r="BN1654" t="e">
        <v>#N/A</v>
      </c>
      <c r="BO1654" t="e">
        <v>#N/A</v>
      </c>
      <c r="BP1654" t="e">
        <v>#N/A</v>
      </c>
      <c r="BQ1654" t="e">
        <v>#N/A</v>
      </c>
      <c r="BR1654" t="e">
        <v>#N/A</v>
      </c>
      <c r="BS1654" t="e">
        <v>#N/A</v>
      </c>
      <c r="BT1654" t="e">
        <v>#N/A</v>
      </c>
      <c r="BU1654" t="e">
        <v>#N/A</v>
      </c>
      <c r="BV1654" t="e">
        <v>#N/A</v>
      </c>
      <c r="BW1654" t="e">
        <v>#N/A</v>
      </c>
      <c r="BX1654" t="e">
        <v>#N/A</v>
      </c>
      <c r="BY1654" t="e">
        <v>#N/A</v>
      </c>
      <c r="BZ1654" t="e">
        <v>#N/A</v>
      </c>
      <c r="CA1654" t="e">
        <v>#N/A</v>
      </c>
      <c r="CB1654" t="e">
        <v>#N/A</v>
      </c>
      <c r="CC1654" t="e">
        <v>#N/A</v>
      </c>
      <c r="CD1654" t="e">
        <v>#N/A</v>
      </c>
      <c r="CE1654" t="e">
        <v>#N/A</v>
      </c>
      <c r="CF1654" t="e">
        <v>#N/A</v>
      </c>
      <c r="CG1654" t="e">
        <v>#N/A</v>
      </c>
      <c r="CH1654" t="e">
        <v>#N/A</v>
      </c>
      <c r="CI1654" t="e">
        <v>#N/A</v>
      </c>
      <c r="CK1654" t="e">
        <v>#N/A</v>
      </c>
      <c r="CL1654" t="e">
        <v>#N/A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</row>
    <row r="1655" spans="1:120">
      <c r="A1655">
        <v>90978187</v>
      </c>
      <c r="B1655">
        <v>8116381</v>
      </c>
      <c r="C1655" s="2">
        <v>44180</v>
      </c>
      <c r="D1655" s="2">
        <v>44180.993055555555</v>
      </c>
      <c r="E1655">
        <v>3</v>
      </c>
      <c r="F1655">
        <v>50</v>
      </c>
      <c r="G1655">
        <v>1</v>
      </c>
      <c r="H1655">
        <v>3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7060</v>
      </c>
      <c r="O1655" t="s">
        <v>2126</v>
      </c>
      <c r="P1655">
        <v>1</v>
      </c>
      <c r="Q1655">
        <v>0</v>
      </c>
      <c r="S1655">
        <v>12</v>
      </c>
      <c r="T1655">
        <v>2020</v>
      </c>
      <c r="U1655">
        <v>0</v>
      </c>
      <c r="V1655">
        <v>0</v>
      </c>
      <c r="W1655">
        <v>2</v>
      </c>
      <c r="AU1655" t="e">
        <v>#N/A</v>
      </c>
      <c r="AV1655" t="e">
        <v>#N/A</v>
      </c>
      <c r="AW1655" t="e">
        <v>#N/A</v>
      </c>
      <c r="AX1655" t="e">
        <v>#N/A</v>
      </c>
      <c r="AY1655" t="e">
        <v>#N/A</v>
      </c>
      <c r="AZ1655" t="e">
        <v>#N/A</v>
      </c>
      <c r="BA1655" t="e">
        <v>#N/A</v>
      </c>
      <c r="BB1655" t="e">
        <v>#N/A</v>
      </c>
      <c r="BC1655" t="e">
        <v>#N/A</v>
      </c>
      <c r="BD1655" t="e">
        <v>#N/A</v>
      </c>
      <c r="BE1655" t="e">
        <v>#N/A</v>
      </c>
      <c r="BF1655" t="e">
        <v>#N/A</v>
      </c>
      <c r="BG1655" t="e">
        <v>#N/A</v>
      </c>
      <c r="BH1655" t="e">
        <v>#N/A</v>
      </c>
      <c r="BI1655" t="e">
        <v>#N/A</v>
      </c>
      <c r="BJ1655" t="e">
        <v>#N/A</v>
      </c>
      <c r="BK1655" t="e">
        <v>#N/A</v>
      </c>
      <c r="BL1655" t="e">
        <v>#N/A</v>
      </c>
      <c r="BM1655" t="e">
        <v>#N/A</v>
      </c>
      <c r="BN1655" t="e">
        <v>#N/A</v>
      </c>
      <c r="BO1655" t="e">
        <v>#N/A</v>
      </c>
      <c r="BP1655" t="e">
        <v>#N/A</v>
      </c>
      <c r="BQ1655" t="e">
        <v>#N/A</v>
      </c>
      <c r="BR1655" t="e">
        <v>#N/A</v>
      </c>
      <c r="BS1655" t="e">
        <v>#N/A</v>
      </c>
      <c r="BT1655" t="e">
        <v>#N/A</v>
      </c>
      <c r="BU1655" t="e">
        <v>#N/A</v>
      </c>
      <c r="BV1655" t="e">
        <v>#N/A</v>
      </c>
      <c r="BW1655" t="e">
        <v>#N/A</v>
      </c>
      <c r="BX1655" t="e">
        <v>#N/A</v>
      </c>
      <c r="BY1655" t="e">
        <v>#N/A</v>
      </c>
      <c r="BZ1655" t="e">
        <v>#N/A</v>
      </c>
      <c r="CA1655" t="e">
        <v>#N/A</v>
      </c>
      <c r="CB1655" t="e">
        <v>#N/A</v>
      </c>
      <c r="CC1655" t="e">
        <v>#N/A</v>
      </c>
      <c r="CD1655" t="e">
        <v>#N/A</v>
      </c>
      <c r="CE1655" t="e">
        <v>#N/A</v>
      </c>
      <c r="CF1655" t="e">
        <v>#N/A</v>
      </c>
      <c r="CG1655" t="e">
        <v>#N/A</v>
      </c>
      <c r="CH1655" t="e">
        <v>#N/A</v>
      </c>
      <c r="CI1655" t="e">
        <v>#N/A</v>
      </c>
      <c r="CK1655" t="e">
        <v>#N/A</v>
      </c>
      <c r="CL1655" t="e">
        <v>#N/A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</row>
    <row r="1656" spans="1:120">
      <c r="A1656">
        <v>90978285</v>
      </c>
      <c r="B1656">
        <v>330400</v>
      </c>
      <c r="C1656" s="2">
        <v>44180</v>
      </c>
      <c r="D1656" s="2">
        <v>44180.78125</v>
      </c>
      <c r="E1656">
        <v>2</v>
      </c>
      <c r="F1656">
        <v>65</v>
      </c>
      <c r="G1656">
        <v>1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8844</v>
      </c>
      <c r="O1656" t="s">
        <v>2126</v>
      </c>
      <c r="P1656">
        <v>1</v>
      </c>
      <c r="Q1656">
        <v>0</v>
      </c>
      <c r="S1656">
        <v>12</v>
      </c>
      <c r="T1656">
        <v>2020</v>
      </c>
      <c r="U1656">
        <v>0</v>
      </c>
      <c r="V1656">
        <v>0</v>
      </c>
      <c r="W1656">
        <v>2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</row>
    <row r="1657" spans="1:120">
      <c r="A1657">
        <v>90978322</v>
      </c>
      <c r="B1657">
        <v>740333</v>
      </c>
      <c r="C1657" s="2">
        <v>44180</v>
      </c>
      <c r="D1657" s="2">
        <v>44185.78125</v>
      </c>
      <c r="E1657">
        <v>1</v>
      </c>
      <c r="F1657">
        <v>81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8876</v>
      </c>
      <c r="O1657" t="s">
        <v>2126</v>
      </c>
      <c r="P1657">
        <v>1</v>
      </c>
      <c r="Q1657">
        <v>0</v>
      </c>
      <c r="R1657">
        <v>5</v>
      </c>
      <c r="S1657">
        <v>12</v>
      </c>
      <c r="T1657">
        <v>2020</v>
      </c>
      <c r="U1657">
        <v>0</v>
      </c>
      <c r="V1657">
        <v>0</v>
      </c>
      <c r="W1657">
        <v>2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7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7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5</v>
      </c>
      <c r="BW1657">
        <v>1</v>
      </c>
      <c r="BX1657">
        <v>1</v>
      </c>
      <c r="BY1657">
        <v>0</v>
      </c>
      <c r="BZ1657">
        <v>0</v>
      </c>
      <c r="CA1657">
        <v>0</v>
      </c>
      <c r="CB1657">
        <v>10</v>
      </c>
      <c r="CC1657">
        <v>5</v>
      </c>
      <c r="CD1657">
        <v>5</v>
      </c>
      <c r="CE1657">
        <v>10</v>
      </c>
      <c r="CF1657">
        <v>0</v>
      </c>
      <c r="CG1657">
        <v>0</v>
      </c>
      <c r="CH1657">
        <v>0</v>
      </c>
      <c r="CI1657">
        <v>1</v>
      </c>
      <c r="CK1657">
        <v>0</v>
      </c>
      <c r="CL1657">
        <v>0</v>
      </c>
      <c r="CM1657">
        <v>2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</row>
    <row r="1658" spans="1:120">
      <c r="A1658">
        <v>90978357</v>
      </c>
      <c r="B1658">
        <v>8079383</v>
      </c>
      <c r="C1658" s="2">
        <v>44180</v>
      </c>
      <c r="D1658" s="2">
        <v>44180.770138888889</v>
      </c>
      <c r="E1658">
        <v>2</v>
      </c>
      <c r="F1658">
        <v>44</v>
      </c>
      <c r="G1658">
        <v>1</v>
      </c>
      <c r="H1658">
        <v>3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8807</v>
      </c>
      <c r="O1658" t="s">
        <v>2126</v>
      </c>
      <c r="P1658">
        <v>1</v>
      </c>
      <c r="Q1658">
        <v>0</v>
      </c>
      <c r="S1658">
        <v>12</v>
      </c>
      <c r="T1658">
        <v>2020</v>
      </c>
      <c r="U1658">
        <v>0</v>
      </c>
      <c r="V1658">
        <v>0</v>
      </c>
      <c r="W1658">
        <v>2</v>
      </c>
      <c r="AU1658" t="e">
        <v>#N/A</v>
      </c>
      <c r="AV1658" t="e">
        <v>#N/A</v>
      </c>
      <c r="AW1658" t="e">
        <v>#N/A</v>
      </c>
      <c r="AX1658" t="e">
        <v>#N/A</v>
      </c>
      <c r="AY1658" t="e">
        <v>#N/A</v>
      </c>
      <c r="AZ1658" t="e">
        <v>#N/A</v>
      </c>
      <c r="BA1658" t="e">
        <v>#N/A</v>
      </c>
      <c r="BB1658" t="e">
        <v>#N/A</v>
      </c>
      <c r="BC1658" t="e">
        <v>#N/A</v>
      </c>
      <c r="BD1658" t="e">
        <v>#N/A</v>
      </c>
      <c r="BE1658" t="e">
        <v>#N/A</v>
      </c>
      <c r="BF1658" t="e">
        <v>#N/A</v>
      </c>
      <c r="BG1658" t="e">
        <v>#N/A</v>
      </c>
      <c r="BH1658" t="e">
        <v>#N/A</v>
      </c>
      <c r="BI1658" t="e">
        <v>#N/A</v>
      </c>
      <c r="BJ1658" t="e">
        <v>#N/A</v>
      </c>
      <c r="BK1658" t="e">
        <v>#N/A</v>
      </c>
      <c r="BL1658" t="e">
        <v>#N/A</v>
      </c>
      <c r="BM1658" t="e">
        <v>#N/A</v>
      </c>
      <c r="BN1658" t="e">
        <v>#N/A</v>
      </c>
      <c r="BO1658" t="e">
        <v>#N/A</v>
      </c>
      <c r="BP1658" t="e">
        <v>#N/A</v>
      </c>
      <c r="BQ1658" t="e">
        <v>#N/A</v>
      </c>
      <c r="BR1658" t="e">
        <v>#N/A</v>
      </c>
      <c r="BS1658" t="e">
        <v>#N/A</v>
      </c>
      <c r="BT1658" t="e">
        <v>#N/A</v>
      </c>
      <c r="BU1658" t="e">
        <v>#N/A</v>
      </c>
      <c r="BV1658" t="e">
        <v>#N/A</v>
      </c>
      <c r="BW1658" t="e">
        <v>#N/A</v>
      </c>
      <c r="BX1658" t="e">
        <v>#N/A</v>
      </c>
      <c r="BY1658" t="e">
        <v>#N/A</v>
      </c>
      <c r="BZ1658" t="e">
        <v>#N/A</v>
      </c>
      <c r="CA1658" t="e">
        <v>#N/A</v>
      </c>
      <c r="CB1658" t="e">
        <v>#N/A</v>
      </c>
      <c r="CC1658" t="e">
        <v>#N/A</v>
      </c>
      <c r="CD1658" t="e">
        <v>#N/A</v>
      </c>
      <c r="CE1658" t="e">
        <v>#N/A</v>
      </c>
      <c r="CF1658" t="e">
        <v>#N/A</v>
      </c>
      <c r="CG1658" t="e">
        <v>#N/A</v>
      </c>
      <c r="CH1658" t="e">
        <v>#N/A</v>
      </c>
      <c r="CI1658" t="e">
        <v>#N/A</v>
      </c>
      <c r="CK1658" t="e">
        <v>#N/A</v>
      </c>
      <c r="CL1658" t="e">
        <v>#N/A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</row>
    <row r="1659" spans="1:120">
      <c r="A1659">
        <v>90978363</v>
      </c>
      <c r="B1659">
        <v>8062984</v>
      </c>
      <c r="C1659" s="2">
        <v>44180</v>
      </c>
      <c r="D1659" s="2">
        <v>44181.708333333336</v>
      </c>
      <c r="E1659">
        <v>3</v>
      </c>
      <c r="F1659">
        <v>67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8807</v>
      </c>
      <c r="O1659" t="s">
        <v>2128</v>
      </c>
      <c r="P1659">
        <v>0</v>
      </c>
      <c r="Q1659">
        <v>0</v>
      </c>
      <c r="S1659">
        <v>12</v>
      </c>
      <c r="T1659">
        <v>2020</v>
      </c>
      <c r="U1659">
        <v>0</v>
      </c>
      <c r="V1659">
        <v>0</v>
      </c>
      <c r="W1659">
        <v>2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K1659">
        <v>0</v>
      </c>
      <c r="CL1659">
        <v>0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1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</row>
    <row r="1660" spans="1:120">
      <c r="A1660">
        <v>90978369</v>
      </c>
      <c r="B1660">
        <v>637893</v>
      </c>
      <c r="C1660" s="2">
        <v>44181</v>
      </c>
      <c r="D1660" s="2">
        <v>44185.611111111109</v>
      </c>
      <c r="E1660">
        <v>1</v>
      </c>
      <c r="F1660">
        <v>56</v>
      </c>
      <c r="G1660">
        <v>1</v>
      </c>
      <c r="H1660">
        <v>2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8876</v>
      </c>
      <c r="O1660" t="s">
        <v>2126</v>
      </c>
      <c r="P1660">
        <v>1</v>
      </c>
      <c r="Q1660">
        <v>0</v>
      </c>
      <c r="R1660">
        <v>4</v>
      </c>
      <c r="S1660">
        <v>12</v>
      </c>
      <c r="T1660">
        <v>2020</v>
      </c>
      <c r="U1660">
        <v>1</v>
      </c>
      <c r="V1660">
        <v>3</v>
      </c>
      <c r="W1660">
        <v>2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4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4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2</v>
      </c>
      <c r="BV1660">
        <v>6</v>
      </c>
      <c r="BW1660">
        <v>2</v>
      </c>
      <c r="BX1660">
        <v>10</v>
      </c>
      <c r="BY1660">
        <v>0</v>
      </c>
      <c r="BZ1660">
        <v>0</v>
      </c>
      <c r="CA1660">
        <v>0</v>
      </c>
      <c r="CB1660">
        <v>2</v>
      </c>
      <c r="CC1660">
        <v>0</v>
      </c>
      <c r="CD1660">
        <v>2</v>
      </c>
      <c r="CE1660">
        <v>2</v>
      </c>
      <c r="CF1660">
        <v>0</v>
      </c>
      <c r="CG1660">
        <v>0</v>
      </c>
      <c r="CH1660">
        <v>0</v>
      </c>
      <c r="CI1660">
        <v>1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1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</row>
    <row r="1661" spans="1:120">
      <c r="A1661">
        <v>90978372</v>
      </c>
      <c r="B1661">
        <v>541970</v>
      </c>
      <c r="C1661" s="2">
        <v>44180</v>
      </c>
      <c r="D1661" s="2">
        <v>44185.609027777777</v>
      </c>
      <c r="E1661">
        <v>1</v>
      </c>
      <c r="F1661">
        <v>70</v>
      </c>
      <c r="G1661">
        <v>0</v>
      </c>
      <c r="H1661">
        <v>2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8823</v>
      </c>
      <c r="O1661" t="s">
        <v>2126</v>
      </c>
      <c r="P1661">
        <v>1</v>
      </c>
      <c r="Q1661">
        <v>0</v>
      </c>
      <c r="R1661">
        <v>5</v>
      </c>
      <c r="S1661">
        <v>12</v>
      </c>
      <c r="T1661">
        <v>2020</v>
      </c>
      <c r="U1661">
        <v>0</v>
      </c>
      <c r="V1661">
        <v>0</v>
      </c>
      <c r="W1661">
        <v>2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6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6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2</v>
      </c>
      <c r="BW1661">
        <v>2</v>
      </c>
      <c r="BX1661">
        <v>1</v>
      </c>
      <c r="BY1661">
        <v>4</v>
      </c>
      <c r="BZ1661">
        <v>0</v>
      </c>
      <c r="CA1661">
        <v>0</v>
      </c>
      <c r="CB1661">
        <v>10</v>
      </c>
      <c r="CC1661">
        <v>5</v>
      </c>
      <c r="CD1661">
        <v>5</v>
      </c>
      <c r="CE1661">
        <v>10</v>
      </c>
      <c r="CF1661">
        <v>0</v>
      </c>
      <c r="CG1661">
        <v>0</v>
      </c>
      <c r="CH1661">
        <v>0</v>
      </c>
      <c r="CI1661">
        <v>1</v>
      </c>
      <c r="CK1661">
        <v>0</v>
      </c>
      <c r="CL1661">
        <v>0</v>
      </c>
      <c r="CM1661">
        <v>2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1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</row>
    <row r="1662" spans="1:120">
      <c r="A1662">
        <v>90978377</v>
      </c>
      <c r="B1662">
        <v>315736</v>
      </c>
      <c r="C1662" s="2">
        <v>44180</v>
      </c>
      <c r="D1662" s="2">
        <v>44188.640277777777</v>
      </c>
      <c r="E1662">
        <v>1</v>
      </c>
      <c r="F1662">
        <v>59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8880</v>
      </c>
      <c r="O1662" t="s">
        <v>2126</v>
      </c>
      <c r="P1662">
        <v>1</v>
      </c>
      <c r="Q1662">
        <v>0</v>
      </c>
      <c r="R1662">
        <v>8</v>
      </c>
      <c r="S1662">
        <v>12</v>
      </c>
      <c r="T1662">
        <v>2020</v>
      </c>
      <c r="U1662">
        <v>0</v>
      </c>
      <c r="V1662">
        <v>0</v>
      </c>
      <c r="W1662">
        <v>2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5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5</v>
      </c>
      <c r="BH1662">
        <v>18</v>
      </c>
      <c r="BI1662">
        <v>0</v>
      </c>
      <c r="BJ1662">
        <v>0</v>
      </c>
      <c r="BK1662">
        <v>14</v>
      </c>
      <c r="BL1662">
        <v>0</v>
      </c>
      <c r="BM1662">
        <v>0</v>
      </c>
      <c r="BN1662">
        <v>4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5</v>
      </c>
      <c r="BW1662">
        <v>4</v>
      </c>
      <c r="BX1662">
        <v>1</v>
      </c>
      <c r="BY1662">
        <v>8</v>
      </c>
      <c r="BZ1662">
        <v>0</v>
      </c>
      <c r="CA1662">
        <v>0</v>
      </c>
      <c r="CB1662">
        <v>18</v>
      </c>
      <c r="CC1662">
        <v>10</v>
      </c>
      <c r="CD1662">
        <v>8</v>
      </c>
      <c r="CE1662">
        <v>18</v>
      </c>
      <c r="CF1662">
        <v>0</v>
      </c>
      <c r="CG1662">
        <v>0</v>
      </c>
      <c r="CH1662">
        <v>0</v>
      </c>
      <c r="CI1662">
        <v>1</v>
      </c>
      <c r="CK1662">
        <v>4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1</v>
      </c>
      <c r="DH1662">
        <v>0</v>
      </c>
      <c r="DI1662">
        <v>0</v>
      </c>
      <c r="DJ1662">
        <v>1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</row>
    <row r="1663" spans="1:120">
      <c r="A1663">
        <v>90978448</v>
      </c>
      <c r="B1663">
        <v>223540</v>
      </c>
      <c r="C1663" s="2">
        <v>44181</v>
      </c>
      <c r="D1663" s="2">
        <v>44181.546527777777</v>
      </c>
      <c r="E1663">
        <v>2</v>
      </c>
      <c r="F1663">
        <v>62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8869</v>
      </c>
      <c r="O1663" t="s">
        <v>2126</v>
      </c>
      <c r="P1663">
        <v>1</v>
      </c>
      <c r="Q1663">
        <v>0</v>
      </c>
      <c r="S1663">
        <v>12</v>
      </c>
      <c r="T1663">
        <v>2020</v>
      </c>
      <c r="U1663">
        <v>0</v>
      </c>
      <c r="V1663">
        <v>0</v>
      </c>
      <c r="W1663">
        <v>2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</row>
    <row r="1664" spans="1:120">
      <c r="A1664">
        <v>90978604</v>
      </c>
      <c r="B1664">
        <v>726240</v>
      </c>
      <c r="C1664" s="2">
        <v>44181</v>
      </c>
      <c r="D1664" s="2">
        <v>44196.537499999999</v>
      </c>
      <c r="E1664">
        <v>1</v>
      </c>
      <c r="F1664">
        <v>80</v>
      </c>
      <c r="G1664">
        <v>1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8822</v>
      </c>
      <c r="O1664" t="s">
        <v>2124</v>
      </c>
      <c r="P1664">
        <v>0</v>
      </c>
      <c r="Q1664">
        <v>0</v>
      </c>
      <c r="R1664">
        <v>15</v>
      </c>
      <c r="S1664">
        <v>12</v>
      </c>
      <c r="T1664">
        <v>2020</v>
      </c>
      <c r="U1664">
        <v>0</v>
      </c>
      <c r="V1664">
        <v>0</v>
      </c>
      <c r="W1664">
        <v>2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4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4</v>
      </c>
      <c r="BH1664">
        <v>42</v>
      </c>
      <c r="BI1664">
        <v>0</v>
      </c>
      <c r="BJ1664">
        <v>0</v>
      </c>
      <c r="BK1664">
        <v>27</v>
      </c>
      <c r="BL1664">
        <v>0</v>
      </c>
      <c r="BM1664">
        <v>0</v>
      </c>
      <c r="BN1664">
        <v>15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13</v>
      </c>
      <c r="BW1664">
        <v>11</v>
      </c>
      <c r="BX1664">
        <v>15</v>
      </c>
      <c r="BY1664">
        <v>0</v>
      </c>
      <c r="BZ1664">
        <v>0</v>
      </c>
      <c r="CA1664">
        <v>0</v>
      </c>
      <c r="CB1664">
        <v>39</v>
      </c>
      <c r="CC1664">
        <v>24</v>
      </c>
      <c r="CD1664">
        <v>15</v>
      </c>
      <c r="CE1664">
        <v>39</v>
      </c>
      <c r="CF1664">
        <v>0</v>
      </c>
      <c r="CG1664">
        <v>0</v>
      </c>
      <c r="CH1664">
        <v>0</v>
      </c>
      <c r="CI1664">
        <v>1</v>
      </c>
      <c r="CK1664">
        <v>16</v>
      </c>
      <c r="CL1664">
        <v>0</v>
      </c>
      <c r="CM1664">
        <v>5</v>
      </c>
      <c r="CN1664">
        <v>0</v>
      </c>
      <c r="CO1664">
        <v>0</v>
      </c>
      <c r="CP1664">
        <v>0</v>
      </c>
      <c r="CQ1664">
        <v>0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1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1</v>
      </c>
      <c r="DH1664">
        <v>0</v>
      </c>
      <c r="DI1664">
        <v>0</v>
      </c>
      <c r="DJ1664">
        <v>1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</row>
    <row r="1665" spans="1:120">
      <c r="A1665">
        <v>90978702</v>
      </c>
      <c r="B1665">
        <v>502219</v>
      </c>
      <c r="C1665" s="2">
        <v>44183</v>
      </c>
      <c r="D1665" s="2">
        <v>44188.625</v>
      </c>
      <c r="E1665">
        <v>1</v>
      </c>
      <c r="F1665">
        <v>43</v>
      </c>
      <c r="G1665">
        <v>0</v>
      </c>
      <c r="H1665">
        <v>3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8835</v>
      </c>
      <c r="O1665" t="s">
        <v>2126</v>
      </c>
      <c r="P1665">
        <v>1</v>
      </c>
      <c r="Q1665">
        <v>0</v>
      </c>
      <c r="R1665">
        <v>5</v>
      </c>
      <c r="S1665">
        <v>12</v>
      </c>
      <c r="T1665">
        <v>2020</v>
      </c>
      <c r="U1665">
        <v>0</v>
      </c>
      <c r="V1665">
        <v>0</v>
      </c>
      <c r="W1665">
        <v>2</v>
      </c>
      <c r="AU1665">
        <v>0</v>
      </c>
      <c r="AV1665">
        <v>0</v>
      </c>
      <c r="AW1665">
        <v>24</v>
      </c>
      <c r="AX1665">
        <v>0</v>
      </c>
      <c r="AY1665">
        <v>0</v>
      </c>
      <c r="AZ1665">
        <v>0</v>
      </c>
      <c r="BA1665">
        <v>10</v>
      </c>
      <c r="BB1665">
        <v>0</v>
      </c>
      <c r="BC1665">
        <v>0</v>
      </c>
      <c r="BD1665">
        <v>0</v>
      </c>
      <c r="BE1665">
        <v>24</v>
      </c>
      <c r="BF1665">
        <v>24</v>
      </c>
      <c r="BG1665">
        <v>34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6</v>
      </c>
      <c r="BW1665">
        <v>1</v>
      </c>
      <c r="BX1665">
        <v>6</v>
      </c>
      <c r="BY1665">
        <v>1</v>
      </c>
      <c r="BZ1665">
        <v>0</v>
      </c>
      <c r="CA1665">
        <v>1</v>
      </c>
      <c r="CB1665">
        <v>6</v>
      </c>
      <c r="CC1665">
        <v>13</v>
      </c>
      <c r="CD1665">
        <v>1</v>
      </c>
      <c r="CE1665">
        <v>14</v>
      </c>
      <c r="CF1665">
        <v>0</v>
      </c>
      <c r="CG1665">
        <v>0</v>
      </c>
      <c r="CH1665">
        <v>0</v>
      </c>
      <c r="CI1665">
        <v>0</v>
      </c>
      <c r="CK1665">
        <v>0</v>
      </c>
      <c r="CL1665">
        <v>0</v>
      </c>
      <c r="CM1665">
        <v>2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0</v>
      </c>
      <c r="CY1665">
        <v>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1</v>
      </c>
      <c r="DG1665">
        <v>0</v>
      </c>
      <c r="DH1665">
        <v>0</v>
      </c>
      <c r="DI1665">
        <v>0</v>
      </c>
      <c r="DJ1665">
        <v>1</v>
      </c>
      <c r="DK1665">
        <v>0</v>
      </c>
      <c r="DL1665">
        <v>0</v>
      </c>
      <c r="DM1665">
        <v>0</v>
      </c>
      <c r="DN1665">
        <v>0</v>
      </c>
      <c r="DO1665">
        <v>1</v>
      </c>
      <c r="DP1665">
        <v>0</v>
      </c>
    </row>
    <row r="1666" spans="1:120">
      <c r="A1666">
        <v>90978703</v>
      </c>
      <c r="B1666">
        <v>8127427</v>
      </c>
      <c r="C1666" s="2">
        <v>44183</v>
      </c>
      <c r="D1666" s="2">
        <v>44189.625</v>
      </c>
      <c r="E1666">
        <v>1</v>
      </c>
      <c r="F1666">
        <v>76</v>
      </c>
      <c r="G1666">
        <v>1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8502</v>
      </c>
      <c r="O1666" t="s">
        <v>2136</v>
      </c>
      <c r="P1666">
        <v>0</v>
      </c>
      <c r="Q1666">
        <v>0</v>
      </c>
      <c r="R1666">
        <v>6</v>
      </c>
      <c r="S1666">
        <v>12</v>
      </c>
      <c r="T1666">
        <v>2020</v>
      </c>
      <c r="U1666">
        <v>0</v>
      </c>
      <c r="V1666">
        <v>0</v>
      </c>
      <c r="W1666">
        <v>2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K1666">
        <v>0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1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</row>
    <row r="1667" spans="1:120">
      <c r="A1667">
        <v>90978732</v>
      </c>
      <c r="B1667">
        <v>93914</v>
      </c>
      <c r="C1667" s="2">
        <v>44181</v>
      </c>
      <c r="D1667" s="2">
        <v>44188.901388888888</v>
      </c>
      <c r="E1667">
        <v>1</v>
      </c>
      <c r="F1667">
        <v>88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8807</v>
      </c>
      <c r="O1667" t="s">
        <v>2124</v>
      </c>
      <c r="P1667">
        <v>0</v>
      </c>
      <c r="Q1667">
        <v>0</v>
      </c>
      <c r="R1667">
        <v>7</v>
      </c>
      <c r="S1667">
        <v>12</v>
      </c>
      <c r="T1667">
        <v>2020</v>
      </c>
      <c r="U1667">
        <v>0</v>
      </c>
      <c r="V1667">
        <v>0</v>
      </c>
      <c r="W1667">
        <v>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1</v>
      </c>
      <c r="BW1667">
        <v>2</v>
      </c>
      <c r="BX1667">
        <v>7</v>
      </c>
      <c r="BY1667">
        <v>1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K1667">
        <v>0</v>
      </c>
      <c r="CL1667">
        <v>0</v>
      </c>
      <c r="CM1667">
        <v>2</v>
      </c>
      <c r="CN1667">
        <v>0</v>
      </c>
      <c r="CO1667">
        <v>0</v>
      </c>
      <c r="CP1667">
        <v>1</v>
      </c>
      <c r="CQ1667">
        <v>0</v>
      </c>
      <c r="CR1667">
        <v>1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1</v>
      </c>
      <c r="DH1667">
        <v>0</v>
      </c>
      <c r="DI1667">
        <v>0</v>
      </c>
      <c r="DJ1667">
        <v>1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</row>
    <row r="1668" spans="1:120">
      <c r="A1668">
        <v>90978749</v>
      </c>
      <c r="B1668">
        <v>670434</v>
      </c>
      <c r="C1668" s="2">
        <v>44182</v>
      </c>
      <c r="D1668" s="2">
        <v>44186.865972222222</v>
      </c>
      <c r="E1668">
        <v>1</v>
      </c>
      <c r="F1668">
        <v>56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8846</v>
      </c>
      <c r="O1668" t="s">
        <v>2126</v>
      </c>
      <c r="P1668">
        <v>1</v>
      </c>
      <c r="Q1668">
        <v>0</v>
      </c>
      <c r="R1668">
        <v>4</v>
      </c>
      <c r="S1668">
        <v>12</v>
      </c>
      <c r="T1668">
        <v>2020</v>
      </c>
      <c r="U1668">
        <v>0</v>
      </c>
      <c r="V1668">
        <v>0</v>
      </c>
      <c r="W1668">
        <v>2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6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6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>
        <v>5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</row>
    <row r="1669" spans="1:120">
      <c r="A1669">
        <v>90978822</v>
      </c>
      <c r="B1669">
        <v>100239</v>
      </c>
      <c r="C1669" s="2">
        <v>44181</v>
      </c>
      <c r="D1669" s="2">
        <v>44188.729861111111</v>
      </c>
      <c r="E1669">
        <v>1</v>
      </c>
      <c r="F1669">
        <v>81</v>
      </c>
      <c r="G1669">
        <v>1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8807</v>
      </c>
      <c r="O1669" t="s">
        <v>2124</v>
      </c>
      <c r="P1669">
        <v>0</v>
      </c>
      <c r="Q1669">
        <v>0</v>
      </c>
      <c r="R1669">
        <v>7</v>
      </c>
      <c r="S1669">
        <v>12</v>
      </c>
      <c r="T1669">
        <v>2020</v>
      </c>
      <c r="U1669">
        <v>0</v>
      </c>
      <c r="V1669">
        <v>0</v>
      </c>
      <c r="W1669">
        <v>2</v>
      </c>
      <c r="AU1669">
        <v>9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9</v>
      </c>
      <c r="BF1669">
        <v>0</v>
      </c>
      <c r="BG1669">
        <v>9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2</v>
      </c>
      <c r="BW1669">
        <v>7</v>
      </c>
      <c r="BX1669">
        <v>8</v>
      </c>
      <c r="BY1669">
        <v>0</v>
      </c>
      <c r="BZ1669">
        <v>0</v>
      </c>
      <c r="CA1669">
        <v>0</v>
      </c>
      <c r="CB1669">
        <v>8</v>
      </c>
      <c r="CC1669">
        <v>0</v>
      </c>
      <c r="CD1669">
        <v>8</v>
      </c>
      <c r="CE1669">
        <v>8</v>
      </c>
      <c r="CF1669">
        <v>0</v>
      </c>
      <c r="CG1669">
        <v>0</v>
      </c>
      <c r="CH1669">
        <v>0</v>
      </c>
      <c r="CI1669">
        <v>6</v>
      </c>
      <c r="CK1669">
        <v>0</v>
      </c>
      <c r="CL1669">
        <v>0</v>
      </c>
      <c r="CM1669">
        <v>3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1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1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</row>
    <row r="1670" spans="1:120">
      <c r="A1670">
        <v>90978841</v>
      </c>
      <c r="B1670">
        <v>191997</v>
      </c>
      <c r="C1670" s="2">
        <v>44184</v>
      </c>
      <c r="D1670" s="2">
        <v>44195.62222222222</v>
      </c>
      <c r="E1670">
        <v>1</v>
      </c>
      <c r="F1670">
        <v>83</v>
      </c>
      <c r="G1670">
        <v>1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8807</v>
      </c>
      <c r="O1670" t="s">
        <v>2124</v>
      </c>
      <c r="P1670">
        <v>0</v>
      </c>
      <c r="Q1670">
        <v>0</v>
      </c>
      <c r="R1670">
        <v>11</v>
      </c>
      <c r="S1670">
        <v>12</v>
      </c>
      <c r="T1670">
        <v>2020</v>
      </c>
      <c r="U1670">
        <v>0</v>
      </c>
      <c r="V1670">
        <v>0</v>
      </c>
      <c r="W1670">
        <v>2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3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3</v>
      </c>
      <c r="BH1670">
        <v>24</v>
      </c>
      <c r="BI1670">
        <v>0</v>
      </c>
      <c r="BJ1670">
        <v>0</v>
      </c>
      <c r="BK1670">
        <v>1</v>
      </c>
      <c r="BL1670">
        <v>0</v>
      </c>
      <c r="BM1670">
        <v>0</v>
      </c>
      <c r="BN1670">
        <v>23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K1670">
        <v>0</v>
      </c>
      <c r="CL1670">
        <v>0</v>
      </c>
      <c r="CM1670">
        <v>2</v>
      </c>
      <c r="CN1670">
        <v>0</v>
      </c>
      <c r="CO1670">
        <v>0</v>
      </c>
      <c r="CP1670">
        <v>0</v>
      </c>
      <c r="CQ1670">
        <v>0</v>
      </c>
      <c r="CR1670">
        <v>1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</row>
    <row r="1671" spans="1:120">
      <c r="A1671">
        <v>90978892</v>
      </c>
      <c r="B1671">
        <v>585000</v>
      </c>
      <c r="C1671" s="2">
        <v>44181</v>
      </c>
      <c r="D1671" s="2">
        <v>44222.927083333336</v>
      </c>
      <c r="E1671">
        <v>1</v>
      </c>
      <c r="F1671">
        <v>69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8876</v>
      </c>
      <c r="O1671" t="s">
        <v>2135</v>
      </c>
      <c r="P1671">
        <v>0</v>
      </c>
      <c r="Q1671">
        <v>0</v>
      </c>
      <c r="R1671">
        <v>41</v>
      </c>
      <c r="S1671">
        <v>1</v>
      </c>
      <c r="T1671">
        <v>2021</v>
      </c>
      <c r="U1671">
        <v>1</v>
      </c>
      <c r="V1671">
        <v>39</v>
      </c>
      <c r="W1671">
        <v>2</v>
      </c>
      <c r="AU1671">
        <v>0</v>
      </c>
      <c r="AV1671">
        <v>0</v>
      </c>
      <c r="AW1671">
        <v>0</v>
      </c>
      <c r="AX1671">
        <v>0</v>
      </c>
      <c r="AY1671">
        <v>33</v>
      </c>
      <c r="AZ1671">
        <v>1</v>
      </c>
      <c r="BA1671">
        <v>77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111</v>
      </c>
      <c r="BH1671">
        <v>35</v>
      </c>
      <c r="BI1671">
        <v>0</v>
      </c>
      <c r="BJ1671">
        <v>0</v>
      </c>
      <c r="BK1671">
        <v>35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4</v>
      </c>
      <c r="BW1671">
        <v>2</v>
      </c>
      <c r="BX1671">
        <v>0</v>
      </c>
      <c r="BY1671">
        <v>6</v>
      </c>
      <c r="BZ1671">
        <v>0</v>
      </c>
      <c r="CA1671">
        <v>0</v>
      </c>
      <c r="CB1671">
        <v>26</v>
      </c>
      <c r="CC1671">
        <v>2</v>
      </c>
      <c r="CD1671">
        <v>2</v>
      </c>
      <c r="CE1671">
        <v>4</v>
      </c>
      <c r="CF1671">
        <v>2</v>
      </c>
      <c r="CG1671">
        <v>0</v>
      </c>
      <c r="CH1671">
        <v>0</v>
      </c>
      <c r="CI1671">
        <v>0</v>
      </c>
      <c r="CK1671">
        <v>5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1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</row>
    <row r="1672" spans="1:120">
      <c r="A1672">
        <v>90978930</v>
      </c>
      <c r="B1672">
        <v>543733</v>
      </c>
      <c r="C1672" s="2">
        <v>44181</v>
      </c>
      <c r="D1672" s="2">
        <v>44181.967361111114</v>
      </c>
      <c r="E1672">
        <v>2</v>
      </c>
      <c r="F1672">
        <v>39</v>
      </c>
      <c r="G1672">
        <v>1</v>
      </c>
      <c r="H1672">
        <v>3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88362305</v>
      </c>
      <c r="O1672" t="s">
        <v>2125</v>
      </c>
      <c r="P1672">
        <v>1</v>
      </c>
      <c r="Q1672">
        <v>0</v>
      </c>
      <c r="S1672">
        <v>12</v>
      </c>
      <c r="T1672">
        <v>2020</v>
      </c>
      <c r="U1672">
        <v>0</v>
      </c>
      <c r="V1672">
        <v>0</v>
      </c>
      <c r="W1672">
        <v>2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1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</row>
    <row r="1673" spans="1:120">
      <c r="A1673">
        <v>90978936</v>
      </c>
      <c r="B1673">
        <v>8127455</v>
      </c>
      <c r="C1673" s="2">
        <v>44182</v>
      </c>
      <c r="D1673" s="2">
        <v>44185.691666666666</v>
      </c>
      <c r="E1673">
        <v>1</v>
      </c>
      <c r="F1673">
        <v>28</v>
      </c>
      <c r="G1673">
        <v>1</v>
      </c>
      <c r="H1673">
        <v>3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7060</v>
      </c>
      <c r="O1673" t="s">
        <v>2126</v>
      </c>
      <c r="P1673">
        <v>1</v>
      </c>
      <c r="Q1673">
        <v>0</v>
      </c>
      <c r="R1673">
        <v>3</v>
      </c>
      <c r="S1673">
        <v>12</v>
      </c>
      <c r="T1673">
        <v>2020</v>
      </c>
      <c r="U1673">
        <v>0</v>
      </c>
      <c r="V1673">
        <v>0</v>
      </c>
      <c r="W1673">
        <v>2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7</v>
      </c>
      <c r="BW1673">
        <v>1</v>
      </c>
      <c r="BX1673">
        <v>2</v>
      </c>
      <c r="BY1673">
        <v>0</v>
      </c>
      <c r="BZ1673">
        <v>0</v>
      </c>
      <c r="CA1673">
        <v>0</v>
      </c>
      <c r="CB1673">
        <v>6</v>
      </c>
      <c r="CC1673">
        <v>2</v>
      </c>
      <c r="CD1673">
        <v>4</v>
      </c>
      <c r="CE1673">
        <v>6</v>
      </c>
      <c r="CF1673">
        <v>0</v>
      </c>
      <c r="CG1673">
        <v>0</v>
      </c>
      <c r="CH1673">
        <v>0</v>
      </c>
      <c r="CI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</row>
    <row r="1674" spans="1:120">
      <c r="A1674">
        <v>90978942</v>
      </c>
      <c r="B1674">
        <v>8048307</v>
      </c>
      <c r="C1674" s="2">
        <v>44182</v>
      </c>
      <c r="D1674" s="2">
        <v>44182.382638888892</v>
      </c>
      <c r="E1674">
        <v>2</v>
      </c>
      <c r="F1674">
        <v>47</v>
      </c>
      <c r="G1674">
        <v>0</v>
      </c>
      <c r="H1674">
        <v>2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88051617</v>
      </c>
      <c r="O1674" t="s">
        <v>2126</v>
      </c>
      <c r="P1674">
        <v>1</v>
      </c>
      <c r="Q1674">
        <v>0</v>
      </c>
      <c r="S1674">
        <v>12</v>
      </c>
      <c r="T1674">
        <v>2020</v>
      </c>
      <c r="U1674">
        <v>0</v>
      </c>
      <c r="V1674">
        <v>0</v>
      </c>
      <c r="W1674">
        <v>2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</row>
    <row r="1675" spans="1:120">
      <c r="A1675">
        <v>90978970</v>
      </c>
      <c r="B1675">
        <v>8117347</v>
      </c>
      <c r="C1675" s="2">
        <v>44182</v>
      </c>
      <c r="D1675" s="2">
        <v>44189.736111111109</v>
      </c>
      <c r="E1675">
        <v>1</v>
      </c>
      <c r="F1675">
        <v>51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8873</v>
      </c>
      <c r="O1675" t="s">
        <v>2126</v>
      </c>
      <c r="P1675">
        <v>1</v>
      </c>
      <c r="Q1675">
        <v>0</v>
      </c>
      <c r="R1675">
        <v>7</v>
      </c>
      <c r="S1675">
        <v>12</v>
      </c>
      <c r="T1675">
        <v>2020</v>
      </c>
      <c r="U1675">
        <v>0</v>
      </c>
      <c r="V1675">
        <v>0</v>
      </c>
      <c r="W1675">
        <v>2</v>
      </c>
      <c r="AU1675">
        <v>0</v>
      </c>
      <c r="AV1675">
        <v>6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6</v>
      </c>
      <c r="BF1675">
        <v>6</v>
      </c>
      <c r="BG1675">
        <v>6</v>
      </c>
      <c r="BH1675">
        <v>19</v>
      </c>
      <c r="BI1675">
        <v>0</v>
      </c>
      <c r="BJ1675">
        <v>0</v>
      </c>
      <c r="BK1675">
        <v>0</v>
      </c>
      <c r="BL1675">
        <v>0</v>
      </c>
      <c r="BM1675">
        <v>7</v>
      </c>
      <c r="BN1675">
        <v>12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7</v>
      </c>
      <c r="BZ1675">
        <v>0</v>
      </c>
      <c r="CA1675">
        <v>0</v>
      </c>
      <c r="CB1675">
        <v>0</v>
      </c>
      <c r="CC1675">
        <v>1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K1675">
        <v>0</v>
      </c>
      <c r="CL1675">
        <v>0</v>
      </c>
      <c r="CM1675">
        <v>4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>
        <v>1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</row>
    <row r="1676" spans="1:120">
      <c r="A1676">
        <v>90979005</v>
      </c>
      <c r="B1676">
        <v>663100</v>
      </c>
      <c r="C1676" s="2">
        <v>44182</v>
      </c>
      <c r="D1676" s="2">
        <v>44186.6875</v>
      </c>
      <c r="E1676">
        <v>1</v>
      </c>
      <c r="F1676">
        <v>62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7059</v>
      </c>
      <c r="O1676" t="s">
        <v>2126</v>
      </c>
      <c r="P1676">
        <v>1</v>
      </c>
      <c r="Q1676">
        <v>0</v>
      </c>
      <c r="R1676">
        <v>4</v>
      </c>
      <c r="S1676">
        <v>12</v>
      </c>
      <c r="T1676">
        <v>2020</v>
      </c>
      <c r="U1676">
        <v>1</v>
      </c>
      <c r="V1676">
        <v>2</v>
      </c>
      <c r="W1676">
        <v>2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13</v>
      </c>
      <c r="BH1676">
        <v>13</v>
      </c>
      <c r="BI1676">
        <v>0</v>
      </c>
      <c r="BJ1676">
        <v>0</v>
      </c>
      <c r="BK1676">
        <v>12</v>
      </c>
      <c r="BL1676">
        <v>0</v>
      </c>
      <c r="BM1676">
        <v>0</v>
      </c>
      <c r="BN1676">
        <v>0</v>
      </c>
      <c r="BO1676">
        <v>0</v>
      </c>
      <c r="BP1676">
        <v>1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1</v>
      </c>
      <c r="BW1676">
        <v>4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7</v>
      </c>
      <c r="CK1676">
        <v>0</v>
      </c>
      <c r="CL1676">
        <v>0</v>
      </c>
      <c r="CM1676">
        <v>2</v>
      </c>
      <c r="CN1676">
        <v>1</v>
      </c>
      <c r="CO1676">
        <v>1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</row>
    <row r="1677" spans="1:120">
      <c r="A1677">
        <v>90979025</v>
      </c>
      <c r="B1677">
        <v>8037659</v>
      </c>
      <c r="C1677" s="2">
        <v>44182</v>
      </c>
      <c r="D1677" s="2">
        <v>44194.723611111112</v>
      </c>
      <c r="E1677">
        <v>1</v>
      </c>
      <c r="F1677">
        <v>49</v>
      </c>
      <c r="G1677">
        <v>0</v>
      </c>
      <c r="H1677">
        <v>3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8805</v>
      </c>
      <c r="O1677" t="s">
        <v>2126</v>
      </c>
      <c r="P1677">
        <v>1</v>
      </c>
      <c r="Q1677">
        <v>0</v>
      </c>
      <c r="R1677">
        <v>12</v>
      </c>
      <c r="S1677">
        <v>12</v>
      </c>
      <c r="T1677">
        <v>2020</v>
      </c>
      <c r="U1677">
        <v>0</v>
      </c>
      <c r="V1677">
        <v>0</v>
      </c>
      <c r="W1677">
        <v>2</v>
      </c>
      <c r="AU1677">
        <v>0</v>
      </c>
      <c r="AV1677">
        <v>0</v>
      </c>
      <c r="AW1677">
        <v>0</v>
      </c>
      <c r="AX1677">
        <v>0</v>
      </c>
      <c r="AY1677">
        <v>3</v>
      </c>
      <c r="AZ1677">
        <v>17</v>
      </c>
      <c r="BA1677">
        <v>19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39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5</v>
      </c>
      <c r="BW1677">
        <v>6</v>
      </c>
      <c r="BX1677">
        <v>22</v>
      </c>
      <c r="BY1677">
        <v>1</v>
      </c>
      <c r="BZ1677">
        <v>0</v>
      </c>
      <c r="CA1677">
        <v>0</v>
      </c>
      <c r="CB1677">
        <v>21</v>
      </c>
      <c r="CC1677">
        <v>53</v>
      </c>
      <c r="CD1677">
        <v>1</v>
      </c>
      <c r="CE1677">
        <v>54</v>
      </c>
      <c r="CF1677">
        <v>33</v>
      </c>
      <c r="CG1677">
        <v>0</v>
      </c>
      <c r="CH1677">
        <v>0</v>
      </c>
      <c r="CI1677">
        <v>1</v>
      </c>
      <c r="CK1677">
        <v>6</v>
      </c>
      <c r="CL1677">
        <v>0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</row>
    <row r="1678" spans="1:120">
      <c r="A1678">
        <v>90979075</v>
      </c>
      <c r="B1678">
        <v>117043</v>
      </c>
      <c r="C1678" s="2">
        <v>44182</v>
      </c>
      <c r="D1678" s="2">
        <v>44183.76458333333</v>
      </c>
      <c r="E1678">
        <v>1</v>
      </c>
      <c r="F1678">
        <v>77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8873</v>
      </c>
      <c r="O1678" t="s">
        <v>2124</v>
      </c>
      <c r="P1678">
        <v>0</v>
      </c>
      <c r="Q1678">
        <v>0</v>
      </c>
      <c r="R1678">
        <v>1</v>
      </c>
      <c r="S1678">
        <v>12</v>
      </c>
      <c r="T1678">
        <v>2020</v>
      </c>
      <c r="U1678">
        <v>0</v>
      </c>
      <c r="V1678">
        <v>0</v>
      </c>
      <c r="W1678">
        <v>2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2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K1678">
        <v>0</v>
      </c>
      <c r="CL1678">
        <v>0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1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1</v>
      </c>
      <c r="DP1678">
        <v>0</v>
      </c>
    </row>
    <row r="1679" spans="1:120">
      <c r="A1679">
        <v>90979184</v>
      </c>
      <c r="B1679">
        <v>8031717</v>
      </c>
      <c r="C1679" s="2">
        <v>44182</v>
      </c>
      <c r="D1679" s="2">
        <v>44188.677777777775</v>
      </c>
      <c r="E1679">
        <v>1</v>
      </c>
      <c r="F1679">
        <v>99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8558</v>
      </c>
      <c r="O1679" t="s">
        <v>2124</v>
      </c>
      <c r="P1679">
        <v>0</v>
      </c>
      <c r="Q1679">
        <v>0</v>
      </c>
      <c r="R1679">
        <v>6</v>
      </c>
      <c r="S1679">
        <v>12</v>
      </c>
      <c r="T1679">
        <v>2020</v>
      </c>
      <c r="U1679">
        <v>0</v>
      </c>
      <c r="V1679">
        <v>0</v>
      </c>
      <c r="W1679">
        <v>2</v>
      </c>
      <c r="AU1679">
        <v>0</v>
      </c>
      <c r="AV1679">
        <v>6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6</v>
      </c>
      <c r="BF1679">
        <v>6</v>
      </c>
      <c r="BG1679">
        <v>6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11</v>
      </c>
      <c r="CC1679">
        <v>0</v>
      </c>
      <c r="CD1679">
        <v>5</v>
      </c>
      <c r="CE1679">
        <v>5</v>
      </c>
      <c r="CF1679">
        <v>6</v>
      </c>
      <c r="CG1679">
        <v>0</v>
      </c>
      <c r="CH1679">
        <v>0</v>
      </c>
      <c r="CI1679">
        <v>1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</row>
    <row r="1680" spans="1:120">
      <c r="A1680">
        <v>90979222</v>
      </c>
      <c r="B1680">
        <v>8114132</v>
      </c>
      <c r="C1680" s="2">
        <v>44182</v>
      </c>
      <c r="D1680" s="2">
        <v>44182.877083333333</v>
      </c>
      <c r="E1680">
        <v>2</v>
      </c>
      <c r="F1680">
        <v>24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8879</v>
      </c>
      <c r="O1680" t="s">
        <v>2126</v>
      </c>
      <c r="P1680">
        <v>1</v>
      </c>
      <c r="Q1680">
        <v>0</v>
      </c>
      <c r="S1680">
        <v>12</v>
      </c>
      <c r="T1680">
        <v>2020</v>
      </c>
      <c r="U1680">
        <v>0</v>
      </c>
      <c r="V1680">
        <v>0</v>
      </c>
      <c r="W1680">
        <v>2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</row>
    <row r="1681" spans="1:120">
      <c r="A1681">
        <v>90979224</v>
      </c>
      <c r="B1681">
        <v>716325</v>
      </c>
      <c r="C1681" s="2">
        <v>44183</v>
      </c>
      <c r="D1681" s="2">
        <v>44189.793749999997</v>
      </c>
      <c r="E1681">
        <v>1</v>
      </c>
      <c r="F1681">
        <v>60</v>
      </c>
      <c r="G1681">
        <v>0</v>
      </c>
      <c r="H1681">
        <v>3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8869</v>
      </c>
      <c r="O1681" t="s">
        <v>2126</v>
      </c>
      <c r="P1681">
        <v>1</v>
      </c>
      <c r="Q1681">
        <v>0</v>
      </c>
      <c r="R1681">
        <v>6</v>
      </c>
      <c r="S1681">
        <v>12</v>
      </c>
      <c r="T1681">
        <v>2020</v>
      </c>
      <c r="U1681">
        <v>0</v>
      </c>
      <c r="V1681">
        <v>0</v>
      </c>
      <c r="W1681">
        <v>2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7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7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5</v>
      </c>
      <c r="BW1681">
        <v>2</v>
      </c>
      <c r="BX1681">
        <v>7</v>
      </c>
      <c r="BY1681">
        <v>0</v>
      </c>
      <c r="BZ1681">
        <v>0</v>
      </c>
      <c r="CA1681">
        <v>0</v>
      </c>
      <c r="CB1681">
        <v>6</v>
      </c>
      <c r="CC1681">
        <v>6</v>
      </c>
      <c r="CD1681">
        <v>0</v>
      </c>
      <c r="CE1681">
        <v>6</v>
      </c>
      <c r="CF1681">
        <v>0</v>
      </c>
      <c r="CG1681">
        <v>0</v>
      </c>
      <c r="CH1681">
        <v>0</v>
      </c>
      <c r="CI1681">
        <v>1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1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</row>
    <row r="1682" spans="1:120">
      <c r="A1682">
        <v>90979226</v>
      </c>
      <c r="B1682">
        <v>8112852</v>
      </c>
      <c r="C1682" s="2">
        <v>44182</v>
      </c>
      <c r="D1682" s="2">
        <v>44182.900694444441</v>
      </c>
      <c r="E1682">
        <v>2</v>
      </c>
      <c r="F1682">
        <v>42</v>
      </c>
      <c r="G1682">
        <v>0</v>
      </c>
      <c r="H1682">
        <v>3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8880</v>
      </c>
      <c r="O1682" t="s">
        <v>2126</v>
      </c>
      <c r="P1682">
        <v>1</v>
      </c>
      <c r="Q1682">
        <v>0</v>
      </c>
      <c r="S1682">
        <v>12</v>
      </c>
      <c r="T1682">
        <v>2020</v>
      </c>
      <c r="U1682">
        <v>0</v>
      </c>
      <c r="V1682">
        <v>0</v>
      </c>
      <c r="W1682">
        <v>2</v>
      </c>
      <c r="AU1682" t="e">
        <v>#N/A</v>
      </c>
      <c r="AV1682" t="e">
        <v>#N/A</v>
      </c>
      <c r="AW1682" t="e">
        <v>#N/A</v>
      </c>
      <c r="AX1682" t="e">
        <v>#N/A</v>
      </c>
      <c r="AY1682" t="e">
        <v>#N/A</v>
      </c>
      <c r="AZ1682" t="e">
        <v>#N/A</v>
      </c>
      <c r="BA1682" t="e">
        <v>#N/A</v>
      </c>
      <c r="BB1682" t="e">
        <v>#N/A</v>
      </c>
      <c r="BC1682" t="e">
        <v>#N/A</v>
      </c>
      <c r="BD1682" t="e">
        <v>#N/A</v>
      </c>
      <c r="BE1682" t="e">
        <v>#N/A</v>
      </c>
      <c r="BF1682" t="e">
        <v>#N/A</v>
      </c>
      <c r="BG1682" t="e">
        <v>#N/A</v>
      </c>
      <c r="BH1682" t="e">
        <v>#N/A</v>
      </c>
      <c r="BI1682" t="e">
        <v>#N/A</v>
      </c>
      <c r="BJ1682" t="e">
        <v>#N/A</v>
      </c>
      <c r="BK1682" t="e">
        <v>#N/A</v>
      </c>
      <c r="BL1682" t="e">
        <v>#N/A</v>
      </c>
      <c r="BM1682" t="e">
        <v>#N/A</v>
      </c>
      <c r="BN1682" t="e">
        <v>#N/A</v>
      </c>
      <c r="BO1682" t="e">
        <v>#N/A</v>
      </c>
      <c r="BP1682" t="e">
        <v>#N/A</v>
      </c>
      <c r="BQ1682" t="e">
        <v>#N/A</v>
      </c>
      <c r="BR1682" t="e">
        <v>#N/A</v>
      </c>
      <c r="BS1682" t="e">
        <v>#N/A</v>
      </c>
      <c r="BT1682" t="e">
        <v>#N/A</v>
      </c>
      <c r="BU1682" t="e">
        <v>#N/A</v>
      </c>
      <c r="BV1682" t="e">
        <v>#N/A</v>
      </c>
      <c r="BW1682" t="e">
        <v>#N/A</v>
      </c>
      <c r="BX1682" t="e">
        <v>#N/A</v>
      </c>
      <c r="BY1682" t="e">
        <v>#N/A</v>
      </c>
      <c r="BZ1682" t="e">
        <v>#N/A</v>
      </c>
      <c r="CA1682" t="e">
        <v>#N/A</v>
      </c>
      <c r="CB1682" t="e">
        <v>#N/A</v>
      </c>
      <c r="CC1682" t="e">
        <v>#N/A</v>
      </c>
      <c r="CD1682" t="e">
        <v>#N/A</v>
      </c>
      <c r="CE1682" t="e">
        <v>#N/A</v>
      </c>
      <c r="CF1682" t="e">
        <v>#N/A</v>
      </c>
      <c r="CG1682" t="e">
        <v>#N/A</v>
      </c>
      <c r="CH1682" t="e">
        <v>#N/A</v>
      </c>
      <c r="CI1682" t="e">
        <v>#N/A</v>
      </c>
      <c r="CK1682" t="e">
        <v>#N/A</v>
      </c>
      <c r="CL1682" t="e">
        <v>#N/A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</row>
    <row r="1683" spans="1:120">
      <c r="A1683">
        <v>90979227</v>
      </c>
      <c r="B1683">
        <v>8061517</v>
      </c>
      <c r="C1683" s="2">
        <v>44182</v>
      </c>
      <c r="D1683" s="2">
        <v>44182.963888888888</v>
      </c>
      <c r="E1683">
        <v>2</v>
      </c>
      <c r="F1683">
        <v>65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8807</v>
      </c>
      <c r="O1683" t="s">
        <v>2126</v>
      </c>
      <c r="P1683">
        <v>1</v>
      </c>
      <c r="Q1683">
        <v>0</v>
      </c>
      <c r="S1683">
        <v>12</v>
      </c>
      <c r="T1683">
        <v>2020</v>
      </c>
      <c r="U1683">
        <v>0</v>
      </c>
      <c r="V1683">
        <v>0</v>
      </c>
      <c r="W1683">
        <v>2</v>
      </c>
      <c r="AU1683" t="e">
        <v>#N/A</v>
      </c>
      <c r="AV1683" t="e">
        <v>#N/A</v>
      </c>
      <c r="AW1683" t="e">
        <v>#N/A</v>
      </c>
      <c r="AX1683" t="e">
        <v>#N/A</v>
      </c>
      <c r="AY1683" t="e">
        <v>#N/A</v>
      </c>
      <c r="AZ1683" t="e">
        <v>#N/A</v>
      </c>
      <c r="BA1683" t="e">
        <v>#N/A</v>
      </c>
      <c r="BB1683" t="e">
        <v>#N/A</v>
      </c>
      <c r="BC1683" t="e">
        <v>#N/A</v>
      </c>
      <c r="BD1683" t="e">
        <v>#N/A</v>
      </c>
      <c r="BE1683" t="e">
        <v>#N/A</v>
      </c>
      <c r="BF1683" t="e">
        <v>#N/A</v>
      </c>
      <c r="BG1683" t="e">
        <v>#N/A</v>
      </c>
      <c r="BH1683" t="e">
        <v>#N/A</v>
      </c>
      <c r="BI1683" t="e">
        <v>#N/A</v>
      </c>
      <c r="BJ1683" t="e">
        <v>#N/A</v>
      </c>
      <c r="BK1683" t="e">
        <v>#N/A</v>
      </c>
      <c r="BL1683" t="e">
        <v>#N/A</v>
      </c>
      <c r="BM1683" t="e">
        <v>#N/A</v>
      </c>
      <c r="BN1683" t="e">
        <v>#N/A</v>
      </c>
      <c r="BO1683" t="e">
        <v>#N/A</v>
      </c>
      <c r="BP1683" t="e">
        <v>#N/A</v>
      </c>
      <c r="BQ1683" t="e">
        <v>#N/A</v>
      </c>
      <c r="BR1683" t="e">
        <v>#N/A</v>
      </c>
      <c r="BS1683" t="e">
        <v>#N/A</v>
      </c>
      <c r="BT1683" t="e">
        <v>#N/A</v>
      </c>
      <c r="BU1683" t="e">
        <v>#N/A</v>
      </c>
      <c r="BV1683" t="e">
        <v>#N/A</v>
      </c>
      <c r="BW1683" t="e">
        <v>#N/A</v>
      </c>
      <c r="BX1683" t="e">
        <v>#N/A</v>
      </c>
      <c r="BY1683" t="e">
        <v>#N/A</v>
      </c>
      <c r="BZ1683" t="e">
        <v>#N/A</v>
      </c>
      <c r="CA1683" t="e">
        <v>#N/A</v>
      </c>
      <c r="CB1683" t="e">
        <v>#N/A</v>
      </c>
      <c r="CC1683" t="e">
        <v>#N/A</v>
      </c>
      <c r="CD1683" t="e">
        <v>#N/A</v>
      </c>
      <c r="CE1683" t="e">
        <v>#N/A</v>
      </c>
      <c r="CF1683" t="e">
        <v>#N/A</v>
      </c>
      <c r="CG1683" t="e">
        <v>#N/A</v>
      </c>
      <c r="CH1683" t="e">
        <v>#N/A</v>
      </c>
      <c r="CI1683" t="e">
        <v>#N/A</v>
      </c>
      <c r="CK1683" t="e">
        <v>#N/A</v>
      </c>
      <c r="CL1683" t="e">
        <v>#N/A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</row>
    <row r="1684" spans="1:120">
      <c r="A1684">
        <v>90979234</v>
      </c>
      <c r="B1684">
        <v>8127491</v>
      </c>
      <c r="C1684" s="2">
        <v>44183</v>
      </c>
      <c r="D1684" s="2">
        <v>44194.790277777778</v>
      </c>
      <c r="E1684">
        <v>1</v>
      </c>
      <c r="F1684">
        <v>83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8812</v>
      </c>
      <c r="O1684" t="s">
        <v>2126</v>
      </c>
      <c r="P1684">
        <v>1</v>
      </c>
      <c r="Q1684">
        <v>0</v>
      </c>
      <c r="R1684">
        <v>11</v>
      </c>
      <c r="S1684">
        <v>12</v>
      </c>
      <c r="T1684">
        <v>2020</v>
      </c>
      <c r="U1684">
        <v>0</v>
      </c>
      <c r="V1684">
        <v>0</v>
      </c>
      <c r="W1684">
        <v>2</v>
      </c>
      <c r="AU1684">
        <v>15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15</v>
      </c>
      <c r="BF1684">
        <v>0</v>
      </c>
      <c r="BG1684">
        <v>15</v>
      </c>
      <c r="BH1684">
        <v>22</v>
      </c>
      <c r="BI1684">
        <v>0</v>
      </c>
      <c r="BJ1684">
        <v>0</v>
      </c>
      <c r="BK1684">
        <v>22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1</v>
      </c>
      <c r="BZ1684">
        <v>0</v>
      </c>
      <c r="CA1684">
        <v>0</v>
      </c>
      <c r="CB1684">
        <v>9</v>
      </c>
      <c r="CC1684">
        <v>8</v>
      </c>
      <c r="CD1684">
        <v>3</v>
      </c>
      <c r="CE1684">
        <v>11</v>
      </c>
      <c r="CF1684">
        <v>2</v>
      </c>
      <c r="CG1684">
        <v>0</v>
      </c>
      <c r="CH1684">
        <v>0</v>
      </c>
      <c r="CI1684">
        <v>1</v>
      </c>
      <c r="CK1684">
        <v>0</v>
      </c>
      <c r="CL1684">
        <v>0</v>
      </c>
      <c r="CM1684">
        <v>3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</row>
    <row r="1685" spans="1:120">
      <c r="A1685">
        <v>90979252</v>
      </c>
      <c r="B1685">
        <v>69354</v>
      </c>
      <c r="C1685" s="2">
        <v>44183</v>
      </c>
      <c r="D1685" s="2">
        <v>44185.856944444444</v>
      </c>
      <c r="E1685">
        <v>1</v>
      </c>
      <c r="F1685">
        <v>87</v>
      </c>
      <c r="G1685">
        <v>1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8807</v>
      </c>
      <c r="O1685" t="s">
        <v>2128</v>
      </c>
      <c r="P1685">
        <v>0</v>
      </c>
      <c r="Q1685">
        <v>0</v>
      </c>
      <c r="R1685">
        <v>2</v>
      </c>
      <c r="S1685">
        <v>12</v>
      </c>
      <c r="T1685">
        <v>2020</v>
      </c>
      <c r="U1685">
        <v>0</v>
      </c>
      <c r="V1685">
        <v>0</v>
      </c>
      <c r="W1685">
        <v>2</v>
      </c>
      <c r="AU1685">
        <v>0</v>
      </c>
      <c r="AV1685">
        <v>0</v>
      </c>
      <c r="AW1685">
        <v>3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3</v>
      </c>
      <c r="BF1685">
        <v>3</v>
      </c>
      <c r="BG1685">
        <v>3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1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K1685">
        <v>0</v>
      </c>
      <c r="CL1685">
        <v>0</v>
      </c>
      <c r="CM1685">
        <v>1</v>
      </c>
      <c r="CN1685">
        <v>0</v>
      </c>
      <c r="CO1685">
        <v>1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</v>
      </c>
      <c r="DH1685">
        <v>0</v>
      </c>
      <c r="DI1685">
        <v>0</v>
      </c>
      <c r="DJ1685">
        <v>1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</row>
    <row r="1686" spans="1:120">
      <c r="A1686">
        <v>90979267</v>
      </c>
      <c r="B1686">
        <v>592641</v>
      </c>
      <c r="C1686" s="2">
        <v>44183</v>
      </c>
      <c r="D1686" s="2">
        <v>44183.251388888886</v>
      </c>
      <c r="E1686">
        <v>2</v>
      </c>
      <c r="F1686">
        <v>43</v>
      </c>
      <c r="G1686">
        <v>1</v>
      </c>
      <c r="H1686">
        <v>2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8876</v>
      </c>
      <c r="O1686" t="s">
        <v>2126</v>
      </c>
      <c r="P1686">
        <v>1</v>
      </c>
      <c r="Q1686">
        <v>0</v>
      </c>
      <c r="S1686">
        <v>12</v>
      </c>
      <c r="T1686">
        <v>2020</v>
      </c>
      <c r="U1686">
        <v>0</v>
      </c>
      <c r="V1686">
        <v>0</v>
      </c>
      <c r="W1686">
        <v>2</v>
      </c>
      <c r="AU1686" t="e">
        <v>#N/A</v>
      </c>
      <c r="AV1686" t="e">
        <v>#N/A</v>
      </c>
      <c r="AW1686" t="e">
        <v>#N/A</v>
      </c>
      <c r="AX1686" t="e">
        <v>#N/A</v>
      </c>
      <c r="AY1686" t="e">
        <v>#N/A</v>
      </c>
      <c r="AZ1686" t="e">
        <v>#N/A</v>
      </c>
      <c r="BA1686" t="e">
        <v>#N/A</v>
      </c>
      <c r="BB1686" t="e">
        <v>#N/A</v>
      </c>
      <c r="BC1686" t="e">
        <v>#N/A</v>
      </c>
      <c r="BD1686" t="e">
        <v>#N/A</v>
      </c>
      <c r="BE1686" t="e">
        <v>#N/A</v>
      </c>
      <c r="BF1686" t="e">
        <v>#N/A</v>
      </c>
      <c r="BG1686" t="e">
        <v>#N/A</v>
      </c>
      <c r="BH1686" t="e">
        <v>#N/A</v>
      </c>
      <c r="BI1686" t="e">
        <v>#N/A</v>
      </c>
      <c r="BJ1686" t="e">
        <v>#N/A</v>
      </c>
      <c r="BK1686" t="e">
        <v>#N/A</v>
      </c>
      <c r="BL1686" t="e">
        <v>#N/A</v>
      </c>
      <c r="BM1686" t="e">
        <v>#N/A</v>
      </c>
      <c r="BN1686" t="e">
        <v>#N/A</v>
      </c>
      <c r="BO1686" t="e">
        <v>#N/A</v>
      </c>
      <c r="BP1686" t="e">
        <v>#N/A</v>
      </c>
      <c r="BQ1686" t="e">
        <v>#N/A</v>
      </c>
      <c r="BR1686" t="e">
        <v>#N/A</v>
      </c>
      <c r="BS1686" t="e">
        <v>#N/A</v>
      </c>
      <c r="BT1686" t="e">
        <v>#N/A</v>
      </c>
      <c r="BU1686" t="e">
        <v>#N/A</v>
      </c>
      <c r="BV1686" t="e">
        <v>#N/A</v>
      </c>
      <c r="BW1686" t="e">
        <v>#N/A</v>
      </c>
      <c r="BX1686" t="e">
        <v>#N/A</v>
      </c>
      <c r="BY1686" t="e">
        <v>#N/A</v>
      </c>
      <c r="BZ1686" t="e">
        <v>#N/A</v>
      </c>
      <c r="CA1686" t="e">
        <v>#N/A</v>
      </c>
      <c r="CB1686" t="e">
        <v>#N/A</v>
      </c>
      <c r="CC1686" t="e">
        <v>#N/A</v>
      </c>
      <c r="CD1686" t="e">
        <v>#N/A</v>
      </c>
      <c r="CE1686" t="e">
        <v>#N/A</v>
      </c>
      <c r="CF1686" t="e">
        <v>#N/A</v>
      </c>
      <c r="CG1686" t="e">
        <v>#N/A</v>
      </c>
      <c r="CH1686" t="e">
        <v>#N/A</v>
      </c>
      <c r="CI1686" t="e">
        <v>#N/A</v>
      </c>
      <c r="CK1686" t="e">
        <v>#N/A</v>
      </c>
      <c r="CL1686" t="e">
        <v>#N/A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</row>
    <row r="1687" spans="1:120">
      <c r="A1687">
        <v>90979343</v>
      </c>
      <c r="B1687">
        <v>8127506</v>
      </c>
      <c r="C1687" s="2">
        <v>44183</v>
      </c>
      <c r="D1687" s="2">
        <v>44187.61041666667</v>
      </c>
      <c r="E1687">
        <v>1</v>
      </c>
      <c r="F1687">
        <v>72</v>
      </c>
      <c r="G1687">
        <v>0</v>
      </c>
      <c r="H1687">
        <v>3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7060</v>
      </c>
      <c r="O1687" t="s">
        <v>2126</v>
      </c>
      <c r="P1687">
        <v>1</v>
      </c>
      <c r="Q1687">
        <v>0</v>
      </c>
      <c r="R1687">
        <v>4</v>
      </c>
      <c r="S1687">
        <v>12</v>
      </c>
      <c r="T1687">
        <v>2020</v>
      </c>
      <c r="U1687">
        <v>0</v>
      </c>
      <c r="V1687">
        <v>0</v>
      </c>
      <c r="W1687">
        <v>2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2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5</v>
      </c>
      <c r="BW1687">
        <v>2</v>
      </c>
      <c r="BX1687">
        <v>6</v>
      </c>
      <c r="BY1687">
        <v>0</v>
      </c>
      <c r="BZ1687">
        <v>0</v>
      </c>
      <c r="CA1687">
        <v>0</v>
      </c>
      <c r="CB1687">
        <v>4</v>
      </c>
      <c r="CC1687">
        <v>1</v>
      </c>
      <c r="CD1687">
        <v>3</v>
      </c>
      <c r="CE1687">
        <v>4</v>
      </c>
      <c r="CF1687">
        <v>0</v>
      </c>
      <c r="CG1687">
        <v>0</v>
      </c>
      <c r="CH1687">
        <v>0</v>
      </c>
      <c r="CI1687">
        <v>1</v>
      </c>
      <c r="CK1687">
        <v>0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1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</row>
    <row r="1688" spans="1:120">
      <c r="A1688">
        <v>90979371</v>
      </c>
      <c r="B1688">
        <v>795431</v>
      </c>
      <c r="C1688" s="2">
        <v>44184</v>
      </c>
      <c r="D1688" s="2">
        <v>44186.541666666664</v>
      </c>
      <c r="E1688">
        <v>1</v>
      </c>
      <c r="F1688">
        <v>55</v>
      </c>
      <c r="G1688">
        <v>0</v>
      </c>
      <c r="H1688">
        <v>1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8812</v>
      </c>
      <c r="O1688" t="s">
        <v>2126</v>
      </c>
      <c r="P1688">
        <v>1</v>
      </c>
      <c r="Q1688">
        <v>0</v>
      </c>
      <c r="R1688">
        <v>2</v>
      </c>
      <c r="S1688">
        <v>12</v>
      </c>
      <c r="T1688">
        <v>2020</v>
      </c>
      <c r="U1688">
        <v>0</v>
      </c>
      <c r="V1688">
        <v>0</v>
      </c>
      <c r="W1688">
        <v>2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3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3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10</v>
      </c>
      <c r="CC1688">
        <v>6</v>
      </c>
      <c r="CD1688">
        <v>4</v>
      </c>
      <c r="CE1688">
        <v>10</v>
      </c>
      <c r="CF1688">
        <v>0</v>
      </c>
      <c r="CG1688">
        <v>0</v>
      </c>
      <c r="CH1688">
        <v>0</v>
      </c>
      <c r="CI1688">
        <v>13</v>
      </c>
      <c r="CK1688">
        <v>0</v>
      </c>
      <c r="CL1688">
        <v>0</v>
      </c>
      <c r="CM1688">
        <v>2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</v>
      </c>
      <c r="DH1688">
        <v>0</v>
      </c>
      <c r="DI1688">
        <v>0</v>
      </c>
      <c r="DJ1688">
        <v>1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</row>
    <row r="1689" spans="1:120">
      <c r="A1689">
        <v>90979373</v>
      </c>
      <c r="B1689">
        <v>743583</v>
      </c>
      <c r="C1689" s="2">
        <v>44183</v>
      </c>
      <c r="D1689" s="2">
        <v>44183.570833333331</v>
      </c>
      <c r="E1689">
        <v>2</v>
      </c>
      <c r="F1689">
        <v>49</v>
      </c>
      <c r="G1689">
        <v>1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8812</v>
      </c>
      <c r="O1689" t="s">
        <v>2126</v>
      </c>
      <c r="P1689">
        <v>1</v>
      </c>
      <c r="Q1689">
        <v>0</v>
      </c>
      <c r="S1689">
        <v>12</v>
      </c>
      <c r="T1689">
        <v>2020</v>
      </c>
      <c r="U1689">
        <v>0</v>
      </c>
      <c r="V1689">
        <v>0</v>
      </c>
      <c r="W1689">
        <v>2</v>
      </c>
      <c r="AU1689" t="e">
        <v>#N/A</v>
      </c>
      <c r="AV1689" t="e">
        <v>#N/A</v>
      </c>
      <c r="AW1689" t="e">
        <v>#N/A</v>
      </c>
      <c r="AX1689" t="e">
        <v>#N/A</v>
      </c>
      <c r="AY1689" t="e">
        <v>#N/A</v>
      </c>
      <c r="AZ1689" t="e">
        <v>#N/A</v>
      </c>
      <c r="BA1689" t="e">
        <v>#N/A</v>
      </c>
      <c r="BB1689" t="e">
        <v>#N/A</v>
      </c>
      <c r="BC1689" t="e">
        <v>#N/A</v>
      </c>
      <c r="BD1689" t="e">
        <v>#N/A</v>
      </c>
      <c r="BE1689" t="e">
        <v>#N/A</v>
      </c>
      <c r="BF1689" t="e">
        <v>#N/A</v>
      </c>
      <c r="BG1689" t="e">
        <v>#N/A</v>
      </c>
      <c r="BH1689" t="e">
        <v>#N/A</v>
      </c>
      <c r="BI1689" t="e">
        <v>#N/A</v>
      </c>
      <c r="BJ1689" t="e">
        <v>#N/A</v>
      </c>
      <c r="BK1689" t="e">
        <v>#N/A</v>
      </c>
      <c r="BL1689" t="e">
        <v>#N/A</v>
      </c>
      <c r="BM1689" t="e">
        <v>#N/A</v>
      </c>
      <c r="BN1689" t="e">
        <v>#N/A</v>
      </c>
      <c r="BO1689" t="e">
        <v>#N/A</v>
      </c>
      <c r="BP1689" t="e">
        <v>#N/A</v>
      </c>
      <c r="BQ1689" t="e">
        <v>#N/A</v>
      </c>
      <c r="BR1689" t="e">
        <v>#N/A</v>
      </c>
      <c r="BS1689" t="e">
        <v>#N/A</v>
      </c>
      <c r="BT1689" t="e">
        <v>#N/A</v>
      </c>
      <c r="BU1689" t="e">
        <v>#N/A</v>
      </c>
      <c r="BV1689" t="e">
        <v>#N/A</v>
      </c>
      <c r="BW1689" t="e">
        <v>#N/A</v>
      </c>
      <c r="BX1689" t="e">
        <v>#N/A</v>
      </c>
      <c r="BY1689" t="e">
        <v>#N/A</v>
      </c>
      <c r="BZ1689" t="e">
        <v>#N/A</v>
      </c>
      <c r="CA1689" t="e">
        <v>#N/A</v>
      </c>
      <c r="CB1689" t="e">
        <v>#N/A</v>
      </c>
      <c r="CC1689" t="e">
        <v>#N/A</v>
      </c>
      <c r="CD1689" t="e">
        <v>#N/A</v>
      </c>
      <c r="CE1689" t="e">
        <v>#N/A</v>
      </c>
      <c r="CF1689" t="e">
        <v>#N/A</v>
      </c>
      <c r="CG1689" t="e">
        <v>#N/A</v>
      </c>
      <c r="CH1689" t="e">
        <v>#N/A</v>
      </c>
      <c r="CI1689" t="e">
        <v>#N/A</v>
      </c>
      <c r="CK1689" t="e">
        <v>#N/A</v>
      </c>
      <c r="CL1689" t="e">
        <v>#N/A</v>
      </c>
      <c r="CM1689">
        <v>2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1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1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</row>
    <row r="1690" spans="1:120">
      <c r="A1690">
        <v>90979388</v>
      </c>
      <c r="B1690">
        <v>491790</v>
      </c>
      <c r="C1690" s="2">
        <v>44183</v>
      </c>
      <c r="D1690" s="2">
        <v>44183.70208333333</v>
      </c>
      <c r="E1690">
        <v>2</v>
      </c>
      <c r="F1690">
        <v>67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8844</v>
      </c>
      <c r="O1690" t="s">
        <v>2126</v>
      </c>
      <c r="P1690">
        <v>1</v>
      </c>
      <c r="Q1690">
        <v>0</v>
      </c>
      <c r="S1690">
        <v>12</v>
      </c>
      <c r="T1690">
        <v>2020</v>
      </c>
      <c r="U1690">
        <v>0</v>
      </c>
      <c r="V1690">
        <v>0</v>
      </c>
      <c r="W1690">
        <v>2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1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</row>
    <row r="1691" spans="1:120">
      <c r="A1691">
        <v>90979449</v>
      </c>
      <c r="B1691">
        <v>501978</v>
      </c>
      <c r="C1691" s="2">
        <v>44183</v>
      </c>
      <c r="D1691" s="2">
        <v>44183.993055555555</v>
      </c>
      <c r="E1691">
        <v>3</v>
      </c>
      <c r="F1691">
        <v>66</v>
      </c>
      <c r="G1691">
        <v>1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8880</v>
      </c>
      <c r="O1691" t="s">
        <v>2126</v>
      </c>
      <c r="P1691">
        <v>1</v>
      </c>
      <c r="Q1691">
        <v>0</v>
      </c>
      <c r="S1691">
        <v>12</v>
      </c>
      <c r="T1691">
        <v>2020</v>
      </c>
      <c r="U1691">
        <v>0</v>
      </c>
      <c r="V1691">
        <v>0</v>
      </c>
      <c r="W1691">
        <v>2</v>
      </c>
      <c r="AU1691" t="e">
        <v>#N/A</v>
      </c>
      <c r="AV1691" t="e">
        <v>#N/A</v>
      </c>
      <c r="AW1691" t="e">
        <v>#N/A</v>
      </c>
      <c r="AX1691" t="e">
        <v>#N/A</v>
      </c>
      <c r="AY1691" t="e">
        <v>#N/A</v>
      </c>
      <c r="AZ1691" t="e">
        <v>#N/A</v>
      </c>
      <c r="BA1691" t="e">
        <v>#N/A</v>
      </c>
      <c r="BB1691" t="e">
        <v>#N/A</v>
      </c>
      <c r="BC1691" t="e">
        <v>#N/A</v>
      </c>
      <c r="BD1691" t="e">
        <v>#N/A</v>
      </c>
      <c r="BE1691" t="e">
        <v>#N/A</v>
      </c>
      <c r="BF1691" t="e">
        <v>#N/A</v>
      </c>
      <c r="BG1691" t="e">
        <v>#N/A</v>
      </c>
      <c r="BH1691" t="e">
        <v>#N/A</v>
      </c>
      <c r="BI1691" t="e">
        <v>#N/A</v>
      </c>
      <c r="BJ1691" t="e">
        <v>#N/A</v>
      </c>
      <c r="BK1691" t="e">
        <v>#N/A</v>
      </c>
      <c r="BL1691" t="e">
        <v>#N/A</v>
      </c>
      <c r="BM1691" t="e">
        <v>#N/A</v>
      </c>
      <c r="BN1691" t="e">
        <v>#N/A</v>
      </c>
      <c r="BO1691" t="e">
        <v>#N/A</v>
      </c>
      <c r="BP1691" t="e">
        <v>#N/A</v>
      </c>
      <c r="BQ1691" t="e">
        <v>#N/A</v>
      </c>
      <c r="BR1691" t="e">
        <v>#N/A</v>
      </c>
      <c r="BS1691" t="e">
        <v>#N/A</v>
      </c>
      <c r="BT1691" t="e">
        <v>#N/A</v>
      </c>
      <c r="BU1691" t="e">
        <v>#N/A</v>
      </c>
      <c r="BV1691" t="e">
        <v>#N/A</v>
      </c>
      <c r="BW1691" t="e">
        <v>#N/A</v>
      </c>
      <c r="BX1691" t="e">
        <v>#N/A</v>
      </c>
      <c r="BY1691" t="e">
        <v>#N/A</v>
      </c>
      <c r="BZ1691" t="e">
        <v>#N/A</v>
      </c>
      <c r="CA1691" t="e">
        <v>#N/A</v>
      </c>
      <c r="CB1691" t="e">
        <v>#N/A</v>
      </c>
      <c r="CC1691" t="e">
        <v>#N/A</v>
      </c>
      <c r="CD1691" t="e">
        <v>#N/A</v>
      </c>
      <c r="CE1691" t="e">
        <v>#N/A</v>
      </c>
      <c r="CF1691" t="e">
        <v>#N/A</v>
      </c>
      <c r="CG1691" t="e">
        <v>#N/A</v>
      </c>
      <c r="CH1691" t="e">
        <v>#N/A</v>
      </c>
      <c r="CI1691" t="e">
        <v>#N/A</v>
      </c>
      <c r="CK1691" t="e">
        <v>#N/A</v>
      </c>
      <c r="CL1691" t="e">
        <v>#N/A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</row>
    <row r="1692" spans="1:120">
      <c r="A1692">
        <v>90979471</v>
      </c>
      <c r="B1692">
        <v>561495</v>
      </c>
      <c r="C1692" s="2">
        <v>44183</v>
      </c>
      <c r="D1692" s="2">
        <v>44183.706250000003</v>
      </c>
      <c r="E1692">
        <v>2</v>
      </c>
      <c r="F1692">
        <v>58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8807</v>
      </c>
      <c r="O1692" t="s">
        <v>2126</v>
      </c>
      <c r="P1692">
        <v>1</v>
      </c>
      <c r="Q1692">
        <v>0</v>
      </c>
      <c r="S1692">
        <v>12</v>
      </c>
      <c r="T1692">
        <v>2020</v>
      </c>
      <c r="U1692">
        <v>0</v>
      </c>
      <c r="V1692">
        <v>0</v>
      </c>
      <c r="W1692">
        <v>2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K1692">
        <v>0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</row>
    <row r="1693" spans="1:120">
      <c r="A1693">
        <v>90979475</v>
      </c>
      <c r="B1693">
        <v>86395</v>
      </c>
      <c r="C1693" s="2">
        <v>44183</v>
      </c>
      <c r="D1693" s="2">
        <v>44183.713888888888</v>
      </c>
      <c r="E1693">
        <v>2</v>
      </c>
      <c r="F1693">
        <v>60</v>
      </c>
      <c r="G1693">
        <v>1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8807</v>
      </c>
      <c r="O1693" t="s">
        <v>2126</v>
      </c>
      <c r="P1693">
        <v>1</v>
      </c>
      <c r="Q1693">
        <v>0</v>
      </c>
      <c r="S1693">
        <v>12</v>
      </c>
      <c r="T1693">
        <v>2020</v>
      </c>
      <c r="U1693">
        <v>0</v>
      </c>
      <c r="V1693">
        <v>0</v>
      </c>
      <c r="W1693">
        <v>2</v>
      </c>
      <c r="AU1693" t="e">
        <v>#N/A</v>
      </c>
      <c r="AV1693" t="e">
        <v>#N/A</v>
      </c>
      <c r="AW1693" t="e">
        <v>#N/A</v>
      </c>
      <c r="AX1693" t="e">
        <v>#N/A</v>
      </c>
      <c r="AY1693" t="e">
        <v>#N/A</v>
      </c>
      <c r="AZ1693" t="e">
        <v>#N/A</v>
      </c>
      <c r="BA1693" t="e">
        <v>#N/A</v>
      </c>
      <c r="BB1693" t="e">
        <v>#N/A</v>
      </c>
      <c r="BC1693" t="e">
        <v>#N/A</v>
      </c>
      <c r="BD1693" t="e">
        <v>#N/A</v>
      </c>
      <c r="BE1693" t="e">
        <v>#N/A</v>
      </c>
      <c r="BF1693" t="e">
        <v>#N/A</v>
      </c>
      <c r="BG1693" t="e">
        <v>#N/A</v>
      </c>
      <c r="BH1693" t="e">
        <v>#N/A</v>
      </c>
      <c r="BI1693" t="e">
        <v>#N/A</v>
      </c>
      <c r="BJ1693" t="e">
        <v>#N/A</v>
      </c>
      <c r="BK1693" t="e">
        <v>#N/A</v>
      </c>
      <c r="BL1693" t="e">
        <v>#N/A</v>
      </c>
      <c r="BM1693" t="e">
        <v>#N/A</v>
      </c>
      <c r="BN1693" t="e">
        <v>#N/A</v>
      </c>
      <c r="BO1693" t="e">
        <v>#N/A</v>
      </c>
      <c r="BP1693" t="e">
        <v>#N/A</v>
      </c>
      <c r="BQ1693" t="e">
        <v>#N/A</v>
      </c>
      <c r="BR1693" t="e">
        <v>#N/A</v>
      </c>
      <c r="BS1693" t="e">
        <v>#N/A</v>
      </c>
      <c r="BT1693" t="e">
        <v>#N/A</v>
      </c>
      <c r="BU1693" t="e">
        <v>#N/A</v>
      </c>
      <c r="BV1693" t="e">
        <v>#N/A</v>
      </c>
      <c r="BW1693" t="e">
        <v>#N/A</v>
      </c>
      <c r="BX1693" t="e">
        <v>#N/A</v>
      </c>
      <c r="BY1693" t="e">
        <v>#N/A</v>
      </c>
      <c r="BZ1693" t="e">
        <v>#N/A</v>
      </c>
      <c r="CA1693" t="e">
        <v>#N/A</v>
      </c>
      <c r="CB1693" t="e">
        <v>#N/A</v>
      </c>
      <c r="CC1693" t="e">
        <v>#N/A</v>
      </c>
      <c r="CD1693" t="e">
        <v>#N/A</v>
      </c>
      <c r="CE1693" t="e">
        <v>#N/A</v>
      </c>
      <c r="CF1693" t="e">
        <v>#N/A</v>
      </c>
      <c r="CG1693" t="e">
        <v>#N/A</v>
      </c>
      <c r="CH1693" t="e">
        <v>#N/A</v>
      </c>
      <c r="CI1693" t="e">
        <v>#N/A</v>
      </c>
      <c r="CK1693" t="e">
        <v>#N/A</v>
      </c>
      <c r="CL1693" t="e">
        <v>#N/A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1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</row>
    <row r="1694" spans="1:120">
      <c r="A1694">
        <v>90979504</v>
      </c>
      <c r="B1694">
        <v>8127524</v>
      </c>
      <c r="C1694" s="2">
        <v>44183</v>
      </c>
      <c r="D1694" s="2">
        <v>44187.874305555553</v>
      </c>
      <c r="E1694">
        <v>1</v>
      </c>
      <c r="F1694">
        <v>68</v>
      </c>
      <c r="G1694">
        <v>0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8876</v>
      </c>
      <c r="O1694" t="s">
        <v>2124</v>
      </c>
      <c r="P1694">
        <v>0</v>
      </c>
      <c r="Q1694">
        <v>0</v>
      </c>
      <c r="R1694">
        <v>4</v>
      </c>
      <c r="S1694">
        <v>12</v>
      </c>
      <c r="T1694">
        <v>2020</v>
      </c>
      <c r="U1694">
        <v>0</v>
      </c>
      <c r="V1694">
        <v>0</v>
      </c>
      <c r="W1694">
        <v>2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2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2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4</v>
      </c>
      <c r="BW1694">
        <v>0</v>
      </c>
      <c r="BX1694">
        <v>1</v>
      </c>
      <c r="BY1694">
        <v>0</v>
      </c>
      <c r="BZ1694">
        <v>0</v>
      </c>
      <c r="CA1694">
        <v>0</v>
      </c>
      <c r="CB1694">
        <v>5</v>
      </c>
      <c r="CC1694">
        <v>4</v>
      </c>
      <c r="CD1694">
        <v>1</v>
      </c>
      <c r="CE1694">
        <v>5</v>
      </c>
      <c r="CF1694">
        <v>0</v>
      </c>
      <c r="CG1694">
        <v>0</v>
      </c>
      <c r="CH1694">
        <v>0</v>
      </c>
      <c r="CI1694">
        <v>1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1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</row>
    <row r="1695" spans="1:120">
      <c r="A1695">
        <v>90979516</v>
      </c>
      <c r="B1695">
        <v>195761</v>
      </c>
      <c r="C1695" s="2">
        <v>44185</v>
      </c>
      <c r="D1695" s="2">
        <v>44187.727083333331</v>
      </c>
      <c r="E1695">
        <v>1</v>
      </c>
      <c r="F1695">
        <v>74</v>
      </c>
      <c r="G1695">
        <v>1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8844</v>
      </c>
      <c r="O1695" t="s">
        <v>2126</v>
      </c>
      <c r="P1695">
        <v>1</v>
      </c>
      <c r="Q1695">
        <v>0</v>
      </c>
      <c r="R1695">
        <v>2</v>
      </c>
      <c r="S1695">
        <v>12</v>
      </c>
      <c r="T1695">
        <v>2020</v>
      </c>
      <c r="U1695">
        <v>0</v>
      </c>
      <c r="V1695">
        <v>0</v>
      </c>
      <c r="W1695">
        <v>2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4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4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4</v>
      </c>
      <c r="BW1695">
        <v>1</v>
      </c>
      <c r="BX1695">
        <v>1</v>
      </c>
      <c r="BY1695">
        <v>3</v>
      </c>
      <c r="BZ1695">
        <v>0</v>
      </c>
      <c r="CA1695">
        <v>0</v>
      </c>
      <c r="CB1695">
        <v>11</v>
      </c>
      <c r="CC1695">
        <v>7</v>
      </c>
      <c r="CD1695">
        <v>4</v>
      </c>
      <c r="CE1695">
        <v>11</v>
      </c>
      <c r="CF1695">
        <v>0</v>
      </c>
      <c r="CG1695">
        <v>0</v>
      </c>
      <c r="CH1695">
        <v>0</v>
      </c>
      <c r="CI1695">
        <v>1</v>
      </c>
      <c r="CK1695">
        <v>0</v>
      </c>
      <c r="CL1695">
        <v>0</v>
      </c>
      <c r="CM1695">
        <v>2</v>
      </c>
      <c r="CN1695">
        <v>0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0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0</v>
      </c>
      <c r="DI1695">
        <v>0</v>
      </c>
      <c r="DJ1695">
        <v>1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</row>
    <row r="1696" spans="1:120">
      <c r="A1696">
        <v>90979540</v>
      </c>
      <c r="B1696">
        <v>494019</v>
      </c>
      <c r="C1696" s="2">
        <v>44183</v>
      </c>
      <c r="D1696" s="2">
        <v>44183.941666666666</v>
      </c>
      <c r="E1696">
        <v>3</v>
      </c>
      <c r="F1696">
        <v>71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8876</v>
      </c>
      <c r="O1696" t="s">
        <v>2126</v>
      </c>
      <c r="P1696">
        <v>1</v>
      </c>
      <c r="Q1696">
        <v>0</v>
      </c>
      <c r="S1696">
        <v>12</v>
      </c>
      <c r="T1696">
        <v>2020</v>
      </c>
      <c r="U1696">
        <v>0</v>
      </c>
      <c r="V1696">
        <v>0</v>
      </c>
      <c r="W1696">
        <v>2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</row>
    <row r="1697" spans="1:120">
      <c r="A1697">
        <v>90979556</v>
      </c>
      <c r="B1697">
        <v>8127530</v>
      </c>
      <c r="C1697" s="2">
        <v>44183</v>
      </c>
      <c r="D1697" s="2">
        <v>44185.015972222223</v>
      </c>
      <c r="E1697">
        <v>1</v>
      </c>
      <c r="F1697">
        <v>39</v>
      </c>
      <c r="G1697">
        <v>1</v>
      </c>
      <c r="H1697">
        <v>1</v>
      </c>
      <c r="I1697">
        <v>0</v>
      </c>
      <c r="J1697">
        <v>0</v>
      </c>
      <c r="K1697">
        <v>1</v>
      </c>
      <c r="L1697">
        <v>0</v>
      </c>
      <c r="M1697">
        <v>0</v>
      </c>
      <c r="O1697" t="s">
        <v>2126</v>
      </c>
      <c r="P1697">
        <v>1</v>
      </c>
      <c r="Q1697">
        <v>0</v>
      </c>
      <c r="R1697">
        <v>2</v>
      </c>
      <c r="S1697">
        <v>12</v>
      </c>
      <c r="T1697">
        <v>2020</v>
      </c>
      <c r="U1697">
        <v>0</v>
      </c>
      <c r="V1697">
        <v>0</v>
      </c>
      <c r="W1697">
        <v>2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2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2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1</v>
      </c>
      <c r="CC1697">
        <v>1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>
        <v>1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</row>
    <row r="1698" spans="1:120">
      <c r="A1698">
        <v>90979589</v>
      </c>
      <c r="B1698">
        <v>8127537</v>
      </c>
      <c r="C1698" s="2">
        <v>44183</v>
      </c>
      <c r="D1698" s="2">
        <v>44183.849305555559</v>
      </c>
      <c r="E1698">
        <v>2</v>
      </c>
      <c r="F1698">
        <v>23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O1698" t="s">
        <v>2126</v>
      </c>
      <c r="P1698">
        <v>1</v>
      </c>
      <c r="Q1698">
        <v>0</v>
      </c>
      <c r="S1698">
        <v>12</v>
      </c>
      <c r="T1698">
        <v>2020</v>
      </c>
      <c r="U1698">
        <v>0</v>
      </c>
      <c r="V1698">
        <v>0</v>
      </c>
      <c r="W1698">
        <v>2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</row>
    <row r="1699" spans="1:120">
      <c r="A1699">
        <v>90979658</v>
      </c>
      <c r="B1699">
        <v>8127547</v>
      </c>
      <c r="C1699" s="2">
        <v>44183</v>
      </c>
      <c r="D1699" s="2">
        <v>44186.686805555553</v>
      </c>
      <c r="E1699">
        <v>1</v>
      </c>
      <c r="F1699">
        <v>59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7060</v>
      </c>
      <c r="O1699" t="s">
        <v>2126</v>
      </c>
      <c r="P1699">
        <v>1</v>
      </c>
      <c r="Q1699">
        <v>0</v>
      </c>
      <c r="R1699">
        <v>3</v>
      </c>
      <c r="S1699">
        <v>12</v>
      </c>
      <c r="T1699">
        <v>2020</v>
      </c>
      <c r="U1699">
        <v>0</v>
      </c>
      <c r="V1699">
        <v>0</v>
      </c>
      <c r="W1699">
        <v>2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2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2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1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5</v>
      </c>
      <c r="CC1699">
        <v>3</v>
      </c>
      <c r="CD1699">
        <v>2</v>
      </c>
      <c r="CE1699">
        <v>5</v>
      </c>
      <c r="CF1699">
        <v>0</v>
      </c>
      <c r="CG1699">
        <v>0</v>
      </c>
      <c r="CH1699">
        <v>0</v>
      </c>
      <c r="CI1699">
        <v>1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</row>
    <row r="1700" spans="1:120">
      <c r="A1700">
        <v>90979660</v>
      </c>
      <c r="B1700">
        <v>521644</v>
      </c>
      <c r="C1700" s="2">
        <v>44183</v>
      </c>
      <c r="D1700" s="2">
        <v>44187.811805555553</v>
      </c>
      <c r="E1700">
        <v>1</v>
      </c>
      <c r="F1700">
        <v>67</v>
      </c>
      <c r="G1700">
        <v>1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7927</v>
      </c>
      <c r="O1700" t="s">
        <v>2125</v>
      </c>
      <c r="P1700">
        <v>1</v>
      </c>
      <c r="Q1700">
        <v>0</v>
      </c>
      <c r="R1700">
        <v>4</v>
      </c>
      <c r="S1700">
        <v>12</v>
      </c>
      <c r="T1700">
        <v>2020</v>
      </c>
      <c r="U1700">
        <v>0</v>
      </c>
      <c r="V1700">
        <v>0</v>
      </c>
      <c r="W1700">
        <v>2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4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4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7</v>
      </c>
      <c r="BW1700">
        <v>3</v>
      </c>
      <c r="BX1700">
        <v>1</v>
      </c>
      <c r="BY1700">
        <v>0</v>
      </c>
      <c r="BZ1700">
        <v>0</v>
      </c>
      <c r="CA1700">
        <v>0</v>
      </c>
      <c r="CB1700">
        <v>5</v>
      </c>
      <c r="CC1700">
        <v>4</v>
      </c>
      <c r="CD1700">
        <v>1</v>
      </c>
      <c r="CE1700">
        <v>5</v>
      </c>
      <c r="CF1700">
        <v>0</v>
      </c>
      <c r="CG1700">
        <v>0</v>
      </c>
      <c r="CH1700">
        <v>0</v>
      </c>
      <c r="CI1700">
        <v>0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</row>
    <row r="1701" spans="1:120">
      <c r="A1701">
        <v>90979670</v>
      </c>
      <c r="B1701">
        <v>626992</v>
      </c>
      <c r="C1701" s="2">
        <v>44183</v>
      </c>
      <c r="D1701" s="2">
        <v>44192.611111111109</v>
      </c>
      <c r="E1701">
        <v>1</v>
      </c>
      <c r="F1701">
        <v>52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7063</v>
      </c>
      <c r="O1701" t="s">
        <v>2126</v>
      </c>
      <c r="P1701">
        <v>1</v>
      </c>
      <c r="Q1701">
        <v>0</v>
      </c>
      <c r="R1701">
        <v>9</v>
      </c>
      <c r="S1701">
        <v>12</v>
      </c>
      <c r="T1701">
        <v>2020</v>
      </c>
      <c r="U1701">
        <v>0</v>
      </c>
      <c r="V1701">
        <v>0</v>
      </c>
      <c r="W1701">
        <v>2</v>
      </c>
      <c r="AQ1701">
        <v>90951612</v>
      </c>
      <c r="AU1701">
        <v>14</v>
      </c>
      <c r="AV1701">
        <v>0</v>
      </c>
      <c r="AW1701">
        <v>0</v>
      </c>
      <c r="AX1701">
        <v>0</v>
      </c>
      <c r="AY1701">
        <v>15</v>
      </c>
      <c r="AZ1701">
        <v>15</v>
      </c>
      <c r="BA1701">
        <v>0</v>
      </c>
      <c r="BB1701">
        <v>0</v>
      </c>
      <c r="BC1701">
        <v>0</v>
      </c>
      <c r="BD1701">
        <v>0</v>
      </c>
      <c r="BE1701">
        <v>14</v>
      </c>
      <c r="BF1701">
        <v>0</v>
      </c>
      <c r="BG1701">
        <v>44</v>
      </c>
      <c r="BH1701">
        <v>16</v>
      </c>
      <c r="BI1701">
        <v>0</v>
      </c>
      <c r="BJ1701">
        <v>0</v>
      </c>
      <c r="BK1701">
        <v>16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2</v>
      </c>
      <c r="BW1701">
        <v>0</v>
      </c>
      <c r="BX1701">
        <v>1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K1701">
        <v>0</v>
      </c>
      <c r="CL1701">
        <v>0</v>
      </c>
      <c r="CM1701">
        <v>4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1</v>
      </c>
      <c r="DH1701">
        <v>1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</row>
    <row r="1702" spans="1:120">
      <c r="A1702">
        <v>90979708</v>
      </c>
      <c r="B1702">
        <v>8127552</v>
      </c>
      <c r="C1702" s="2">
        <v>44183</v>
      </c>
      <c r="D1702" s="2">
        <v>44190.645833333336</v>
      </c>
      <c r="E1702">
        <v>1</v>
      </c>
      <c r="F1702">
        <v>93</v>
      </c>
      <c r="G1702">
        <v>1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8807</v>
      </c>
      <c r="O1702" t="s">
        <v>2124</v>
      </c>
      <c r="P1702">
        <v>0</v>
      </c>
      <c r="Q1702">
        <v>0</v>
      </c>
      <c r="R1702">
        <v>7</v>
      </c>
      <c r="S1702">
        <v>12</v>
      </c>
      <c r="T1702">
        <v>2020</v>
      </c>
      <c r="U1702">
        <v>0</v>
      </c>
      <c r="V1702">
        <v>0</v>
      </c>
      <c r="W1702">
        <v>2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0</v>
      </c>
      <c r="BD1702">
        <v>0</v>
      </c>
      <c r="BE1702">
        <v>1</v>
      </c>
      <c r="BF1702">
        <v>1</v>
      </c>
      <c r="BG1702">
        <v>2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1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</row>
    <row r="1703" spans="1:120">
      <c r="A1703">
        <v>90979765</v>
      </c>
      <c r="B1703">
        <v>388239</v>
      </c>
      <c r="C1703" s="2">
        <v>44183</v>
      </c>
      <c r="D1703" s="2">
        <v>44184.032638888886</v>
      </c>
      <c r="E1703">
        <v>2</v>
      </c>
      <c r="F1703">
        <v>44</v>
      </c>
      <c r="G1703">
        <v>1</v>
      </c>
      <c r="H1703">
        <v>3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8844</v>
      </c>
      <c r="O1703" t="s">
        <v>2126</v>
      </c>
      <c r="P1703">
        <v>1</v>
      </c>
      <c r="Q1703">
        <v>0</v>
      </c>
      <c r="S1703">
        <v>12</v>
      </c>
      <c r="T1703">
        <v>2020</v>
      </c>
      <c r="U1703">
        <v>0</v>
      </c>
      <c r="V1703">
        <v>0</v>
      </c>
      <c r="W1703">
        <v>2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</row>
    <row r="1704" spans="1:120">
      <c r="A1704">
        <v>90979778</v>
      </c>
      <c r="B1704">
        <v>8041978</v>
      </c>
      <c r="C1704" s="2">
        <v>44183</v>
      </c>
      <c r="D1704" s="2">
        <v>44199.580555555556</v>
      </c>
      <c r="E1704">
        <v>1</v>
      </c>
      <c r="F1704">
        <v>79</v>
      </c>
      <c r="G1704">
        <v>1</v>
      </c>
      <c r="H1704">
        <v>3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8805</v>
      </c>
      <c r="O1704" t="s">
        <v>26</v>
      </c>
      <c r="P1704">
        <v>0</v>
      </c>
      <c r="Q1704">
        <v>1</v>
      </c>
      <c r="R1704">
        <v>16</v>
      </c>
      <c r="S1704">
        <v>1</v>
      </c>
      <c r="T1704">
        <v>2021</v>
      </c>
      <c r="U1704">
        <v>1</v>
      </c>
      <c r="V1704">
        <v>16</v>
      </c>
      <c r="W1704">
        <v>2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16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16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2</v>
      </c>
      <c r="CC1704">
        <v>0</v>
      </c>
      <c r="CD1704">
        <v>2</v>
      </c>
      <c r="CE1704">
        <v>2</v>
      </c>
      <c r="CF1704">
        <v>16</v>
      </c>
      <c r="CG1704">
        <v>0</v>
      </c>
      <c r="CH1704">
        <v>0</v>
      </c>
      <c r="CI1704">
        <v>4</v>
      </c>
      <c r="CK1704">
        <v>0</v>
      </c>
      <c r="CL1704">
        <v>0</v>
      </c>
      <c r="CM1704">
        <v>3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1</v>
      </c>
      <c r="CT1704">
        <v>0</v>
      </c>
      <c r="CU1704">
        <v>0</v>
      </c>
      <c r="CV1704">
        <v>0</v>
      </c>
      <c r="CW1704">
        <v>1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0</v>
      </c>
      <c r="DI1704">
        <v>0</v>
      </c>
      <c r="DJ1704">
        <v>1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</row>
    <row r="1705" spans="1:120">
      <c r="A1705">
        <v>90979783</v>
      </c>
      <c r="B1705">
        <v>117043</v>
      </c>
      <c r="C1705" s="2">
        <v>44183</v>
      </c>
      <c r="D1705" s="2">
        <v>44183.977083333331</v>
      </c>
      <c r="E1705">
        <v>3</v>
      </c>
      <c r="F1705">
        <v>77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8873</v>
      </c>
      <c r="O1705" t="s">
        <v>2126</v>
      </c>
      <c r="P1705">
        <v>1</v>
      </c>
      <c r="Q1705">
        <v>0</v>
      </c>
      <c r="S1705">
        <v>12</v>
      </c>
      <c r="T1705">
        <v>2020</v>
      </c>
      <c r="U1705">
        <v>0</v>
      </c>
      <c r="V1705">
        <v>0</v>
      </c>
      <c r="W1705">
        <v>2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K1705">
        <v>0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1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1</v>
      </c>
      <c r="DP1705">
        <v>0</v>
      </c>
    </row>
    <row r="1706" spans="1:120">
      <c r="A1706">
        <v>90979785</v>
      </c>
      <c r="B1706">
        <v>8010732</v>
      </c>
      <c r="C1706" s="2">
        <v>44183</v>
      </c>
      <c r="D1706" s="2">
        <v>44187.872916666667</v>
      </c>
      <c r="E1706">
        <v>1</v>
      </c>
      <c r="F1706">
        <v>51</v>
      </c>
      <c r="G1706">
        <v>1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7062</v>
      </c>
      <c r="O1706" t="s">
        <v>2126</v>
      </c>
      <c r="P1706">
        <v>1</v>
      </c>
      <c r="Q1706">
        <v>0</v>
      </c>
      <c r="R1706">
        <v>4</v>
      </c>
      <c r="S1706">
        <v>12</v>
      </c>
      <c r="T1706">
        <v>2020</v>
      </c>
      <c r="U1706">
        <v>0</v>
      </c>
      <c r="V1706">
        <v>0</v>
      </c>
      <c r="W1706">
        <v>2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2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2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5</v>
      </c>
      <c r="BZ1706">
        <v>0</v>
      </c>
      <c r="CA1706">
        <v>0</v>
      </c>
      <c r="CB1706">
        <v>5</v>
      </c>
      <c r="CC1706">
        <v>0</v>
      </c>
      <c r="CD1706">
        <v>5</v>
      </c>
      <c r="CE1706">
        <v>5</v>
      </c>
      <c r="CF1706">
        <v>0</v>
      </c>
      <c r="CG1706">
        <v>0</v>
      </c>
      <c r="CH1706">
        <v>0</v>
      </c>
      <c r="CI1706">
        <v>2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1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</row>
    <row r="1707" spans="1:120">
      <c r="A1707">
        <v>90979842</v>
      </c>
      <c r="B1707">
        <v>8047802</v>
      </c>
      <c r="C1707" s="2">
        <v>44184</v>
      </c>
      <c r="D1707" s="2">
        <v>44186.711805555555</v>
      </c>
      <c r="E1707">
        <v>1</v>
      </c>
      <c r="F1707">
        <v>33</v>
      </c>
      <c r="G1707">
        <v>1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8873</v>
      </c>
      <c r="O1707" t="s">
        <v>2126</v>
      </c>
      <c r="P1707">
        <v>1</v>
      </c>
      <c r="Q1707">
        <v>0</v>
      </c>
      <c r="R1707">
        <v>2</v>
      </c>
      <c r="S1707">
        <v>12</v>
      </c>
      <c r="T1707">
        <v>2020</v>
      </c>
      <c r="U1707">
        <v>0</v>
      </c>
      <c r="V1707">
        <v>0</v>
      </c>
      <c r="W1707">
        <v>2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2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2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6</v>
      </c>
      <c r="BZ1707">
        <v>0</v>
      </c>
      <c r="CA1707">
        <v>0</v>
      </c>
      <c r="CB1707">
        <v>5</v>
      </c>
      <c r="CC1707">
        <v>2</v>
      </c>
      <c r="CD1707">
        <v>3</v>
      </c>
      <c r="CE1707">
        <v>5</v>
      </c>
      <c r="CF1707">
        <v>0</v>
      </c>
      <c r="CG1707">
        <v>0</v>
      </c>
      <c r="CH1707">
        <v>0</v>
      </c>
      <c r="CI1707">
        <v>1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1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</row>
    <row r="1708" spans="1:120">
      <c r="A1708">
        <v>90979868</v>
      </c>
      <c r="B1708">
        <v>204323</v>
      </c>
      <c r="C1708" s="2">
        <v>44184</v>
      </c>
      <c r="D1708" s="2">
        <v>44188.656944444447</v>
      </c>
      <c r="E1708">
        <v>1</v>
      </c>
      <c r="F1708">
        <v>69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8835</v>
      </c>
      <c r="O1708" t="s">
        <v>2126</v>
      </c>
      <c r="P1708">
        <v>1</v>
      </c>
      <c r="Q1708">
        <v>0</v>
      </c>
      <c r="R1708">
        <v>4</v>
      </c>
      <c r="S1708">
        <v>12</v>
      </c>
      <c r="T1708">
        <v>2020</v>
      </c>
      <c r="U1708">
        <v>0</v>
      </c>
      <c r="V1708">
        <v>0</v>
      </c>
      <c r="W1708">
        <v>2</v>
      </c>
      <c r="AU1708">
        <v>0</v>
      </c>
      <c r="AV1708">
        <v>0</v>
      </c>
      <c r="AW1708">
        <v>9</v>
      </c>
      <c r="AX1708">
        <v>0</v>
      </c>
      <c r="AY1708">
        <v>1</v>
      </c>
      <c r="AZ1708">
        <v>8</v>
      </c>
      <c r="BA1708">
        <v>0</v>
      </c>
      <c r="BB1708">
        <v>0</v>
      </c>
      <c r="BC1708">
        <v>0</v>
      </c>
      <c r="BD1708">
        <v>0</v>
      </c>
      <c r="BE1708">
        <v>9</v>
      </c>
      <c r="BF1708">
        <v>9</v>
      </c>
      <c r="BG1708">
        <v>18</v>
      </c>
      <c r="BH1708">
        <v>12</v>
      </c>
      <c r="BI1708">
        <v>0</v>
      </c>
      <c r="BJ1708">
        <v>0</v>
      </c>
      <c r="BK1708">
        <v>10</v>
      </c>
      <c r="BL1708">
        <v>0</v>
      </c>
      <c r="BM1708">
        <v>0</v>
      </c>
      <c r="BN1708">
        <v>2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8</v>
      </c>
      <c r="BZ1708">
        <v>0</v>
      </c>
      <c r="CA1708">
        <v>0</v>
      </c>
      <c r="CB1708">
        <v>9</v>
      </c>
      <c r="CC1708">
        <v>9</v>
      </c>
      <c r="CD1708">
        <v>0</v>
      </c>
      <c r="CE1708">
        <v>9</v>
      </c>
      <c r="CF1708">
        <v>0</v>
      </c>
      <c r="CG1708">
        <v>0</v>
      </c>
      <c r="CH1708">
        <v>0</v>
      </c>
      <c r="CI1708">
        <v>1</v>
      </c>
      <c r="CK1708">
        <v>0</v>
      </c>
      <c r="CL1708">
        <v>0</v>
      </c>
      <c r="CM1708">
        <v>4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1</v>
      </c>
      <c r="CY1708">
        <v>1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</row>
    <row r="1709" spans="1:120">
      <c r="A1709">
        <v>90979874</v>
      </c>
      <c r="B1709">
        <v>482389</v>
      </c>
      <c r="C1709" s="2">
        <v>44184</v>
      </c>
      <c r="D1709" s="2">
        <v>44184.619444444441</v>
      </c>
      <c r="E1709">
        <v>3</v>
      </c>
      <c r="F1709">
        <v>68</v>
      </c>
      <c r="G1709">
        <v>0</v>
      </c>
      <c r="H1709">
        <v>1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8812</v>
      </c>
      <c r="O1709" t="s">
        <v>2126</v>
      </c>
      <c r="P1709">
        <v>1</v>
      </c>
      <c r="Q1709">
        <v>0</v>
      </c>
      <c r="S1709">
        <v>12</v>
      </c>
      <c r="T1709">
        <v>2020</v>
      </c>
      <c r="U1709">
        <v>0</v>
      </c>
      <c r="V1709">
        <v>0</v>
      </c>
      <c r="W1709">
        <v>2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K1709">
        <v>0</v>
      </c>
      <c r="CL1709">
        <v>0</v>
      </c>
      <c r="CM1709">
        <v>2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</row>
    <row r="1710" spans="1:120">
      <c r="A1710">
        <v>90979896</v>
      </c>
      <c r="B1710">
        <v>8127580</v>
      </c>
      <c r="C1710" s="2">
        <v>44184</v>
      </c>
      <c r="D1710" s="2">
        <v>44188.694444444445</v>
      </c>
      <c r="E1710">
        <v>1</v>
      </c>
      <c r="F1710">
        <v>60</v>
      </c>
      <c r="G1710">
        <v>0</v>
      </c>
      <c r="H1710">
        <v>2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8846</v>
      </c>
      <c r="O1710" t="s">
        <v>2126</v>
      </c>
      <c r="P1710">
        <v>1</v>
      </c>
      <c r="Q1710">
        <v>0</v>
      </c>
      <c r="R1710">
        <v>4</v>
      </c>
      <c r="S1710">
        <v>12</v>
      </c>
      <c r="T1710">
        <v>2020</v>
      </c>
      <c r="U1710">
        <v>0</v>
      </c>
      <c r="V1710">
        <v>0</v>
      </c>
      <c r="W1710">
        <v>2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6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6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4</v>
      </c>
      <c r="BW1710">
        <v>0</v>
      </c>
      <c r="BX1710">
        <v>5</v>
      </c>
      <c r="BY1710">
        <v>0</v>
      </c>
      <c r="BZ1710">
        <v>0</v>
      </c>
      <c r="CA1710">
        <v>0</v>
      </c>
      <c r="CB1710">
        <v>3</v>
      </c>
      <c r="CC1710">
        <v>0</v>
      </c>
      <c r="CD1710">
        <v>3</v>
      </c>
      <c r="CE1710">
        <v>3</v>
      </c>
      <c r="CF1710">
        <v>0</v>
      </c>
      <c r="CG1710">
        <v>0</v>
      </c>
      <c r="CH1710">
        <v>0</v>
      </c>
      <c r="CI1710">
        <v>6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</row>
    <row r="1711" spans="1:120">
      <c r="A1711">
        <v>90979898</v>
      </c>
      <c r="B1711">
        <v>808624</v>
      </c>
      <c r="C1711" s="2">
        <v>44184</v>
      </c>
      <c r="D1711" s="2">
        <v>44185.826388888891</v>
      </c>
      <c r="E1711">
        <v>1</v>
      </c>
      <c r="F1711">
        <v>58</v>
      </c>
      <c r="G1711">
        <v>1</v>
      </c>
      <c r="H1711">
        <v>2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8846</v>
      </c>
      <c r="O1711" t="s">
        <v>2126</v>
      </c>
      <c r="P1711">
        <v>1</v>
      </c>
      <c r="Q1711">
        <v>0</v>
      </c>
      <c r="R1711">
        <v>1</v>
      </c>
      <c r="S1711">
        <v>12</v>
      </c>
      <c r="T1711">
        <v>2020</v>
      </c>
      <c r="U1711">
        <v>0</v>
      </c>
      <c r="V1711">
        <v>0</v>
      </c>
      <c r="W1711">
        <v>2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2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2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3</v>
      </c>
      <c r="CC1711">
        <v>1</v>
      </c>
      <c r="CD1711">
        <v>2</v>
      </c>
      <c r="CE1711">
        <v>3</v>
      </c>
      <c r="CF1711">
        <v>0</v>
      </c>
      <c r="CG1711">
        <v>0</v>
      </c>
      <c r="CH1711">
        <v>0</v>
      </c>
      <c r="CI1711">
        <v>1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1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</row>
    <row r="1712" spans="1:120">
      <c r="A1712">
        <v>90979939</v>
      </c>
      <c r="B1712">
        <v>8127585</v>
      </c>
      <c r="C1712" s="2">
        <v>44184</v>
      </c>
      <c r="D1712" s="2">
        <v>44184.65625</v>
      </c>
      <c r="E1712">
        <v>3</v>
      </c>
      <c r="F1712">
        <v>74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88247007</v>
      </c>
      <c r="O1712" t="s">
        <v>2126</v>
      </c>
      <c r="P1712">
        <v>1</v>
      </c>
      <c r="Q1712">
        <v>0</v>
      </c>
      <c r="S1712">
        <v>12</v>
      </c>
      <c r="T1712">
        <v>2020</v>
      </c>
      <c r="U1712">
        <v>0</v>
      </c>
      <c r="V1712">
        <v>0</v>
      </c>
      <c r="W1712">
        <v>2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</row>
    <row r="1713" spans="1:120">
      <c r="A1713">
        <v>90979947</v>
      </c>
      <c r="B1713">
        <v>713598</v>
      </c>
      <c r="C1713" s="2">
        <v>44184</v>
      </c>
      <c r="D1713" s="2">
        <v>44184.745833333334</v>
      </c>
      <c r="E1713">
        <v>3</v>
      </c>
      <c r="F1713">
        <v>72</v>
      </c>
      <c r="G1713">
        <v>1</v>
      </c>
      <c r="H1713">
        <v>2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8869</v>
      </c>
      <c r="O1713" t="s">
        <v>2126</v>
      </c>
      <c r="P1713">
        <v>1</v>
      </c>
      <c r="Q1713">
        <v>0</v>
      </c>
      <c r="S1713">
        <v>12</v>
      </c>
      <c r="T1713">
        <v>2020</v>
      </c>
      <c r="U1713">
        <v>0</v>
      </c>
      <c r="V1713">
        <v>0</v>
      </c>
      <c r="W1713">
        <v>2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1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</row>
    <row r="1714" spans="1:120">
      <c r="A1714">
        <v>90979957</v>
      </c>
      <c r="B1714">
        <v>790711</v>
      </c>
      <c r="C1714" s="2">
        <v>44184</v>
      </c>
      <c r="D1714" s="2">
        <v>44184.750694444447</v>
      </c>
      <c r="E1714">
        <v>2</v>
      </c>
      <c r="F1714">
        <v>47</v>
      </c>
      <c r="G1714">
        <v>1</v>
      </c>
      <c r="H1714">
        <v>2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8869</v>
      </c>
      <c r="O1714" t="s">
        <v>2126</v>
      </c>
      <c r="P1714">
        <v>1</v>
      </c>
      <c r="Q1714">
        <v>0</v>
      </c>
      <c r="S1714">
        <v>12</v>
      </c>
      <c r="T1714">
        <v>2020</v>
      </c>
      <c r="U1714">
        <v>0</v>
      </c>
      <c r="V1714">
        <v>0</v>
      </c>
      <c r="W1714">
        <v>2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1</v>
      </c>
      <c r="BG1714">
        <v>1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>
        <v>1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</row>
    <row r="1715" spans="1:120">
      <c r="A1715">
        <v>90980045</v>
      </c>
      <c r="B1715">
        <v>431403</v>
      </c>
      <c r="C1715" s="2">
        <v>44184</v>
      </c>
      <c r="D1715" s="2">
        <v>44184.854861111111</v>
      </c>
      <c r="E1715">
        <v>2</v>
      </c>
      <c r="F1715">
        <v>56</v>
      </c>
      <c r="G1715">
        <v>1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8873</v>
      </c>
      <c r="O1715" t="s">
        <v>2126</v>
      </c>
      <c r="P1715">
        <v>1</v>
      </c>
      <c r="Q1715">
        <v>0</v>
      </c>
      <c r="S1715">
        <v>12</v>
      </c>
      <c r="T1715">
        <v>2020</v>
      </c>
      <c r="U1715">
        <v>0</v>
      </c>
      <c r="V1715">
        <v>0</v>
      </c>
      <c r="W1715">
        <v>2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1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</row>
    <row r="1716" spans="1:120">
      <c r="A1716">
        <v>90980048</v>
      </c>
      <c r="B1716">
        <v>644285</v>
      </c>
      <c r="C1716" s="2">
        <v>44184</v>
      </c>
      <c r="D1716" s="2">
        <v>44192.706944444442</v>
      </c>
      <c r="E1716">
        <v>1</v>
      </c>
      <c r="F1716">
        <v>59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8821</v>
      </c>
      <c r="O1716" t="s">
        <v>2126</v>
      </c>
      <c r="P1716">
        <v>1</v>
      </c>
      <c r="Q1716">
        <v>0</v>
      </c>
      <c r="R1716">
        <v>8</v>
      </c>
      <c r="S1716">
        <v>12</v>
      </c>
      <c r="T1716">
        <v>2020</v>
      </c>
      <c r="U1716">
        <v>0</v>
      </c>
      <c r="V1716">
        <v>0</v>
      </c>
      <c r="W1716">
        <v>2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2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2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5</v>
      </c>
      <c r="BW1716">
        <v>8</v>
      </c>
      <c r="BX1716">
        <v>1</v>
      </c>
      <c r="BY1716">
        <v>21</v>
      </c>
      <c r="BZ1716">
        <v>0</v>
      </c>
      <c r="CA1716">
        <v>0</v>
      </c>
      <c r="CB1716">
        <v>21</v>
      </c>
      <c r="CC1716">
        <v>37</v>
      </c>
      <c r="CD1716">
        <v>7</v>
      </c>
      <c r="CE1716">
        <v>44</v>
      </c>
      <c r="CF1716">
        <v>23</v>
      </c>
      <c r="CG1716">
        <v>0</v>
      </c>
      <c r="CH1716">
        <v>0</v>
      </c>
      <c r="CI1716">
        <v>3</v>
      </c>
      <c r="CK1716">
        <v>8</v>
      </c>
      <c r="CL1716">
        <v>0</v>
      </c>
      <c r="CM1716">
        <v>2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1</v>
      </c>
      <c r="CT1716">
        <v>0</v>
      </c>
      <c r="CU1716">
        <v>0</v>
      </c>
      <c r="CV1716">
        <v>0</v>
      </c>
      <c r="CW1716">
        <v>1</v>
      </c>
      <c r="CX1716">
        <v>0</v>
      </c>
      <c r="CY1716">
        <v>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</row>
    <row r="1717" spans="1:120">
      <c r="A1717">
        <v>90980062</v>
      </c>
      <c r="B1717">
        <v>8127462</v>
      </c>
      <c r="C1717" s="2">
        <v>44186</v>
      </c>
      <c r="D1717" s="2">
        <v>44194.803472222222</v>
      </c>
      <c r="E1717">
        <v>1</v>
      </c>
      <c r="F1717">
        <v>72</v>
      </c>
      <c r="G1717">
        <v>1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8831</v>
      </c>
      <c r="O1717" t="s">
        <v>2124</v>
      </c>
      <c r="P1717">
        <v>0</v>
      </c>
      <c r="Q1717">
        <v>0</v>
      </c>
      <c r="R1717">
        <v>8</v>
      </c>
      <c r="S1717">
        <v>12</v>
      </c>
      <c r="T1717">
        <v>2020</v>
      </c>
      <c r="U1717">
        <v>0</v>
      </c>
      <c r="V1717">
        <v>0</v>
      </c>
      <c r="W1717">
        <v>2</v>
      </c>
      <c r="AU1717">
        <v>0</v>
      </c>
      <c r="AV1717">
        <v>0</v>
      </c>
      <c r="AW1717">
        <v>22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22</v>
      </c>
      <c r="BF1717">
        <v>22</v>
      </c>
      <c r="BG1717">
        <v>22</v>
      </c>
      <c r="BH1717">
        <v>33</v>
      </c>
      <c r="BI1717">
        <v>0</v>
      </c>
      <c r="BJ1717">
        <v>0</v>
      </c>
      <c r="BK1717">
        <v>5</v>
      </c>
      <c r="BL1717">
        <v>0</v>
      </c>
      <c r="BM1717">
        <v>0</v>
      </c>
      <c r="BN1717">
        <v>28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1</v>
      </c>
      <c r="CB1717">
        <v>10</v>
      </c>
      <c r="CC1717">
        <v>11</v>
      </c>
      <c r="CD1717">
        <v>0</v>
      </c>
      <c r="CE1717">
        <v>11</v>
      </c>
      <c r="CF1717">
        <v>0</v>
      </c>
      <c r="CG1717">
        <v>0</v>
      </c>
      <c r="CH1717">
        <v>0</v>
      </c>
      <c r="CI1717">
        <v>12</v>
      </c>
      <c r="CK1717">
        <v>0</v>
      </c>
      <c r="CL1717">
        <v>0</v>
      </c>
      <c r="CM1717">
        <v>6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1</v>
      </c>
      <c r="CY1717">
        <v>1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1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</row>
    <row r="1718" spans="1:120">
      <c r="A1718">
        <v>90980066</v>
      </c>
      <c r="B1718">
        <v>8116051</v>
      </c>
      <c r="C1718" s="2">
        <v>44185</v>
      </c>
      <c r="D1718" s="2">
        <v>44189.845833333333</v>
      </c>
      <c r="E1718">
        <v>1</v>
      </c>
      <c r="F1718">
        <v>90</v>
      </c>
      <c r="G1718">
        <v>1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8844</v>
      </c>
      <c r="O1718" t="s">
        <v>2124</v>
      </c>
      <c r="P1718">
        <v>0</v>
      </c>
      <c r="Q1718">
        <v>0</v>
      </c>
      <c r="R1718">
        <v>4</v>
      </c>
      <c r="S1718">
        <v>12</v>
      </c>
      <c r="T1718">
        <v>2020</v>
      </c>
      <c r="U1718">
        <v>0</v>
      </c>
      <c r="V1718">
        <v>0</v>
      </c>
      <c r="W1718">
        <v>2</v>
      </c>
      <c r="AQ1718">
        <v>90882782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8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8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1</v>
      </c>
      <c r="BW1718">
        <v>1</v>
      </c>
      <c r="BX1718">
        <v>6</v>
      </c>
      <c r="BY1718">
        <v>4</v>
      </c>
      <c r="BZ1718">
        <v>0</v>
      </c>
      <c r="CA1718">
        <v>0</v>
      </c>
      <c r="CB1718">
        <v>4</v>
      </c>
      <c r="CC1718">
        <v>0</v>
      </c>
      <c r="CD1718">
        <v>4</v>
      </c>
      <c r="CE1718">
        <v>4</v>
      </c>
      <c r="CF1718">
        <v>0</v>
      </c>
      <c r="CG1718">
        <v>0</v>
      </c>
      <c r="CH1718">
        <v>0</v>
      </c>
      <c r="CI1718">
        <v>3</v>
      </c>
      <c r="CK1718">
        <v>0</v>
      </c>
      <c r="CL1718">
        <v>0</v>
      </c>
      <c r="CM1718">
        <v>3</v>
      </c>
      <c r="CN1718">
        <v>0</v>
      </c>
      <c r="CO1718">
        <v>1</v>
      </c>
      <c r="CP1718">
        <v>0</v>
      </c>
      <c r="CQ1718">
        <v>0</v>
      </c>
      <c r="CR1718">
        <v>1</v>
      </c>
      <c r="CS1718">
        <v>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1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</row>
    <row r="1719" spans="1:120">
      <c r="A1719">
        <v>90980070</v>
      </c>
      <c r="B1719">
        <v>576814</v>
      </c>
      <c r="C1719" s="2">
        <v>44184</v>
      </c>
      <c r="D1719" s="2">
        <v>44185.074305555558</v>
      </c>
      <c r="E1719">
        <v>2</v>
      </c>
      <c r="F1719">
        <v>22</v>
      </c>
      <c r="G1719">
        <v>1</v>
      </c>
      <c r="H1719">
        <v>3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8869</v>
      </c>
      <c r="O1719" t="s">
        <v>2126</v>
      </c>
      <c r="P1719">
        <v>1</v>
      </c>
      <c r="Q1719">
        <v>0</v>
      </c>
      <c r="S1719">
        <v>12</v>
      </c>
      <c r="T1719">
        <v>2020</v>
      </c>
      <c r="U1719">
        <v>0</v>
      </c>
      <c r="V1719">
        <v>0</v>
      </c>
      <c r="W1719">
        <v>2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</row>
    <row r="1720" spans="1:120">
      <c r="A1720">
        <v>90980101</v>
      </c>
      <c r="B1720">
        <v>8041457</v>
      </c>
      <c r="C1720" s="2">
        <v>44185</v>
      </c>
      <c r="D1720" s="2">
        <v>44195.96875</v>
      </c>
      <c r="E1720">
        <v>1</v>
      </c>
      <c r="F1720">
        <v>53</v>
      </c>
      <c r="G1720">
        <v>0</v>
      </c>
      <c r="H1720">
        <v>3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88763104</v>
      </c>
      <c r="O1720" t="s">
        <v>2126</v>
      </c>
      <c r="P1720">
        <v>1</v>
      </c>
      <c r="Q1720">
        <v>0</v>
      </c>
      <c r="R1720">
        <v>10</v>
      </c>
      <c r="S1720">
        <v>12</v>
      </c>
      <c r="T1720">
        <v>2020</v>
      </c>
      <c r="U1720">
        <v>0</v>
      </c>
      <c r="V1720">
        <v>0</v>
      </c>
      <c r="W1720">
        <v>2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2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2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11</v>
      </c>
      <c r="BZ1720">
        <v>0</v>
      </c>
      <c r="CA1720">
        <v>0</v>
      </c>
      <c r="CB1720">
        <v>15</v>
      </c>
      <c r="CC1720">
        <v>22</v>
      </c>
      <c r="CD1720">
        <v>5</v>
      </c>
      <c r="CE1720">
        <v>27</v>
      </c>
      <c r="CF1720">
        <v>0</v>
      </c>
      <c r="CG1720">
        <v>0</v>
      </c>
      <c r="CH1720">
        <v>0</v>
      </c>
      <c r="CI1720">
        <v>4</v>
      </c>
      <c r="CK1720">
        <v>2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1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</row>
    <row r="1721" spans="1:120">
      <c r="A1721">
        <v>90980103</v>
      </c>
      <c r="B1721">
        <v>528437</v>
      </c>
      <c r="C1721" s="2">
        <v>44185</v>
      </c>
      <c r="D1721" s="2">
        <v>44185.447916666664</v>
      </c>
      <c r="E1721">
        <v>2</v>
      </c>
      <c r="F1721">
        <v>46</v>
      </c>
      <c r="G1721">
        <v>0</v>
      </c>
      <c r="H1721">
        <v>3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8869</v>
      </c>
      <c r="O1721" t="s">
        <v>2126</v>
      </c>
      <c r="P1721">
        <v>1</v>
      </c>
      <c r="Q1721">
        <v>0</v>
      </c>
      <c r="S1721">
        <v>12</v>
      </c>
      <c r="T1721">
        <v>2020</v>
      </c>
      <c r="U1721">
        <v>0</v>
      </c>
      <c r="V1721">
        <v>0</v>
      </c>
      <c r="W1721">
        <v>2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</row>
    <row r="1722" spans="1:120">
      <c r="A1722">
        <v>90980111</v>
      </c>
      <c r="B1722">
        <v>312686</v>
      </c>
      <c r="C1722" s="2">
        <v>44185</v>
      </c>
      <c r="D1722" s="2">
        <v>44185.615277777775</v>
      </c>
      <c r="E1722">
        <v>2</v>
      </c>
      <c r="F1722">
        <v>67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8846</v>
      </c>
      <c r="O1722" t="s">
        <v>2126</v>
      </c>
      <c r="P1722">
        <v>1</v>
      </c>
      <c r="Q1722">
        <v>0</v>
      </c>
      <c r="S1722">
        <v>12</v>
      </c>
      <c r="T1722">
        <v>2020</v>
      </c>
      <c r="U1722">
        <v>0</v>
      </c>
      <c r="V1722">
        <v>0</v>
      </c>
      <c r="W1722">
        <v>2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K1722">
        <v>0</v>
      </c>
      <c r="CL1722">
        <v>0</v>
      </c>
      <c r="CM1722">
        <v>2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</row>
    <row r="1723" spans="1:120">
      <c r="A1723">
        <v>90980152</v>
      </c>
      <c r="B1723">
        <v>8069672</v>
      </c>
      <c r="C1723" s="2">
        <v>44185</v>
      </c>
      <c r="D1723" s="2">
        <v>44192.563194444447</v>
      </c>
      <c r="E1723">
        <v>1</v>
      </c>
      <c r="F1723">
        <v>60</v>
      </c>
      <c r="G1723">
        <v>1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8880</v>
      </c>
      <c r="O1723" t="s">
        <v>2126</v>
      </c>
      <c r="P1723">
        <v>1</v>
      </c>
      <c r="Q1723">
        <v>0</v>
      </c>
      <c r="R1723">
        <v>7</v>
      </c>
      <c r="S1723">
        <v>12</v>
      </c>
      <c r="T1723">
        <v>2020</v>
      </c>
      <c r="U1723">
        <v>0</v>
      </c>
      <c r="V1723">
        <v>0</v>
      </c>
      <c r="W1723">
        <v>2</v>
      </c>
      <c r="AU1723">
        <v>6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6</v>
      </c>
      <c r="BF1723">
        <v>0</v>
      </c>
      <c r="BG1723">
        <v>6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1</v>
      </c>
      <c r="BW1723">
        <v>1</v>
      </c>
      <c r="BX1723">
        <v>1</v>
      </c>
      <c r="BY1723">
        <v>1</v>
      </c>
      <c r="BZ1723">
        <v>0</v>
      </c>
      <c r="CA1723">
        <v>0</v>
      </c>
      <c r="CB1723">
        <v>26</v>
      </c>
      <c r="CC1723">
        <v>19</v>
      </c>
      <c r="CD1723">
        <v>7</v>
      </c>
      <c r="CE1723">
        <v>26</v>
      </c>
      <c r="CF1723">
        <v>0</v>
      </c>
      <c r="CG1723">
        <v>0</v>
      </c>
      <c r="CH1723">
        <v>0</v>
      </c>
      <c r="CI1723">
        <v>1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1</v>
      </c>
      <c r="DH1723">
        <v>0</v>
      </c>
      <c r="DI1723">
        <v>0</v>
      </c>
      <c r="DJ1723">
        <v>1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</row>
    <row r="1724" spans="1:120">
      <c r="A1724">
        <v>90980154</v>
      </c>
      <c r="B1724">
        <v>8126870</v>
      </c>
      <c r="C1724" s="2">
        <v>44185</v>
      </c>
      <c r="D1724" s="2">
        <v>44185.810416666667</v>
      </c>
      <c r="E1724">
        <v>2</v>
      </c>
      <c r="F1724">
        <v>89</v>
      </c>
      <c r="G1724">
        <v>1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7059</v>
      </c>
      <c r="O1724" t="s">
        <v>2124</v>
      </c>
      <c r="P1724">
        <v>0</v>
      </c>
      <c r="Q1724">
        <v>0</v>
      </c>
      <c r="R1724">
        <v>1</v>
      </c>
      <c r="S1724">
        <v>12</v>
      </c>
      <c r="T1724">
        <v>2020</v>
      </c>
      <c r="U1724">
        <v>0</v>
      </c>
      <c r="V1724">
        <v>0</v>
      </c>
      <c r="W1724">
        <v>2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</row>
    <row r="1725" spans="1:120">
      <c r="A1725">
        <v>90980166</v>
      </c>
      <c r="B1725">
        <v>348616</v>
      </c>
      <c r="C1725" s="2">
        <v>44185</v>
      </c>
      <c r="D1725" s="2">
        <v>44194.716666666667</v>
      </c>
      <c r="E1725">
        <v>1</v>
      </c>
      <c r="F1725">
        <v>88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7059</v>
      </c>
      <c r="O1725" t="s">
        <v>2124</v>
      </c>
      <c r="P1725">
        <v>0</v>
      </c>
      <c r="Q1725">
        <v>0</v>
      </c>
      <c r="R1725">
        <v>9</v>
      </c>
      <c r="S1725">
        <v>12</v>
      </c>
      <c r="T1725">
        <v>2020</v>
      </c>
      <c r="U1725">
        <v>0</v>
      </c>
      <c r="V1725">
        <v>0</v>
      </c>
      <c r="W1725">
        <v>2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11</v>
      </c>
      <c r="BW1725">
        <v>19</v>
      </c>
      <c r="BX1725">
        <v>1</v>
      </c>
      <c r="BY1725">
        <v>2</v>
      </c>
      <c r="BZ1725">
        <v>0</v>
      </c>
      <c r="CA1725">
        <v>0</v>
      </c>
      <c r="CB1725">
        <v>10</v>
      </c>
      <c r="CC1725">
        <v>1</v>
      </c>
      <c r="CD1725">
        <v>9</v>
      </c>
      <c r="CE1725">
        <v>10</v>
      </c>
      <c r="CF1725">
        <v>0</v>
      </c>
      <c r="CG1725">
        <v>0</v>
      </c>
      <c r="CH1725">
        <v>0</v>
      </c>
      <c r="CI1725">
        <v>8</v>
      </c>
      <c r="CK1725">
        <v>0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1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</row>
    <row r="1726" spans="1:120">
      <c r="A1726">
        <v>90980200</v>
      </c>
      <c r="B1726">
        <v>658940</v>
      </c>
      <c r="C1726" s="2">
        <v>44185</v>
      </c>
      <c r="D1726" s="2">
        <v>44189.75</v>
      </c>
      <c r="E1726">
        <v>1</v>
      </c>
      <c r="F1726">
        <v>44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8889</v>
      </c>
      <c r="O1726" t="s">
        <v>2126</v>
      </c>
      <c r="P1726">
        <v>1</v>
      </c>
      <c r="Q1726">
        <v>0</v>
      </c>
      <c r="R1726">
        <v>4</v>
      </c>
      <c r="S1726">
        <v>12</v>
      </c>
      <c r="T1726">
        <v>2020</v>
      </c>
      <c r="U1726">
        <v>0</v>
      </c>
      <c r="V1726">
        <v>0</v>
      </c>
      <c r="W1726">
        <v>2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1</v>
      </c>
      <c r="BX1726">
        <v>1</v>
      </c>
      <c r="BY1726">
        <v>1</v>
      </c>
      <c r="BZ1726">
        <v>0</v>
      </c>
      <c r="CA1726">
        <v>0</v>
      </c>
      <c r="CB1726">
        <v>13</v>
      </c>
      <c r="CC1726">
        <v>4</v>
      </c>
      <c r="CD1726">
        <v>5</v>
      </c>
      <c r="CE1726">
        <v>9</v>
      </c>
      <c r="CF1726">
        <v>0</v>
      </c>
      <c r="CG1726">
        <v>0</v>
      </c>
      <c r="CH1726">
        <v>0</v>
      </c>
      <c r="CI1726">
        <v>1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</row>
    <row r="1727" spans="1:120">
      <c r="A1727">
        <v>90980207</v>
      </c>
      <c r="B1727">
        <v>462358</v>
      </c>
      <c r="C1727" s="2">
        <v>44185</v>
      </c>
      <c r="D1727" s="2">
        <v>44202.551388888889</v>
      </c>
      <c r="E1727">
        <v>1</v>
      </c>
      <c r="F1727">
        <v>76</v>
      </c>
      <c r="G1727">
        <v>1</v>
      </c>
      <c r="H1727">
        <v>3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8876</v>
      </c>
      <c r="O1727" t="s">
        <v>2134</v>
      </c>
      <c r="P1727">
        <v>0</v>
      </c>
      <c r="Q1727">
        <v>0</v>
      </c>
      <c r="R1727">
        <v>17</v>
      </c>
      <c r="S1727">
        <v>1</v>
      </c>
      <c r="T1727">
        <v>2021</v>
      </c>
      <c r="U1727">
        <v>0</v>
      </c>
      <c r="V1727">
        <v>0</v>
      </c>
      <c r="W1727">
        <v>2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10</v>
      </c>
      <c r="BA1727">
        <v>3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13</v>
      </c>
      <c r="BH1727">
        <v>11</v>
      </c>
      <c r="BI1727">
        <v>0</v>
      </c>
      <c r="BJ1727">
        <v>0</v>
      </c>
      <c r="BK1727">
        <v>11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1</v>
      </c>
      <c r="BW1727">
        <v>7</v>
      </c>
      <c r="BX1727">
        <v>7</v>
      </c>
      <c r="BY1727">
        <v>1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K1727">
        <v>0</v>
      </c>
      <c r="CL1727">
        <v>0</v>
      </c>
      <c r="CM1727">
        <v>6</v>
      </c>
      <c r="CN1727">
        <v>0</v>
      </c>
      <c r="CO1727">
        <v>1</v>
      </c>
      <c r="CP1727">
        <v>1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1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1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</row>
    <row r="1728" spans="1:120">
      <c r="A1728">
        <v>90980210</v>
      </c>
      <c r="B1728">
        <v>762733</v>
      </c>
      <c r="C1728" s="2">
        <v>44185</v>
      </c>
      <c r="D1728" s="2">
        <v>44188.780555555553</v>
      </c>
      <c r="E1728">
        <v>1</v>
      </c>
      <c r="F1728">
        <v>71</v>
      </c>
      <c r="G1728">
        <v>1</v>
      </c>
      <c r="H1728">
        <v>1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8854</v>
      </c>
      <c r="O1728" t="s">
        <v>2126</v>
      </c>
      <c r="P1728">
        <v>1</v>
      </c>
      <c r="Q1728">
        <v>0</v>
      </c>
      <c r="R1728">
        <v>3</v>
      </c>
      <c r="S1728">
        <v>12</v>
      </c>
      <c r="T1728">
        <v>2020</v>
      </c>
      <c r="U1728">
        <v>0</v>
      </c>
      <c r="V1728">
        <v>0</v>
      </c>
      <c r="W1728">
        <v>2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2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2</v>
      </c>
      <c r="BH1728">
        <v>3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3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4</v>
      </c>
      <c r="BW1728">
        <v>1</v>
      </c>
      <c r="BX1728">
        <v>3</v>
      </c>
      <c r="BY1728">
        <v>1</v>
      </c>
      <c r="BZ1728">
        <v>0</v>
      </c>
      <c r="CA1728">
        <v>0</v>
      </c>
      <c r="CB1728">
        <v>4</v>
      </c>
      <c r="CC1728">
        <v>2</v>
      </c>
      <c r="CD1728">
        <v>3</v>
      </c>
      <c r="CE1728">
        <v>5</v>
      </c>
      <c r="CF1728">
        <v>0</v>
      </c>
      <c r="CG1728">
        <v>0</v>
      </c>
      <c r="CH1728">
        <v>0</v>
      </c>
      <c r="CI1728">
        <v>1</v>
      </c>
      <c r="CK1728">
        <v>3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1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</row>
    <row r="1729" spans="1:120">
      <c r="A1729">
        <v>90980211</v>
      </c>
      <c r="B1729">
        <v>8098495</v>
      </c>
      <c r="C1729" s="2">
        <v>44185</v>
      </c>
      <c r="D1729" s="2">
        <v>44185.820138888892</v>
      </c>
      <c r="E1729">
        <v>2</v>
      </c>
      <c r="F1729">
        <v>31</v>
      </c>
      <c r="G1729">
        <v>1</v>
      </c>
      <c r="H1729">
        <v>2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8846</v>
      </c>
      <c r="O1729" t="s">
        <v>2126</v>
      </c>
      <c r="P1729">
        <v>1</v>
      </c>
      <c r="Q1729">
        <v>0</v>
      </c>
      <c r="S1729">
        <v>12</v>
      </c>
      <c r="T1729">
        <v>2020</v>
      </c>
      <c r="U1729">
        <v>0</v>
      </c>
      <c r="V1729">
        <v>0</v>
      </c>
      <c r="W1729">
        <v>2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</row>
    <row r="1730" spans="1:120">
      <c r="A1730">
        <v>90980250</v>
      </c>
      <c r="B1730">
        <v>70809</v>
      </c>
      <c r="C1730" s="2">
        <v>44185</v>
      </c>
      <c r="D1730" s="2">
        <v>44189.65347222222</v>
      </c>
      <c r="E1730">
        <v>1</v>
      </c>
      <c r="F1730">
        <v>60</v>
      </c>
      <c r="G1730">
        <v>1</v>
      </c>
      <c r="H1730">
        <v>1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88546025</v>
      </c>
      <c r="O1730" t="s">
        <v>2126</v>
      </c>
      <c r="P1730">
        <v>1</v>
      </c>
      <c r="Q1730">
        <v>0</v>
      </c>
      <c r="R1730">
        <v>4</v>
      </c>
      <c r="S1730">
        <v>12</v>
      </c>
      <c r="T1730">
        <v>2020</v>
      </c>
      <c r="U1730">
        <v>1</v>
      </c>
      <c r="V1730">
        <v>2</v>
      </c>
      <c r="W1730">
        <v>2</v>
      </c>
      <c r="AU1730">
        <v>0</v>
      </c>
      <c r="AV1730">
        <v>0</v>
      </c>
      <c r="AW1730">
        <v>13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13</v>
      </c>
      <c r="BF1730">
        <v>13</v>
      </c>
      <c r="BG1730">
        <v>13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2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K1730">
        <v>0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1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</row>
    <row r="1731" spans="1:120">
      <c r="A1731">
        <v>90980257</v>
      </c>
      <c r="B1731">
        <v>8017074</v>
      </c>
      <c r="C1731" s="2">
        <v>44186</v>
      </c>
      <c r="D1731" s="2">
        <v>44186.770138888889</v>
      </c>
      <c r="E1731">
        <v>1</v>
      </c>
      <c r="F1731">
        <v>68</v>
      </c>
      <c r="G1731">
        <v>1</v>
      </c>
      <c r="H1731">
        <v>2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8869</v>
      </c>
      <c r="O1731" t="s">
        <v>2126</v>
      </c>
      <c r="P1731">
        <v>1</v>
      </c>
      <c r="Q1731">
        <v>0</v>
      </c>
      <c r="R1731">
        <v>1</v>
      </c>
      <c r="S1731">
        <v>12</v>
      </c>
      <c r="T1731">
        <v>2020</v>
      </c>
      <c r="U1731">
        <v>0</v>
      </c>
      <c r="V1731">
        <v>0</v>
      </c>
      <c r="W1731">
        <v>2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</v>
      </c>
      <c r="CC1731">
        <v>0</v>
      </c>
      <c r="CD1731">
        <v>1</v>
      </c>
      <c r="CE1731">
        <v>1</v>
      </c>
      <c r="CF1731">
        <v>0</v>
      </c>
      <c r="CG1731">
        <v>0</v>
      </c>
      <c r="CH1731">
        <v>0</v>
      </c>
      <c r="CI1731">
        <v>1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</row>
    <row r="1732" spans="1:120">
      <c r="A1732">
        <v>90980264</v>
      </c>
      <c r="B1732">
        <v>8005490</v>
      </c>
      <c r="C1732" s="2">
        <v>44186</v>
      </c>
      <c r="D1732" s="2">
        <v>44190.586111111108</v>
      </c>
      <c r="E1732">
        <v>1</v>
      </c>
      <c r="F1732">
        <v>45</v>
      </c>
      <c r="G1732">
        <v>1</v>
      </c>
      <c r="H1732">
        <v>2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8807</v>
      </c>
      <c r="O1732" t="s">
        <v>2126</v>
      </c>
      <c r="P1732">
        <v>1</v>
      </c>
      <c r="Q1732">
        <v>0</v>
      </c>
      <c r="R1732">
        <v>4</v>
      </c>
      <c r="S1732">
        <v>12</v>
      </c>
      <c r="T1732">
        <v>2020</v>
      </c>
      <c r="U1732">
        <v>0</v>
      </c>
      <c r="V1732">
        <v>0</v>
      </c>
      <c r="W1732">
        <v>2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4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4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7</v>
      </c>
      <c r="CC1732">
        <v>2</v>
      </c>
      <c r="CD1732">
        <v>5</v>
      </c>
      <c r="CE1732">
        <v>7</v>
      </c>
      <c r="CF1732">
        <v>0</v>
      </c>
      <c r="CG1732">
        <v>0</v>
      </c>
      <c r="CH1732">
        <v>0</v>
      </c>
      <c r="CI1732">
        <v>1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</row>
    <row r="1733" spans="1:120">
      <c r="A1733">
        <v>90980435</v>
      </c>
      <c r="B1733">
        <v>191086</v>
      </c>
      <c r="C1733" s="2">
        <v>44186</v>
      </c>
      <c r="D1733" s="2">
        <v>44188.725694444445</v>
      </c>
      <c r="E1733">
        <v>1</v>
      </c>
      <c r="F1733">
        <v>75</v>
      </c>
      <c r="G1733">
        <v>1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8854</v>
      </c>
      <c r="O1733" t="s">
        <v>2126</v>
      </c>
      <c r="P1733">
        <v>1</v>
      </c>
      <c r="Q1733">
        <v>0</v>
      </c>
      <c r="R1733">
        <v>2</v>
      </c>
      <c r="S1733">
        <v>12</v>
      </c>
      <c r="T1733">
        <v>2020</v>
      </c>
      <c r="U1733">
        <v>0</v>
      </c>
      <c r="V1733">
        <v>0</v>
      </c>
      <c r="W1733">
        <v>2</v>
      </c>
      <c r="AU1733">
        <v>0</v>
      </c>
      <c r="AV1733">
        <v>0</v>
      </c>
      <c r="AW1733">
        <v>3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3</v>
      </c>
      <c r="BF1733">
        <v>3</v>
      </c>
      <c r="BG1733">
        <v>3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2</v>
      </c>
      <c r="BY1733">
        <v>4</v>
      </c>
      <c r="BZ1733">
        <v>0</v>
      </c>
      <c r="CA1733">
        <v>0</v>
      </c>
      <c r="CB1733">
        <v>1</v>
      </c>
      <c r="CC1733">
        <v>0</v>
      </c>
      <c r="CD1733">
        <v>1</v>
      </c>
      <c r="CE1733">
        <v>1</v>
      </c>
      <c r="CF1733">
        <v>0</v>
      </c>
      <c r="CG1733">
        <v>0</v>
      </c>
      <c r="CH1733">
        <v>0</v>
      </c>
      <c r="CI1733">
        <v>0</v>
      </c>
      <c r="CK1733">
        <v>0</v>
      </c>
      <c r="CL1733">
        <v>0</v>
      </c>
      <c r="CM1733">
        <v>5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1</v>
      </c>
      <c r="CY1733">
        <v>1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</row>
    <row r="1734" spans="1:120">
      <c r="A1734">
        <v>90980442</v>
      </c>
      <c r="B1734">
        <v>218761</v>
      </c>
      <c r="C1734" s="2">
        <v>44186</v>
      </c>
      <c r="D1734" s="2">
        <v>44192.760416666664</v>
      </c>
      <c r="E1734">
        <v>1</v>
      </c>
      <c r="F1734">
        <v>66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8844</v>
      </c>
      <c r="O1734" t="s">
        <v>2126</v>
      </c>
      <c r="P1734">
        <v>1</v>
      </c>
      <c r="Q1734">
        <v>0</v>
      </c>
      <c r="R1734">
        <v>6</v>
      </c>
      <c r="S1734">
        <v>12</v>
      </c>
      <c r="T1734">
        <v>2020</v>
      </c>
      <c r="U1734">
        <v>0</v>
      </c>
      <c r="V1734">
        <v>0</v>
      </c>
      <c r="W1734">
        <v>2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6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6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5</v>
      </c>
      <c r="BW1734">
        <v>1</v>
      </c>
      <c r="BX1734">
        <v>6</v>
      </c>
      <c r="BY1734">
        <v>0</v>
      </c>
      <c r="BZ1734">
        <v>0</v>
      </c>
      <c r="CA1734">
        <v>0</v>
      </c>
      <c r="CB1734">
        <v>5</v>
      </c>
      <c r="CC1734">
        <v>11</v>
      </c>
      <c r="CD1734">
        <v>0</v>
      </c>
      <c r="CE1734">
        <v>11</v>
      </c>
      <c r="CF1734">
        <v>6</v>
      </c>
      <c r="CG1734">
        <v>0</v>
      </c>
      <c r="CH1734">
        <v>0</v>
      </c>
      <c r="CI1734">
        <v>1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</row>
    <row r="1735" spans="1:120">
      <c r="A1735">
        <v>90980465</v>
      </c>
      <c r="B1735">
        <v>773321</v>
      </c>
      <c r="C1735" s="2">
        <v>44186</v>
      </c>
      <c r="D1735" s="2">
        <v>44196.583333333336</v>
      </c>
      <c r="E1735">
        <v>1</v>
      </c>
      <c r="F1735">
        <v>66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8812</v>
      </c>
      <c r="O1735" t="s">
        <v>2126</v>
      </c>
      <c r="P1735">
        <v>1</v>
      </c>
      <c r="Q1735">
        <v>0</v>
      </c>
      <c r="R1735">
        <v>10</v>
      </c>
      <c r="S1735">
        <v>12</v>
      </c>
      <c r="T1735">
        <v>2020</v>
      </c>
      <c r="U1735">
        <v>0</v>
      </c>
      <c r="V1735">
        <v>0</v>
      </c>
      <c r="W1735">
        <v>2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15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15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1</v>
      </c>
      <c r="BW1735">
        <v>2</v>
      </c>
      <c r="BX1735">
        <v>1</v>
      </c>
      <c r="BY1735">
        <v>15</v>
      </c>
      <c r="BZ1735">
        <v>0</v>
      </c>
      <c r="CA1735">
        <v>0</v>
      </c>
      <c r="CB1735">
        <v>19</v>
      </c>
      <c r="CC1735">
        <v>48</v>
      </c>
      <c r="CD1735">
        <v>10</v>
      </c>
      <c r="CE1735">
        <v>58</v>
      </c>
      <c r="CF1735">
        <v>0</v>
      </c>
      <c r="CG1735">
        <v>0</v>
      </c>
      <c r="CH1735">
        <v>0</v>
      </c>
      <c r="CI1735">
        <v>1</v>
      </c>
      <c r="CK1735">
        <v>10</v>
      </c>
      <c r="CL1735">
        <v>0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0</v>
      </c>
      <c r="DJ1735">
        <v>1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</row>
    <row r="1736" spans="1:120">
      <c r="A1736">
        <v>90980489</v>
      </c>
      <c r="B1736">
        <v>734298</v>
      </c>
      <c r="C1736" s="2">
        <v>44186</v>
      </c>
      <c r="D1736" s="2">
        <v>44190.884722222225</v>
      </c>
      <c r="E1736">
        <v>1</v>
      </c>
      <c r="F1736">
        <v>54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8822</v>
      </c>
      <c r="O1736" t="s">
        <v>2126</v>
      </c>
      <c r="P1736">
        <v>1</v>
      </c>
      <c r="Q1736">
        <v>0</v>
      </c>
      <c r="R1736">
        <v>4</v>
      </c>
      <c r="S1736">
        <v>12</v>
      </c>
      <c r="T1736">
        <v>2020</v>
      </c>
      <c r="U1736">
        <v>0</v>
      </c>
      <c r="V1736">
        <v>0</v>
      </c>
      <c r="W1736">
        <v>2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5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5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1</v>
      </c>
      <c r="CC1736">
        <v>1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14</v>
      </c>
      <c r="CK1736">
        <v>0</v>
      </c>
      <c r="CL1736">
        <v>0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</row>
    <row r="1737" spans="1:120">
      <c r="A1737">
        <v>90980522</v>
      </c>
      <c r="B1737">
        <v>8127670</v>
      </c>
      <c r="C1737" s="2">
        <v>44186</v>
      </c>
      <c r="D1737" s="2">
        <v>44189.738888888889</v>
      </c>
      <c r="E1737">
        <v>1</v>
      </c>
      <c r="F1737">
        <v>69</v>
      </c>
      <c r="G1737">
        <v>0</v>
      </c>
      <c r="H1737">
        <v>3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7924</v>
      </c>
      <c r="O1737" t="s">
        <v>2126</v>
      </c>
      <c r="P1737">
        <v>1</v>
      </c>
      <c r="Q1737">
        <v>0</v>
      </c>
      <c r="R1737">
        <v>3</v>
      </c>
      <c r="S1737">
        <v>12</v>
      </c>
      <c r="T1737">
        <v>2020</v>
      </c>
      <c r="U1737">
        <v>0</v>
      </c>
      <c r="V1737">
        <v>0</v>
      </c>
      <c r="W1737">
        <v>2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3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3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3</v>
      </c>
      <c r="BY1737">
        <v>0</v>
      </c>
      <c r="BZ1737">
        <v>0</v>
      </c>
      <c r="CA1737">
        <v>0</v>
      </c>
      <c r="CB1737">
        <v>4</v>
      </c>
      <c r="CC1737">
        <v>0</v>
      </c>
      <c r="CD1737">
        <v>4</v>
      </c>
      <c r="CE1737">
        <v>4</v>
      </c>
      <c r="CF1737">
        <v>0</v>
      </c>
      <c r="CG1737">
        <v>0</v>
      </c>
      <c r="CH1737">
        <v>0</v>
      </c>
      <c r="CI1737">
        <v>1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</row>
    <row r="1738" spans="1:120">
      <c r="A1738">
        <v>90980625</v>
      </c>
      <c r="B1738">
        <v>409284</v>
      </c>
      <c r="C1738" s="2">
        <v>44186</v>
      </c>
      <c r="D1738" s="2">
        <v>44194.728472222225</v>
      </c>
      <c r="E1738">
        <v>1</v>
      </c>
      <c r="F1738">
        <v>58</v>
      </c>
      <c r="G1738">
        <v>0</v>
      </c>
      <c r="H1738">
        <v>2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8846</v>
      </c>
      <c r="O1738" t="s">
        <v>2126</v>
      </c>
      <c r="P1738">
        <v>1</v>
      </c>
      <c r="Q1738">
        <v>0</v>
      </c>
      <c r="R1738">
        <v>8</v>
      </c>
      <c r="S1738">
        <v>12</v>
      </c>
      <c r="T1738">
        <v>2020</v>
      </c>
      <c r="U1738">
        <v>0</v>
      </c>
      <c r="V1738">
        <v>0</v>
      </c>
      <c r="W1738">
        <v>2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13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13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5</v>
      </c>
      <c r="BW1738">
        <v>7</v>
      </c>
      <c r="BX1738">
        <v>8</v>
      </c>
      <c r="BY1738">
        <v>3</v>
      </c>
      <c r="BZ1738">
        <v>0</v>
      </c>
      <c r="CA1738">
        <v>0</v>
      </c>
      <c r="CB1738">
        <v>8</v>
      </c>
      <c r="CC1738">
        <v>0</v>
      </c>
      <c r="CD1738">
        <v>8</v>
      </c>
      <c r="CE1738">
        <v>8</v>
      </c>
      <c r="CF1738">
        <v>0</v>
      </c>
      <c r="CG1738">
        <v>0</v>
      </c>
      <c r="CH1738">
        <v>0</v>
      </c>
      <c r="CI1738">
        <v>1</v>
      </c>
      <c r="CK1738">
        <v>8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0</v>
      </c>
      <c r="CY1738">
        <v>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1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</row>
    <row r="1739" spans="1:120">
      <c r="A1739">
        <v>90980662</v>
      </c>
      <c r="B1739">
        <v>363135</v>
      </c>
      <c r="C1739" s="2">
        <v>44186</v>
      </c>
      <c r="D1739" s="2">
        <v>44189.865972222222</v>
      </c>
      <c r="E1739">
        <v>1</v>
      </c>
      <c r="F1739">
        <v>63</v>
      </c>
      <c r="G1739">
        <v>1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8807</v>
      </c>
      <c r="O1739" t="s">
        <v>2126</v>
      </c>
      <c r="P1739">
        <v>1</v>
      </c>
      <c r="Q1739">
        <v>0</v>
      </c>
      <c r="R1739">
        <v>3</v>
      </c>
      <c r="S1739">
        <v>12</v>
      </c>
      <c r="T1739">
        <v>2020</v>
      </c>
      <c r="U1739">
        <v>0</v>
      </c>
      <c r="V1739">
        <v>0</v>
      </c>
      <c r="W1739">
        <v>2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4</v>
      </c>
      <c r="BY1739">
        <v>3</v>
      </c>
      <c r="BZ1739">
        <v>0</v>
      </c>
      <c r="CA1739">
        <v>0</v>
      </c>
      <c r="CB1739">
        <v>4</v>
      </c>
      <c r="CC1739">
        <v>0</v>
      </c>
      <c r="CD1739">
        <v>4</v>
      </c>
      <c r="CE1739">
        <v>4</v>
      </c>
      <c r="CF1739">
        <v>0</v>
      </c>
      <c r="CG1739">
        <v>0</v>
      </c>
      <c r="CH1739">
        <v>0</v>
      </c>
      <c r="CI1739">
        <v>1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</row>
    <row r="1740" spans="1:120">
      <c r="A1740">
        <v>90980712</v>
      </c>
      <c r="B1740">
        <v>8078123</v>
      </c>
      <c r="C1740" s="2">
        <v>44186</v>
      </c>
      <c r="D1740" s="2">
        <v>44189.611111111109</v>
      </c>
      <c r="E1740">
        <v>1</v>
      </c>
      <c r="F1740">
        <v>58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8854</v>
      </c>
      <c r="O1740" t="s">
        <v>2125</v>
      </c>
      <c r="P1740">
        <v>1</v>
      </c>
      <c r="Q1740">
        <v>0</v>
      </c>
      <c r="R1740">
        <v>3</v>
      </c>
      <c r="S1740">
        <v>12</v>
      </c>
      <c r="T1740">
        <v>2020</v>
      </c>
      <c r="U1740">
        <v>0</v>
      </c>
      <c r="V1740">
        <v>0</v>
      </c>
      <c r="W1740">
        <v>2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</v>
      </c>
      <c r="BF1740">
        <v>1</v>
      </c>
      <c r="BG1740">
        <v>1</v>
      </c>
      <c r="BH1740">
        <v>2</v>
      </c>
      <c r="BI1740">
        <v>0</v>
      </c>
      <c r="BJ1740">
        <v>0</v>
      </c>
      <c r="BK1740">
        <v>2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2</v>
      </c>
      <c r="CG1740">
        <v>0</v>
      </c>
      <c r="CH1740">
        <v>0</v>
      </c>
      <c r="CI1740">
        <v>0</v>
      </c>
      <c r="CK1740">
        <v>0</v>
      </c>
      <c r="CL1740">
        <v>0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</row>
    <row r="1741" spans="1:120">
      <c r="A1741">
        <v>90980761</v>
      </c>
      <c r="B1741">
        <v>8127684</v>
      </c>
      <c r="C1741" s="2">
        <v>44186</v>
      </c>
      <c r="D1741" s="2">
        <v>44186.993750000001</v>
      </c>
      <c r="E1741">
        <v>2</v>
      </c>
      <c r="F1741">
        <v>78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7920</v>
      </c>
      <c r="O1741" t="s">
        <v>2126</v>
      </c>
      <c r="P1741">
        <v>1</v>
      </c>
      <c r="Q1741">
        <v>0</v>
      </c>
      <c r="S1741">
        <v>12</v>
      </c>
      <c r="T1741">
        <v>2020</v>
      </c>
      <c r="U1741">
        <v>0</v>
      </c>
      <c r="V1741">
        <v>0</v>
      </c>
      <c r="W1741">
        <v>2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</row>
    <row r="1742" spans="1:120">
      <c r="A1742">
        <v>90980764</v>
      </c>
      <c r="B1742">
        <v>470721</v>
      </c>
      <c r="C1742" s="2">
        <v>44186</v>
      </c>
      <c r="D1742" s="2">
        <v>44186.847222222219</v>
      </c>
      <c r="E1742">
        <v>2</v>
      </c>
      <c r="F1742">
        <v>42</v>
      </c>
      <c r="G1742">
        <v>1</v>
      </c>
      <c r="H1742">
        <v>3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8880</v>
      </c>
      <c r="O1742" t="s">
        <v>2126</v>
      </c>
      <c r="P1742">
        <v>1</v>
      </c>
      <c r="Q1742">
        <v>0</v>
      </c>
      <c r="S1742">
        <v>12</v>
      </c>
      <c r="T1742">
        <v>2020</v>
      </c>
      <c r="U1742">
        <v>0</v>
      </c>
      <c r="V1742">
        <v>0</v>
      </c>
      <c r="W1742">
        <v>2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</row>
    <row r="1743" spans="1:120">
      <c r="A1743">
        <v>90980784</v>
      </c>
      <c r="B1743">
        <v>8127707</v>
      </c>
      <c r="C1743" s="2">
        <v>44186</v>
      </c>
      <c r="D1743" s="2">
        <v>44219.688888888886</v>
      </c>
      <c r="E1743">
        <v>1</v>
      </c>
      <c r="F1743">
        <v>60</v>
      </c>
      <c r="G1743">
        <v>1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8876</v>
      </c>
      <c r="O1743" t="s">
        <v>2124</v>
      </c>
      <c r="P1743">
        <v>0</v>
      </c>
      <c r="Q1743">
        <v>0</v>
      </c>
      <c r="R1743">
        <v>33</v>
      </c>
      <c r="S1743">
        <v>1</v>
      </c>
      <c r="T1743">
        <v>2021</v>
      </c>
      <c r="U1743">
        <v>1</v>
      </c>
      <c r="V1743">
        <v>5</v>
      </c>
      <c r="W1743">
        <v>2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21</v>
      </c>
      <c r="CA1743">
        <v>0</v>
      </c>
      <c r="CB1743">
        <v>9</v>
      </c>
      <c r="CC1743">
        <v>21</v>
      </c>
      <c r="CD1743">
        <v>0</v>
      </c>
      <c r="CE1743">
        <v>21</v>
      </c>
      <c r="CF1743">
        <v>0</v>
      </c>
      <c r="CG1743">
        <v>0</v>
      </c>
      <c r="CH1743">
        <v>0</v>
      </c>
      <c r="CI1743">
        <v>1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1</v>
      </c>
      <c r="DN1743">
        <v>0</v>
      </c>
      <c r="DO1743">
        <v>0</v>
      </c>
      <c r="DP1743">
        <v>0</v>
      </c>
    </row>
    <row r="1744" spans="1:120">
      <c r="A1744">
        <v>90980885</v>
      </c>
      <c r="B1744">
        <v>8127712</v>
      </c>
      <c r="C1744" s="2">
        <v>44186</v>
      </c>
      <c r="D1744" s="2">
        <v>44187.135416666664</v>
      </c>
      <c r="E1744">
        <v>2</v>
      </c>
      <c r="F1744">
        <v>24</v>
      </c>
      <c r="G1744">
        <v>1</v>
      </c>
      <c r="H1744">
        <v>1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7063</v>
      </c>
      <c r="O1744" t="s">
        <v>2126</v>
      </c>
      <c r="P1744">
        <v>1</v>
      </c>
      <c r="Q1744">
        <v>0</v>
      </c>
      <c r="S1744">
        <v>12</v>
      </c>
      <c r="T1744">
        <v>2020</v>
      </c>
      <c r="U1744">
        <v>0</v>
      </c>
      <c r="V1744">
        <v>0</v>
      </c>
      <c r="W1744">
        <v>2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</row>
    <row r="1745" spans="1:120">
      <c r="A1745">
        <v>90980905</v>
      </c>
      <c r="B1745">
        <v>8127713</v>
      </c>
      <c r="C1745" s="2">
        <v>44187</v>
      </c>
      <c r="D1745" s="2">
        <v>44190.797222222223</v>
      </c>
      <c r="E1745">
        <v>1</v>
      </c>
      <c r="F1745">
        <v>55</v>
      </c>
      <c r="G1745">
        <v>0</v>
      </c>
      <c r="H1745">
        <v>3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7060</v>
      </c>
      <c r="O1745" t="s">
        <v>2126</v>
      </c>
      <c r="P1745">
        <v>1</v>
      </c>
      <c r="Q1745">
        <v>0</v>
      </c>
      <c r="R1745">
        <v>3</v>
      </c>
      <c r="S1745">
        <v>12</v>
      </c>
      <c r="T1745">
        <v>2020</v>
      </c>
      <c r="U1745">
        <v>0</v>
      </c>
      <c r="V1745">
        <v>0</v>
      </c>
      <c r="W1745">
        <v>2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7</v>
      </c>
      <c r="BV1745">
        <v>2</v>
      </c>
      <c r="BW1745">
        <v>3</v>
      </c>
      <c r="BX1745">
        <v>4</v>
      </c>
      <c r="BY1745">
        <v>0</v>
      </c>
      <c r="BZ1745">
        <v>0</v>
      </c>
      <c r="CA1745">
        <v>0</v>
      </c>
      <c r="CB1745">
        <v>4</v>
      </c>
      <c r="CC1745">
        <v>0</v>
      </c>
      <c r="CD1745">
        <v>4</v>
      </c>
      <c r="CE1745">
        <v>4</v>
      </c>
      <c r="CF1745">
        <v>0</v>
      </c>
      <c r="CG1745">
        <v>0</v>
      </c>
      <c r="CH1745">
        <v>0</v>
      </c>
      <c r="CI1745">
        <v>10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1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</row>
    <row r="1746" spans="1:120">
      <c r="A1746">
        <v>90980941</v>
      </c>
      <c r="B1746">
        <v>8109223</v>
      </c>
      <c r="C1746" s="2">
        <v>44187</v>
      </c>
      <c r="D1746" s="2">
        <v>44187.120138888888</v>
      </c>
      <c r="E1746">
        <v>2</v>
      </c>
      <c r="F1746">
        <v>41</v>
      </c>
      <c r="G1746">
        <v>1</v>
      </c>
      <c r="H1746">
        <v>2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88691602</v>
      </c>
      <c r="O1746" t="s">
        <v>2126</v>
      </c>
      <c r="P1746">
        <v>1</v>
      </c>
      <c r="Q1746">
        <v>0</v>
      </c>
      <c r="S1746">
        <v>12</v>
      </c>
      <c r="T1746">
        <v>2020</v>
      </c>
      <c r="U1746">
        <v>0</v>
      </c>
      <c r="V1746">
        <v>0</v>
      </c>
      <c r="W1746">
        <v>2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</row>
    <row r="1747" spans="1:120">
      <c r="A1747">
        <v>90980978</v>
      </c>
      <c r="B1747">
        <v>8127718</v>
      </c>
      <c r="C1747" s="2">
        <v>44187</v>
      </c>
      <c r="D1747" s="2">
        <v>44196.635416666664</v>
      </c>
      <c r="E1747">
        <v>1</v>
      </c>
      <c r="F1747">
        <v>78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7080</v>
      </c>
      <c r="O1747" t="s">
        <v>2127</v>
      </c>
      <c r="P1747">
        <v>0</v>
      </c>
      <c r="Q1747">
        <v>0</v>
      </c>
      <c r="R1747">
        <v>9</v>
      </c>
      <c r="S1747">
        <v>12</v>
      </c>
      <c r="T1747">
        <v>2020</v>
      </c>
      <c r="U1747">
        <v>1</v>
      </c>
      <c r="V1747">
        <v>1</v>
      </c>
      <c r="W1747">
        <v>2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16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16</v>
      </c>
      <c r="BH1747">
        <v>5</v>
      </c>
      <c r="BI1747">
        <v>0</v>
      </c>
      <c r="BJ1747">
        <v>0</v>
      </c>
      <c r="BK1747">
        <v>5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5</v>
      </c>
      <c r="BW1747">
        <v>0</v>
      </c>
      <c r="BX1747">
        <v>2</v>
      </c>
      <c r="BY1747">
        <v>0</v>
      </c>
      <c r="BZ1747">
        <v>0</v>
      </c>
      <c r="CA1747">
        <v>0</v>
      </c>
      <c r="CB1747">
        <v>2</v>
      </c>
      <c r="CC1747">
        <v>0</v>
      </c>
      <c r="CD1747">
        <v>2</v>
      </c>
      <c r="CE1747">
        <v>2</v>
      </c>
      <c r="CF1747">
        <v>0</v>
      </c>
      <c r="CG1747">
        <v>0</v>
      </c>
      <c r="CH1747">
        <v>0</v>
      </c>
      <c r="CI1747">
        <v>1</v>
      </c>
      <c r="CK1747">
        <v>0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</row>
    <row r="1748" spans="1:120">
      <c r="A1748">
        <v>90980988</v>
      </c>
      <c r="B1748">
        <v>145692</v>
      </c>
      <c r="C1748" s="2">
        <v>44187</v>
      </c>
      <c r="D1748" s="2">
        <v>44195.822916666664</v>
      </c>
      <c r="E1748">
        <v>1</v>
      </c>
      <c r="F1748">
        <v>43</v>
      </c>
      <c r="G1748">
        <v>1</v>
      </c>
      <c r="H1748">
        <v>3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8876</v>
      </c>
      <c r="O1748" t="s">
        <v>2125</v>
      </c>
      <c r="P1748">
        <v>1</v>
      </c>
      <c r="Q1748">
        <v>0</v>
      </c>
      <c r="R1748">
        <v>8</v>
      </c>
      <c r="S1748">
        <v>12</v>
      </c>
      <c r="T1748">
        <v>2020</v>
      </c>
      <c r="U1748">
        <v>1</v>
      </c>
      <c r="V1748">
        <v>2</v>
      </c>
      <c r="W1748">
        <v>2</v>
      </c>
      <c r="AU1748">
        <v>0</v>
      </c>
      <c r="AV1748">
        <v>0</v>
      </c>
      <c r="AW1748">
        <v>2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2</v>
      </c>
      <c r="BF1748">
        <v>2</v>
      </c>
      <c r="BG1748">
        <v>2</v>
      </c>
      <c r="BH1748">
        <v>8</v>
      </c>
      <c r="BI1748">
        <v>0</v>
      </c>
      <c r="BJ1748">
        <v>0</v>
      </c>
      <c r="BK1748">
        <v>2</v>
      </c>
      <c r="BL1748">
        <v>0</v>
      </c>
      <c r="BM1748">
        <v>0</v>
      </c>
      <c r="BN1748">
        <v>6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1</v>
      </c>
      <c r="BZ1748">
        <v>1</v>
      </c>
      <c r="CA1748">
        <v>0</v>
      </c>
      <c r="CB1748">
        <v>0</v>
      </c>
      <c r="CC1748">
        <v>16</v>
      </c>
      <c r="CD1748">
        <v>1</v>
      </c>
      <c r="CE1748">
        <v>17</v>
      </c>
      <c r="CF1748">
        <v>0</v>
      </c>
      <c r="CG1748">
        <v>1</v>
      </c>
      <c r="CH1748">
        <v>0</v>
      </c>
      <c r="CI1748">
        <v>0</v>
      </c>
      <c r="CK1748">
        <v>0</v>
      </c>
      <c r="CL1748">
        <v>0</v>
      </c>
      <c r="CM1748">
        <v>2</v>
      </c>
      <c r="CN1748">
        <v>0</v>
      </c>
      <c r="CO1748">
        <v>1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0</v>
      </c>
      <c r="DI1748">
        <v>0</v>
      </c>
      <c r="DJ1748">
        <v>1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</row>
    <row r="1749" spans="1:120">
      <c r="A1749">
        <v>90980990</v>
      </c>
      <c r="B1749">
        <v>8107920</v>
      </c>
      <c r="C1749" s="2">
        <v>44187</v>
      </c>
      <c r="D1749" s="2">
        <v>44187.509027777778</v>
      </c>
      <c r="E1749">
        <v>2</v>
      </c>
      <c r="F1749">
        <v>42</v>
      </c>
      <c r="G1749">
        <v>0</v>
      </c>
      <c r="H1749">
        <v>3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8869</v>
      </c>
      <c r="O1749" t="s">
        <v>2126</v>
      </c>
      <c r="P1749">
        <v>1</v>
      </c>
      <c r="Q1749">
        <v>0</v>
      </c>
      <c r="S1749">
        <v>12</v>
      </c>
      <c r="T1749">
        <v>2020</v>
      </c>
      <c r="U1749">
        <v>0</v>
      </c>
      <c r="V1749">
        <v>0</v>
      </c>
      <c r="W1749">
        <v>2</v>
      </c>
      <c r="AU1749" t="e">
        <v>#N/A</v>
      </c>
      <c r="AV1749" t="e">
        <v>#N/A</v>
      </c>
      <c r="AW1749" t="e">
        <v>#N/A</v>
      </c>
      <c r="AX1749" t="e">
        <v>#N/A</v>
      </c>
      <c r="AY1749" t="e">
        <v>#N/A</v>
      </c>
      <c r="AZ1749" t="e">
        <v>#N/A</v>
      </c>
      <c r="BA1749" t="e">
        <v>#N/A</v>
      </c>
      <c r="BB1749" t="e">
        <v>#N/A</v>
      </c>
      <c r="BC1749" t="e">
        <v>#N/A</v>
      </c>
      <c r="BD1749" t="e">
        <v>#N/A</v>
      </c>
      <c r="BE1749" t="e">
        <v>#N/A</v>
      </c>
      <c r="BF1749" t="e">
        <v>#N/A</v>
      </c>
      <c r="BG1749" t="e">
        <v>#N/A</v>
      </c>
      <c r="BH1749" t="e">
        <v>#N/A</v>
      </c>
      <c r="BI1749" t="e">
        <v>#N/A</v>
      </c>
      <c r="BJ1749" t="e">
        <v>#N/A</v>
      </c>
      <c r="BK1749" t="e">
        <v>#N/A</v>
      </c>
      <c r="BL1749" t="e">
        <v>#N/A</v>
      </c>
      <c r="BM1749" t="e">
        <v>#N/A</v>
      </c>
      <c r="BN1749" t="e">
        <v>#N/A</v>
      </c>
      <c r="BO1749" t="e">
        <v>#N/A</v>
      </c>
      <c r="BP1749" t="e">
        <v>#N/A</v>
      </c>
      <c r="BQ1749" t="e">
        <v>#N/A</v>
      </c>
      <c r="BR1749" t="e">
        <v>#N/A</v>
      </c>
      <c r="BS1749" t="e">
        <v>#N/A</v>
      </c>
      <c r="BT1749" t="e">
        <v>#N/A</v>
      </c>
      <c r="BU1749" t="e">
        <v>#N/A</v>
      </c>
      <c r="BV1749" t="e">
        <v>#N/A</v>
      </c>
      <c r="BW1749" t="e">
        <v>#N/A</v>
      </c>
      <c r="BX1749" t="e">
        <v>#N/A</v>
      </c>
      <c r="BY1749" t="e">
        <v>#N/A</v>
      </c>
      <c r="BZ1749" t="e">
        <v>#N/A</v>
      </c>
      <c r="CA1749" t="e">
        <v>#N/A</v>
      </c>
      <c r="CB1749" t="e">
        <v>#N/A</v>
      </c>
      <c r="CC1749" t="e">
        <v>#N/A</v>
      </c>
      <c r="CD1749" t="e">
        <v>#N/A</v>
      </c>
      <c r="CE1749" t="e">
        <v>#N/A</v>
      </c>
      <c r="CF1749" t="e">
        <v>#N/A</v>
      </c>
      <c r="CG1749" t="e">
        <v>#N/A</v>
      </c>
      <c r="CH1749" t="e">
        <v>#N/A</v>
      </c>
      <c r="CI1749" t="e">
        <v>#N/A</v>
      </c>
      <c r="CK1749" t="e">
        <v>#N/A</v>
      </c>
      <c r="CL1749" t="e">
        <v>#N/A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</row>
    <row r="1750" spans="1:120">
      <c r="A1750">
        <v>90980991</v>
      </c>
      <c r="B1750">
        <v>798960</v>
      </c>
      <c r="C1750" s="2">
        <v>44187</v>
      </c>
      <c r="D1750" s="2">
        <v>44229.932638888888</v>
      </c>
      <c r="E1750">
        <v>1</v>
      </c>
      <c r="F1750">
        <v>68</v>
      </c>
      <c r="G1750">
        <v>0</v>
      </c>
      <c r="H1750">
        <v>3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7060</v>
      </c>
      <c r="O1750" t="s">
        <v>2135</v>
      </c>
      <c r="P1750">
        <v>0</v>
      </c>
      <c r="Q1750">
        <v>0</v>
      </c>
      <c r="R1750">
        <v>42</v>
      </c>
      <c r="S1750">
        <v>2</v>
      </c>
      <c r="T1750">
        <v>2021</v>
      </c>
      <c r="U1750">
        <v>1</v>
      </c>
      <c r="V1750">
        <v>40</v>
      </c>
      <c r="W1750">
        <v>2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90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90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4</v>
      </c>
      <c r="BW1750">
        <v>8</v>
      </c>
      <c r="BX1750">
        <v>0</v>
      </c>
      <c r="BY1750">
        <v>15</v>
      </c>
      <c r="BZ1750">
        <v>0</v>
      </c>
      <c r="CA1750">
        <v>0</v>
      </c>
      <c r="CB1750">
        <v>5</v>
      </c>
      <c r="CC1750">
        <v>1</v>
      </c>
      <c r="CD1750">
        <v>1</v>
      </c>
      <c r="CE1750">
        <v>2</v>
      </c>
      <c r="CF1750">
        <v>0</v>
      </c>
      <c r="CG1750">
        <v>0</v>
      </c>
      <c r="CH1750">
        <v>0</v>
      </c>
      <c r="CI1750">
        <v>0</v>
      </c>
      <c r="CK1750">
        <v>0</v>
      </c>
      <c r="CL1750">
        <v>0</v>
      </c>
      <c r="CM1750">
        <v>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1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</row>
    <row r="1751" spans="1:120">
      <c r="A1751">
        <v>90980999</v>
      </c>
      <c r="B1751">
        <v>625870</v>
      </c>
      <c r="C1751" s="2">
        <v>44188</v>
      </c>
      <c r="D1751" s="2">
        <v>44189.743750000001</v>
      </c>
      <c r="E1751">
        <v>3</v>
      </c>
      <c r="F1751">
        <v>53</v>
      </c>
      <c r="G1751">
        <v>1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7060</v>
      </c>
      <c r="O1751" t="s">
        <v>2126</v>
      </c>
      <c r="P1751">
        <v>1</v>
      </c>
      <c r="Q1751">
        <v>0</v>
      </c>
      <c r="S1751">
        <v>12</v>
      </c>
      <c r="T1751">
        <v>2020</v>
      </c>
      <c r="U1751">
        <v>0</v>
      </c>
      <c r="V1751">
        <v>0</v>
      </c>
      <c r="W1751">
        <v>2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3</v>
      </c>
      <c r="CC1751">
        <v>1</v>
      </c>
      <c r="CD1751">
        <v>2</v>
      </c>
      <c r="CE1751">
        <v>3</v>
      </c>
      <c r="CF1751">
        <v>0</v>
      </c>
      <c r="CG1751">
        <v>0</v>
      </c>
      <c r="CH1751">
        <v>0</v>
      </c>
      <c r="CI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</row>
    <row r="1752" spans="1:120">
      <c r="A1752">
        <v>90981209</v>
      </c>
      <c r="B1752">
        <v>8032232</v>
      </c>
      <c r="C1752" s="2">
        <v>44187</v>
      </c>
      <c r="D1752" s="2">
        <v>44187.818749999999</v>
      </c>
      <c r="E1752">
        <v>2</v>
      </c>
      <c r="F1752">
        <v>42</v>
      </c>
      <c r="G1752">
        <v>1</v>
      </c>
      <c r="H1752">
        <v>3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8805</v>
      </c>
      <c r="O1752" t="s">
        <v>2126</v>
      </c>
      <c r="P1752">
        <v>1</v>
      </c>
      <c r="Q1752">
        <v>0</v>
      </c>
      <c r="S1752">
        <v>12</v>
      </c>
      <c r="T1752">
        <v>2020</v>
      </c>
      <c r="U1752">
        <v>0</v>
      </c>
      <c r="V1752">
        <v>0</v>
      </c>
      <c r="W1752">
        <v>2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</row>
    <row r="1753" spans="1:120">
      <c r="A1753">
        <v>90981314</v>
      </c>
      <c r="B1753">
        <v>8127758</v>
      </c>
      <c r="C1753" s="2">
        <v>44188</v>
      </c>
      <c r="D1753" s="2">
        <v>44200.786111111112</v>
      </c>
      <c r="E1753">
        <v>1</v>
      </c>
      <c r="F1753">
        <v>68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7080</v>
      </c>
      <c r="O1753" t="s">
        <v>26</v>
      </c>
      <c r="P1753">
        <v>0</v>
      </c>
      <c r="Q1753">
        <v>1</v>
      </c>
      <c r="R1753">
        <v>12</v>
      </c>
      <c r="S1753">
        <v>1</v>
      </c>
      <c r="T1753">
        <v>2021</v>
      </c>
      <c r="U1753">
        <v>1</v>
      </c>
      <c r="V1753">
        <v>6</v>
      </c>
      <c r="W1753">
        <v>2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13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14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2</v>
      </c>
      <c r="BW1753">
        <v>10</v>
      </c>
      <c r="BX1753">
        <v>7</v>
      </c>
      <c r="BY1753">
        <v>1</v>
      </c>
      <c r="BZ1753">
        <v>1</v>
      </c>
      <c r="CA1753">
        <v>0</v>
      </c>
      <c r="CB1753">
        <v>1</v>
      </c>
      <c r="CC1753">
        <v>11</v>
      </c>
      <c r="CD1753">
        <v>2</v>
      </c>
      <c r="CE1753">
        <v>13</v>
      </c>
      <c r="CF1753">
        <v>24</v>
      </c>
      <c r="CG1753">
        <v>0</v>
      </c>
      <c r="CH1753">
        <v>0</v>
      </c>
      <c r="CI1753">
        <v>2</v>
      </c>
      <c r="CK1753">
        <v>5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1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</row>
    <row r="1754" spans="1:120">
      <c r="A1754">
        <v>90981323</v>
      </c>
      <c r="B1754">
        <v>8127762</v>
      </c>
      <c r="C1754" s="2">
        <v>44187</v>
      </c>
      <c r="D1754" s="2">
        <v>44187.933333333334</v>
      </c>
      <c r="E1754">
        <v>3</v>
      </c>
      <c r="F1754">
        <v>64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8820</v>
      </c>
      <c r="O1754" t="s">
        <v>2126</v>
      </c>
      <c r="P1754">
        <v>1</v>
      </c>
      <c r="Q1754">
        <v>0</v>
      </c>
      <c r="S1754">
        <v>12</v>
      </c>
      <c r="T1754">
        <v>2020</v>
      </c>
      <c r="U1754">
        <v>0</v>
      </c>
      <c r="V1754">
        <v>0</v>
      </c>
      <c r="W1754">
        <v>2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1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</row>
    <row r="1755" spans="1:120">
      <c r="A1755">
        <v>90981383</v>
      </c>
      <c r="B1755">
        <v>75271</v>
      </c>
      <c r="C1755" s="2">
        <v>44188</v>
      </c>
      <c r="D1755" s="2">
        <v>44198.864583333336</v>
      </c>
      <c r="E1755">
        <v>1</v>
      </c>
      <c r="F1755">
        <v>70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8822</v>
      </c>
      <c r="O1755" t="s">
        <v>2124</v>
      </c>
      <c r="P1755">
        <v>0</v>
      </c>
      <c r="Q1755">
        <v>0</v>
      </c>
      <c r="R1755">
        <v>10</v>
      </c>
      <c r="S1755">
        <v>1</v>
      </c>
      <c r="T1755">
        <v>2021</v>
      </c>
      <c r="U1755">
        <v>0</v>
      </c>
      <c r="V1755">
        <v>0</v>
      </c>
      <c r="W1755">
        <v>2</v>
      </c>
      <c r="AU1755">
        <v>36</v>
      </c>
      <c r="AV1755">
        <v>0</v>
      </c>
      <c r="AW1755">
        <v>0</v>
      </c>
      <c r="AX1755">
        <v>0</v>
      </c>
      <c r="AY1755">
        <v>1</v>
      </c>
      <c r="AZ1755">
        <v>5</v>
      </c>
      <c r="BA1755">
        <v>0</v>
      </c>
      <c r="BB1755">
        <v>0</v>
      </c>
      <c r="BC1755">
        <v>0</v>
      </c>
      <c r="BD1755">
        <v>0</v>
      </c>
      <c r="BE1755">
        <v>36</v>
      </c>
      <c r="BF1755">
        <v>0</v>
      </c>
      <c r="BG1755">
        <v>42</v>
      </c>
      <c r="BH1755">
        <v>22</v>
      </c>
      <c r="BI1755">
        <v>0</v>
      </c>
      <c r="BJ1755">
        <v>0</v>
      </c>
      <c r="BK1755">
        <v>22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4</v>
      </c>
      <c r="BW1755">
        <v>1</v>
      </c>
      <c r="BX1755">
        <v>10</v>
      </c>
      <c r="BY1755">
        <v>0</v>
      </c>
      <c r="BZ1755">
        <v>0</v>
      </c>
      <c r="CA1755">
        <v>0</v>
      </c>
      <c r="CB1755">
        <v>11</v>
      </c>
      <c r="CC1755">
        <v>0</v>
      </c>
      <c r="CD1755">
        <v>11</v>
      </c>
      <c r="CE1755">
        <v>11</v>
      </c>
      <c r="CF1755">
        <v>0</v>
      </c>
      <c r="CG1755">
        <v>0</v>
      </c>
      <c r="CH1755">
        <v>0</v>
      </c>
      <c r="CI1755">
        <v>2</v>
      </c>
      <c r="CK1755">
        <v>0</v>
      </c>
      <c r="CL1755">
        <v>0</v>
      </c>
      <c r="CM1755">
        <v>7</v>
      </c>
      <c r="CN1755">
        <v>0</v>
      </c>
      <c r="CO1755">
        <v>1</v>
      </c>
      <c r="CP1755">
        <v>0</v>
      </c>
      <c r="CQ1755">
        <v>0</v>
      </c>
      <c r="CR1755">
        <v>1</v>
      </c>
      <c r="CS1755">
        <v>1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1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1</v>
      </c>
      <c r="DH1755">
        <v>1</v>
      </c>
      <c r="DI1755">
        <v>0</v>
      </c>
      <c r="DJ1755">
        <v>0</v>
      </c>
      <c r="DK1755">
        <v>0</v>
      </c>
      <c r="DL1755">
        <v>1</v>
      </c>
      <c r="DM1755">
        <v>0</v>
      </c>
      <c r="DN1755">
        <v>0</v>
      </c>
      <c r="DO1755">
        <v>0</v>
      </c>
      <c r="DP1755">
        <v>0</v>
      </c>
    </row>
    <row r="1756" spans="1:120">
      <c r="A1756">
        <v>90981477</v>
      </c>
      <c r="B1756">
        <v>324739</v>
      </c>
      <c r="C1756" s="2">
        <v>44188</v>
      </c>
      <c r="D1756" s="2">
        <v>44195.817361111112</v>
      </c>
      <c r="E1756">
        <v>1</v>
      </c>
      <c r="F1756">
        <v>67</v>
      </c>
      <c r="G1756">
        <v>1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7060</v>
      </c>
      <c r="O1756" t="s">
        <v>2128</v>
      </c>
      <c r="P1756">
        <v>0</v>
      </c>
      <c r="Q1756">
        <v>0</v>
      </c>
      <c r="R1756">
        <v>7</v>
      </c>
      <c r="S1756">
        <v>12</v>
      </c>
      <c r="T1756">
        <v>2020</v>
      </c>
      <c r="U1756">
        <v>0</v>
      </c>
      <c r="V1756">
        <v>0</v>
      </c>
      <c r="W1756">
        <v>2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12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12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1</v>
      </c>
      <c r="BW1756">
        <v>5</v>
      </c>
      <c r="BX1756">
        <v>5</v>
      </c>
      <c r="BY1756">
        <v>4</v>
      </c>
      <c r="BZ1756">
        <v>0</v>
      </c>
      <c r="CA1756">
        <v>0</v>
      </c>
      <c r="CB1756">
        <v>6</v>
      </c>
      <c r="CC1756">
        <v>6</v>
      </c>
      <c r="CD1756">
        <v>0</v>
      </c>
      <c r="CE1756">
        <v>6</v>
      </c>
      <c r="CF1756">
        <v>0</v>
      </c>
      <c r="CG1756">
        <v>0</v>
      </c>
      <c r="CH1756">
        <v>0</v>
      </c>
      <c r="CI1756">
        <v>0</v>
      </c>
      <c r="CK1756">
        <v>12</v>
      </c>
      <c r="CL1756">
        <v>0</v>
      </c>
      <c r="CM1756">
        <v>4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1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1</v>
      </c>
      <c r="DH1756">
        <v>0</v>
      </c>
      <c r="DI1756">
        <v>0</v>
      </c>
      <c r="DJ1756">
        <v>1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</row>
    <row r="1757" spans="1:120">
      <c r="A1757">
        <v>90981487</v>
      </c>
      <c r="B1757">
        <v>8127787</v>
      </c>
      <c r="C1757" s="2">
        <v>44187</v>
      </c>
      <c r="D1757" s="2">
        <v>44187.879861111112</v>
      </c>
      <c r="E1757">
        <v>2</v>
      </c>
      <c r="F1757">
        <v>42</v>
      </c>
      <c r="G1757">
        <v>0</v>
      </c>
      <c r="H1757">
        <v>3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70604833</v>
      </c>
      <c r="O1757" t="s">
        <v>2126</v>
      </c>
      <c r="P1757">
        <v>1</v>
      </c>
      <c r="Q1757">
        <v>0</v>
      </c>
      <c r="S1757">
        <v>12</v>
      </c>
      <c r="T1757">
        <v>2020</v>
      </c>
      <c r="U1757">
        <v>0</v>
      </c>
      <c r="V1757">
        <v>0</v>
      </c>
      <c r="W1757">
        <v>2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</row>
    <row r="1758" spans="1:120">
      <c r="A1758">
        <v>90981512</v>
      </c>
      <c r="B1758">
        <v>213315</v>
      </c>
      <c r="C1758" s="2">
        <v>44187</v>
      </c>
      <c r="D1758" s="2">
        <v>44187.926388888889</v>
      </c>
      <c r="E1758">
        <v>2</v>
      </c>
      <c r="F1758">
        <v>59</v>
      </c>
      <c r="G1758">
        <v>1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8812</v>
      </c>
      <c r="O1758" t="s">
        <v>2126</v>
      </c>
      <c r="P1758">
        <v>1</v>
      </c>
      <c r="Q1758">
        <v>0</v>
      </c>
      <c r="S1758">
        <v>12</v>
      </c>
      <c r="T1758">
        <v>2020</v>
      </c>
      <c r="U1758">
        <v>0</v>
      </c>
      <c r="V1758">
        <v>0</v>
      </c>
      <c r="W1758">
        <v>2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1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</row>
    <row r="1759" spans="1:120">
      <c r="A1759">
        <v>90981586</v>
      </c>
      <c r="B1759">
        <v>566786</v>
      </c>
      <c r="C1759" s="2">
        <v>44187</v>
      </c>
      <c r="D1759" s="2">
        <v>44187.980555555558</v>
      </c>
      <c r="E1759">
        <v>2</v>
      </c>
      <c r="F1759">
        <v>48</v>
      </c>
      <c r="G1759">
        <v>1</v>
      </c>
      <c r="H1759">
        <v>3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8880</v>
      </c>
      <c r="O1759" t="s">
        <v>2126</v>
      </c>
      <c r="P1759">
        <v>1</v>
      </c>
      <c r="Q1759">
        <v>0</v>
      </c>
      <c r="S1759">
        <v>12</v>
      </c>
      <c r="T1759">
        <v>2020</v>
      </c>
      <c r="U1759">
        <v>0</v>
      </c>
      <c r="V1759">
        <v>0</v>
      </c>
      <c r="W1759">
        <v>2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</row>
    <row r="1760" spans="1:120">
      <c r="A1760">
        <v>90981603</v>
      </c>
      <c r="B1760">
        <v>555023</v>
      </c>
      <c r="C1760" s="2">
        <v>44187</v>
      </c>
      <c r="D1760" s="2">
        <v>44188.509722222225</v>
      </c>
      <c r="E1760">
        <v>2</v>
      </c>
      <c r="F1760">
        <v>51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8880</v>
      </c>
      <c r="O1760" t="s">
        <v>2126</v>
      </c>
      <c r="P1760">
        <v>1</v>
      </c>
      <c r="Q1760">
        <v>0</v>
      </c>
      <c r="S1760">
        <v>12</v>
      </c>
      <c r="T1760">
        <v>2020</v>
      </c>
      <c r="U1760">
        <v>0</v>
      </c>
      <c r="V1760">
        <v>0</v>
      </c>
      <c r="W1760">
        <v>2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K1760">
        <v>0</v>
      </c>
      <c r="CL1760">
        <v>0</v>
      </c>
      <c r="CM1760">
        <v>2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1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</row>
    <row r="1761" spans="1:120">
      <c r="A1761">
        <v>90981631</v>
      </c>
      <c r="B1761">
        <v>146213</v>
      </c>
      <c r="C1761" s="2">
        <v>44188</v>
      </c>
      <c r="D1761" s="2">
        <v>44191.590277777781</v>
      </c>
      <c r="E1761">
        <v>1</v>
      </c>
      <c r="F1761">
        <v>76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8880</v>
      </c>
      <c r="O1761" t="s">
        <v>2125</v>
      </c>
      <c r="P1761">
        <v>1</v>
      </c>
      <c r="Q1761">
        <v>0</v>
      </c>
      <c r="R1761">
        <v>3</v>
      </c>
      <c r="S1761">
        <v>12</v>
      </c>
      <c r="T1761">
        <v>2020</v>
      </c>
      <c r="U1761">
        <v>1</v>
      </c>
      <c r="V1761">
        <v>1</v>
      </c>
      <c r="W1761">
        <v>2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2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2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2</v>
      </c>
      <c r="CA1761">
        <v>0</v>
      </c>
      <c r="CB1761">
        <v>0</v>
      </c>
      <c r="CC1761">
        <v>0</v>
      </c>
      <c r="CD1761">
        <v>2</v>
      </c>
      <c r="CE1761">
        <v>2</v>
      </c>
      <c r="CF1761">
        <v>0</v>
      </c>
      <c r="CG1761">
        <v>0</v>
      </c>
      <c r="CH1761">
        <v>0</v>
      </c>
      <c r="CI1761">
        <v>0</v>
      </c>
      <c r="CK1761">
        <v>0</v>
      </c>
      <c r="CL1761">
        <v>0</v>
      </c>
      <c r="CM1761">
        <v>6</v>
      </c>
      <c r="CN1761">
        <v>0</v>
      </c>
      <c r="CO1761">
        <v>1</v>
      </c>
      <c r="CP1761">
        <v>0</v>
      </c>
      <c r="CQ1761">
        <v>0</v>
      </c>
      <c r="CR1761">
        <v>0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1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1</v>
      </c>
      <c r="DH1761">
        <v>0</v>
      </c>
      <c r="DI1761">
        <v>0</v>
      </c>
      <c r="DJ1761">
        <v>1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</row>
    <row r="1762" spans="1:120">
      <c r="A1762">
        <v>90981664</v>
      </c>
      <c r="B1762">
        <v>103782</v>
      </c>
      <c r="C1762" s="2">
        <v>44188</v>
      </c>
      <c r="D1762" s="2">
        <v>44194.239583333336</v>
      </c>
      <c r="E1762">
        <v>1</v>
      </c>
      <c r="F1762">
        <v>91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8844</v>
      </c>
      <c r="O1762" t="s">
        <v>26</v>
      </c>
      <c r="P1762">
        <v>0</v>
      </c>
      <c r="Q1762">
        <v>1</v>
      </c>
      <c r="R1762">
        <v>6</v>
      </c>
      <c r="S1762">
        <v>12</v>
      </c>
      <c r="T1762">
        <v>2020</v>
      </c>
      <c r="U1762">
        <v>0</v>
      </c>
      <c r="V1762">
        <v>0</v>
      </c>
      <c r="W1762">
        <v>2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2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1</v>
      </c>
      <c r="DH1762">
        <v>0</v>
      </c>
      <c r="DI1762">
        <v>0</v>
      </c>
      <c r="DJ1762">
        <v>0</v>
      </c>
      <c r="DK1762">
        <v>0</v>
      </c>
      <c r="DL1762">
        <v>1</v>
      </c>
      <c r="DM1762">
        <v>1</v>
      </c>
      <c r="DN1762">
        <v>0</v>
      </c>
      <c r="DO1762">
        <v>0</v>
      </c>
      <c r="DP1762">
        <v>0</v>
      </c>
    </row>
    <row r="1763" spans="1:120">
      <c r="A1763">
        <v>90981805</v>
      </c>
      <c r="B1763">
        <v>469415</v>
      </c>
      <c r="C1763" s="2">
        <v>44188</v>
      </c>
      <c r="D1763" s="2">
        <v>44188.65625</v>
      </c>
      <c r="E1763">
        <v>3</v>
      </c>
      <c r="F1763">
        <v>67</v>
      </c>
      <c r="G1763">
        <v>1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8854</v>
      </c>
      <c r="O1763" t="s">
        <v>2126</v>
      </c>
      <c r="P1763">
        <v>1</v>
      </c>
      <c r="Q1763">
        <v>0</v>
      </c>
      <c r="S1763">
        <v>12</v>
      </c>
      <c r="T1763">
        <v>2020</v>
      </c>
      <c r="U1763">
        <v>0</v>
      </c>
      <c r="V1763">
        <v>0</v>
      </c>
      <c r="W1763">
        <v>2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</row>
    <row r="1764" spans="1:120">
      <c r="A1764">
        <v>90981828</v>
      </c>
      <c r="B1764">
        <v>131899</v>
      </c>
      <c r="C1764" s="2">
        <v>44188</v>
      </c>
      <c r="D1764" s="2">
        <v>44196.680555555555</v>
      </c>
      <c r="E1764">
        <v>1</v>
      </c>
      <c r="F1764">
        <v>50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8846</v>
      </c>
      <c r="O1764" t="s">
        <v>2126</v>
      </c>
      <c r="P1764">
        <v>1</v>
      </c>
      <c r="Q1764">
        <v>0</v>
      </c>
      <c r="R1764">
        <v>8</v>
      </c>
      <c r="S1764">
        <v>12</v>
      </c>
      <c r="T1764">
        <v>2020</v>
      </c>
      <c r="U1764">
        <v>0</v>
      </c>
      <c r="V1764">
        <v>0</v>
      </c>
      <c r="W1764">
        <v>2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3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3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5</v>
      </c>
      <c r="BW1764">
        <v>3</v>
      </c>
      <c r="BX1764">
        <v>1</v>
      </c>
      <c r="BY1764">
        <v>15</v>
      </c>
      <c r="BZ1764">
        <v>0</v>
      </c>
      <c r="CA1764">
        <v>0</v>
      </c>
      <c r="CB1764">
        <v>29</v>
      </c>
      <c r="CC1764">
        <v>30</v>
      </c>
      <c r="CD1764">
        <v>8</v>
      </c>
      <c r="CE1764">
        <v>38</v>
      </c>
      <c r="CF1764">
        <v>1</v>
      </c>
      <c r="CG1764">
        <v>0</v>
      </c>
      <c r="CH1764">
        <v>0</v>
      </c>
      <c r="CI1764">
        <v>1</v>
      </c>
      <c r="CK1764">
        <v>8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1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</row>
    <row r="1765" spans="1:120">
      <c r="A1765">
        <v>90981855</v>
      </c>
      <c r="B1765">
        <v>612990</v>
      </c>
      <c r="C1765" s="2">
        <v>44188</v>
      </c>
      <c r="D1765" s="2">
        <v>44188.786805555559</v>
      </c>
      <c r="E1765">
        <v>3</v>
      </c>
      <c r="F1765">
        <v>83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8812</v>
      </c>
      <c r="O1765" t="s">
        <v>2124</v>
      </c>
      <c r="P1765">
        <v>0</v>
      </c>
      <c r="Q1765">
        <v>0</v>
      </c>
      <c r="S1765">
        <v>12</v>
      </c>
      <c r="T1765">
        <v>2020</v>
      </c>
      <c r="U1765">
        <v>0</v>
      </c>
      <c r="V1765">
        <v>0</v>
      </c>
      <c r="W1765">
        <v>2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K1765">
        <v>0</v>
      </c>
      <c r="CL1765">
        <v>0</v>
      </c>
      <c r="CM1765">
        <v>1</v>
      </c>
      <c r="CN1765">
        <v>0</v>
      </c>
      <c r="CO1765">
        <v>1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1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</row>
    <row r="1766" spans="1:120">
      <c r="A1766">
        <v>90981903</v>
      </c>
      <c r="B1766">
        <v>719319</v>
      </c>
      <c r="C1766" s="2">
        <v>44188</v>
      </c>
      <c r="D1766" s="2">
        <v>44195.670138888891</v>
      </c>
      <c r="E1766">
        <v>1</v>
      </c>
      <c r="F1766">
        <v>93</v>
      </c>
      <c r="G1766">
        <v>1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7060</v>
      </c>
      <c r="O1766" t="s">
        <v>2125</v>
      </c>
      <c r="P1766">
        <v>1</v>
      </c>
      <c r="Q1766">
        <v>0</v>
      </c>
      <c r="R1766">
        <v>7</v>
      </c>
      <c r="S1766">
        <v>12</v>
      </c>
      <c r="T1766">
        <v>2020</v>
      </c>
      <c r="U1766">
        <v>0</v>
      </c>
      <c r="V1766">
        <v>0</v>
      </c>
      <c r="W1766">
        <v>2</v>
      </c>
      <c r="AU1766">
        <v>0</v>
      </c>
      <c r="AV1766">
        <v>0</v>
      </c>
      <c r="AW1766">
        <v>7</v>
      </c>
      <c r="AX1766">
        <v>0</v>
      </c>
      <c r="AY1766">
        <v>1</v>
      </c>
      <c r="AZ1766">
        <v>13</v>
      </c>
      <c r="BA1766">
        <v>0</v>
      </c>
      <c r="BB1766">
        <v>0</v>
      </c>
      <c r="BC1766">
        <v>0</v>
      </c>
      <c r="BD1766">
        <v>0</v>
      </c>
      <c r="BE1766">
        <v>7</v>
      </c>
      <c r="BF1766">
        <v>7</v>
      </c>
      <c r="BG1766">
        <v>21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1</v>
      </c>
      <c r="BY1766">
        <v>13</v>
      </c>
      <c r="BZ1766">
        <v>0</v>
      </c>
      <c r="CA1766">
        <v>0</v>
      </c>
      <c r="CB1766">
        <v>19</v>
      </c>
      <c r="CC1766">
        <v>16</v>
      </c>
      <c r="CD1766">
        <v>5</v>
      </c>
      <c r="CE1766">
        <v>21</v>
      </c>
      <c r="CF1766">
        <v>2</v>
      </c>
      <c r="CG1766">
        <v>0</v>
      </c>
      <c r="CH1766">
        <v>0</v>
      </c>
      <c r="CI1766">
        <v>4</v>
      </c>
      <c r="CK1766">
        <v>1</v>
      </c>
      <c r="CL1766">
        <v>0</v>
      </c>
      <c r="CM1766">
        <v>2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</row>
    <row r="1767" spans="1:120">
      <c r="A1767">
        <v>90981974</v>
      </c>
      <c r="B1767">
        <v>594100</v>
      </c>
      <c r="C1767" s="2">
        <v>44188</v>
      </c>
      <c r="D1767" s="2">
        <v>44188.745138888888</v>
      </c>
      <c r="E1767">
        <v>2</v>
      </c>
      <c r="F1767">
        <v>63</v>
      </c>
      <c r="G1767">
        <v>1</v>
      </c>
      <c r="H1767">
        <v>1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8844</v>
      </c>
      <c r="O1767" t="s">
        <v>2126</v>
      </c>
      <c r="P1767">
        <v>1</v>
      </c>
      <c r="Q1767">
        <v>0</v>
      </c>
      <c r="S1767">
        <v>12</v>
      </c>
      <c r="T1767">
        <v>2020</v>
      </c>
      <c r="U1767">
        <v>0</v>
      </c>
      <c r="V1767">
        <v>0</v>
      </c>
      <c r="W1767">
        <v>2</v>
      </c>
      <c r="AU1767" t="e">
        <v>#N/A</v>
      </c>
      <c r="AV1767" t="e">
        <v>#N/A</v>
      </c>
      <c r="AW1767" t="e">
        <v>#N/A</v>
      </c>
      <c r="AX1767" t="e">
        <v>#N/A</v>
      </c>
      <c r="AY1767" t="e">
        <v>#N/A</v>
      </c>
      <c r="AZ1767" t="e">
        <v>#N/A</v>
      </c>
      <c r="BA1767" t="e">
        <v>#N/A</v>
      </c>
      <c r="BB1767" t="e">
        <v>#N/A</v>
      </c>
      <c r="BC1767" t="e">
        <v>#N/A</v>
      </c>
      <c r="BD1767" t="e">
        <v>#N/A</v>
      </c>
      <c r="BE1767" t="e">
        <v>#N/A</v>
      </c>
      <c r="BF1767" t="e">
        <v>#N/A</v>
      </c>
      <c r="BG1767" t="e">
        <v>#N/A</v>
      </c>
      <c r="BH1767" t="e">
        <v>#N/A</v>
      </c>
      <c r="BI1767" t="e">
        <v>#N/A</v>
      </c>
      <c r="BJ1767" t="e">
        <v>#N/A</v>
      </c>
      <c r="BK1767" t="e">
        <v>#N/A</v>
      </c>
      <c r="BL1767" t="e">
        <v>#N/A</v>
      </c>
      <c r="BM1767" t="e">
        <v>#N/A</v>
      </c>
      <c r="BN1767" t="e">
        <v>#N/A</v>
      </c>
      <c r="BO1767" t="e">
        <v>#N/A</v>
      </c>
      <c r="BP1767" t="e">
        <v>#N/A</v>
      </c>
      <c r="BQ1767" t="e">
        <v>#N/A</v>
      </c>
      <c r="BR1767" t="e">
        <v>#N/A</v>
      </c>
      <c r="BS1767" t="e">
        <v>#N/A</v>
      </c>
      <c r="BT1767" t="e">
        <v>#N/A</v>
      </c>
      <c r="BU1767" t="e">
        <v>#N/A</v>
      </c>
      <c r="BV1767" t="e">
        <v>#N/A</v>
      </c>
      <c r="BW1767" t="e">
        <v>#N/A</v>
      </c>
      <c r="BX1767" t="e">
        <v>#N/A</v>
      </c>
      <c r="BY1767" t="e">
        <v>#N/A</v>
      </c>
      <c r="BZ1767" t="e">
        <v>#N/A</v>
      </c>
      <c r="CA1767" t="e">
        <v>#N/A</v>
      </c>
      <c r="CB1767" t="e">
        <v>#N/A</v>
      </c>
      <c r="CC1767" t="e">
        <v>#N/A</v>
      </c>
      <c r="CD1767" t="e">
        <v>#N/A</v>
      </c>
      <c r="CE1767" t="e">
        <v>#N/A</v>
      </c>
      <c r="CF1767" t="e">
        <v>#N/A</v>
      </c>
      <c r="CG1767" t="e">
        <v>#N/A</v>
      </c>
      <c r="CH1767" t="e">
        <v>#N/A</v>
      </c>
      <c r="CI1767" t="e">
        <v>#N/A</v>
      </c>
      <c r="CK1767" t="e">
        <v>#N/A</v>
      </c>
      <c r="CL1767" t="e">
        <v>#N/A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</row>
    <row r="1768" spans="1:120">
      <c r="A1768">
        <v>90981981</v>
      </c>
      <c r="B1768">
        <v>714320</v>
      </c>
      <c r="C1768" s="2">
        <v>44188</v>
      </c>
      <c r="D1768" s="2">
        <v>44195.713194444441</v>
      </c>
      <c r="E1768">
        <v>1</v>
      </c>
      <c r="F1768">
        <v>60</v>
      </c>
      <c r="G1768">
        <v>0</v>
      </c>
      <c r="H1768">
        <v>3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7060</v>
      </c>
      <c r="O1768" t="s">
        <v>2126</v>
      </c>
      <c r="P1768">
        <v>1</v>
      </c>
      <c r="Q1768">
        <v>0</v>
      </c>
      <c r="R1768">
        <v>7</v>
      </c>
      <c r="S1768">
        <v>12</v>
      </c>
      <c r="T1768">
        <v>2020</v>
      </c>
      <c r="U1768">
        <v>0</v>
      </c>
      <c r="V1768">
        <v>0</v>
      </c>
      <c r="W1768">
        <v>2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8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8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5</v>
      </c>
      <c r="BW1768">
        <v>1</v>
      </c>
      <c r="BX1768">
        <v>1</v>
      </c>
      <c r="BY1768">
        <v>1</v>
      </c>
      <c r="BZ1768">
        <v>0</v>
      </c>
      <c r="CA1768">
        <v>0</v>
      </c>
      <c r="CB1768">
        <v>12</v>
      </c>
      <c r="CC1768">
        <v>12</v>
      </c>
      <c r="CD1768">
        <v>0</v>
      </c>
      <c r="CE1768">
        <v>12</v>
      </c>
      <c r="CF1768">
        <v>0</v>
      </c>
      <c r="CG1768">
        <v>0</v>
      </c>
      <c r="CH1768">
        <v>0</v>
      </c>
      <c r="CI1768">
        <v>7</v>
      </c>
      <c r="CK1768">
        <v>0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0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</row>
    <row r="1769" spans="1:120">
      <c r="A1769">
        <v>90981991</v>
      </c>
      <c r="B1769">
        <v>465891</v>
      </c>
      <c r="C1769" s="2">
        <v>44188</v>
      </c>
      <c r="D1769" s="2">
        <v>44188.719444444447</v>
      </c>
      <c r="E1769">
        <v>2</v>
      </c>
      <c r="F1769">
        <v>22</v>
      </c>
      <c r="G1769">
        <v>1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88073111</v>
      </c>
      <c r="O1769" t="s">
        <v>2126</v>
      </c>
      <c r="P1769">
        <v>1</v>
      </c>
      <c r="Q1769">
        <v>0</v>
      </c>
      <c r="S1769">
        <v>12</v>
      </c>
      <c r="T1769">
        <v>2020</v>
      </c>
      <c r="U1769">
        <v>0</v>
      </c>
      <c r="V1769">
        <v>0</v>
      </c>
      <c r="W1769">
        <v>2</v>
      </c>
      <c r="AU1769" t="e">
        <v>#N/A</v>
      </c>
      <c r="AV1769" t="e">
        <v>#N/A</v>
      </c>
      <c r="AW1769" t="e">
        <v>#N/A</v>
      </c>
      <c r="AX1769" t="e">
        <v>#N/A</v>
      </c>
      <c r="AY1769" t="e">
        <v>#N/A</v>
      </c>
      <c r="AZ1769" t="e">
        <v>#N/A</v>
      </c>
      <c r="BA1769" t="e">
        <v>#N/A</v>
      </c>
      <c r="BB1769" t="e">
        <v>#N/A</v>
      </c>
      <c r="BC1769" t="e">
        <v>#N/A</v>
      </c>
      <c r="BD1769" t="e">
        <v>#N/A</v>
      </c>
      <c r="BE1769" t="e">
        <v>#N/A</v>
      </c>
      <c r="BF1769" t="e">
        <v>#N/A</v>
      </c>
      <c r="BG1769" t="e">
        <v>#N/A</v>
      </c>
      <c r="BH1769" t="e">
        <v>#N/A</v>
      </c>
      <c r="BI1769" t="e">
        <v>#N/A</v>
      </c>
      <c r="BJ1769" t="e">
        <v>#N/A</v>
      </c>
      <c r="BK1769" t="e">
        <v>#N/A</v>
      </c>
      <c r="BL1769" t="e">
        <v>#N/A</v>
      </c>
      <c r="BM1769" t="e">
        <v>#N/A</v>
      </c>
      <c r="BN1769" t="e">
        <v>#N/A</v>
      </c>
      <c r="BO1769" t="e">
        <v>#N/A</v>
      </c>
      <c r="BP1769" t="e">
        <v>#N/A</v>
      </c>
      <c r="BQ1769" t="e">
        <v>#N/A</v>
      </c>
      <c r="BR1769" t="e">
        <v>#N/A</v>
      </c>
      <c r="BS1769" t="e">
        <v>#N/A</v>
      </c>
      <c r="BT1769" t="e">
        <v>#N/A</v>
      </c>
      <c r="BU1769" t="e">
        <v>#N/A</v>
      </c>
      <c r="BV1769" t="e">
        <v>#N/A</v>
      </c>
      <c r="BW1769" t="e">
        <v>#N/A</v>
      </c>
      <c r="BX1769" t="e">
        <v>#N/A</v>
      </c>
      <c r="BY1769" t="e">
        <v>#N/A</v>
      </c>
      <c r="BZ1769" t="e">
        <v>#N/A</v>
      </c>
      <c r="CA1769" t="e">
        <v>#N/A</v>
      </c>
      <c r="CB1769" t="e">
        <v>#N/A</v>
      </c>
      <c r="CC1769" t="e">
        <v>#N/A</v>
      </c>
      <c r="CD1769" t="e">
        <v>#N/A</v>
      </c>
      <c r="CE1769" t="e">
        <v>#N/A</v>
      </c>
      <c r="CF1769" t="e">
        <v>#N/A</v>
      </c>
      <c r="CG1769" t="e">
        <v>#N/A</v>
      </c>
      <c r="CH1769" t="e">
        <v>#N/A</v>
      </c>
      <c r="CI1769" t="e">
        <v>#N/A</v>
      </c>
      <c r="CK1769" t="e">
        <v>#N/A</v>
      </c>
      <c r="CL1769" t="e">
        <v>#N/A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1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</row>
    <row r="1770" spans="1:120">
      <c r="A1770">
        <v>90982047</v>
      </c>
      <c r="B1770">
        <v>623641</v>
      </c>
      <c r="C1770" s="2">
        <v>44188</v>
      </c>
      <c r="D1770" s="2">
        <v>44195.862500000003</v>
      </c>
      <c r="E1770">
        <v>1</v>
      </c>
      <c r="F1770">
        <v>73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8873</v>
      </c>
      <c r="O1770" t="s">
        <v>2126</v>
      </c>
      <c r="P1770">
        <v>1</v>
      </c>
      <c r="Q1770">
        <v>0</v>
      </c>
      <c r="R1770">
        <v>7</v>
      </c>
      <c r="S1770">
        <v>12</v>
      </c>
      <c r="T1770">
        <v>2020</v>
      </c>
      <c r="U1770">
        <v>0</v>
      </c>
      <c r="V1770">
        <v>0</v>
      </c>
      <c r="W1770">
        <v>2</v>
      </c>
      <c r="AU1770">
        <v>0</v>
      </c>
      <c r="AV1770">
        <v>0</v>
      </c>
      <c r="AW1770">
        <v>24</v>
      </c>
      <c r="AX1770">
        <v>0</v>
      </c>
      <c r="AY1770">
        <v>0</v>
      </c>
      <c r="AZ1770">
        <v>3</v>
      </c>
      <c r="BA1770">
        <v>0</v>
      </c>
      <c r="BB1770">
        <v>0</v>
      </c>
      <c r="BC1770">
        <v>0</v>
      </c>
      <c r="BD1770">
        <v>0</v>
      </c>
      <c r="BE1770">
        <v>24</v>
      </c>
      <c r="BF1770">
        <v>24</v>
      </c>
      <c r="BG1770">
        <v>27</v>
      </c>
      <c r="BH1770">
        <v>35</v>
      </c>
      <c r="BI1770">
        <v>0</v>
      </c>
      <c r="BJ1770">
        <v>0</v>
      </c>
      <c r="BK1770">
        <v>14</v>
      </c>
      <c r="BL1770">
        <v>0</v>
      </c>
      <c r="BM1770">
        <v>0</v>
      </c>
      <c r="BN1770">
        <v>21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7</v>
      </c>
      <c r="BV1770">
        <v>0</v>
      </c>
      <c r="BW1770">
        <v>0</v>
      </c>
      <c r="BX1770">
        <v>0</v>
      </c>
      <c r="BY1770">
        <v>2</v>
      </c>
      <c r="BZ1770">
        <v>0</v>
      </c>
      <c r="CA1770">
        <v>0</v>
      </c>
      <c r="CB1770">
        <v>13</v>
      </c>
      <c r="CC1770">
        <v>17</v>
      </c>
      <c r="CD1770">
        <v>0</v>
      </c>
      <c r="CE1770">
        <v>17</v>
      </c>
      <c r="CF1770">
        <v>0</v>
      </c>
      <c r="CG1770">
        <v>0</v>
      </c>
      <c r="CH1770">
        <v>0</v>
      </c>
      <c r="CI1770">
        <v>2</v>
      </c>
      <c r="CK1770">
        <v>0</v>
      </c>
      <c r="CL1770">
        <v>0</v>
      </c>
      <c r="CM1770">
        <v>7</v>
      </c>
      <c r="CN1770">
        <v>0</v>
      </c>
      <c r="CO1770">
        <v>1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1</v>
      </c>
      <c r="CY1770">
        <v>1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</row>
    <row r="1771" spans="1:120">
      <c r="A1771">
        <v>90982062</v>
      </c>
      <c r="B1771">
        <v>334753</v>
      </c>
      <c r="C1771" s="2">
        <v>44188</v>
      </c>
      <c r="D1771" s="2">
        <v>44216</v>
      </c>
      <c r="E1771">
        <v>1</v>
      </c>
      <c r="F1771">
        <v>73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7931</v>
      </c>
      <c r="O1771" t="s">
        <v>26</v>
      </c>
      <c r="P1771">
        <v>0</v>
      </c>
      <c r="Q1771">
        <v>1</v>
      </c>
      <c r="R1771">
        <v>28</v>
      </c>
      <c r="S1771">
        <v>1</v>
      </c>
      <c r="T1771">
        <v>2021</v>
      </c>
      <c r="U1771">
        <v>1</v>
      </c>
      <c r="V1771">
        <v>1</v>
      </c>
      <c r="W1771">
        <v>2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4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5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3</v>
      </c>
      <c r="BZ1771">
        <v>0</v>
      </c>
      <c r="CA1771">
        <v>0</v>
      </c>
      <c r="CB1771">
        <v>2</v>
      </c>
      <c r="CC1771">
        <v>2</v>
      </c>
      <c r="CD1771">
        <v>2</v>
      </c>
      <c r="CE1771">
        <v>4</v>
      </c>
      <c r="CF1771">
        <v>2</v>
      </c>
      <c r="CG1771">
        <v>0</v>
      </c>
      <c r="CH1771">
        <v>0</v>
      </c>
      <c r="CI1771">
        <v>2</v>
      </c>
      <c r="CK1771">
        <v>0</v>
      </c>
      <c r="CL1771">
        <v>0</v>
      </c>
      <c r="CM1771">
        <v>8</v>
      </c>
      <c r="CN1771">
        <v>0</v>
      </c>
      <c r="CO1771">
        <v>1</v>
      </c>
      <c r="CP1771">
        <v>1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1</v>
      </c>
      <c r="CZ1771">
        <v>0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1</v>
      </c>
      <c r="DH1771">
        <v>0</v>
      </c>
      <c r="DI1771">
        <v>0</v>
      </c>
      <c r="DJ1771">
        <v>1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</row>
    <row r="1772" spans="1:120">
      <c r="A1772">
        <v>90982064</v>
      </c>
      <c r="B1772">
        <v>213315</v>
      </c>
      <c r="C1772" s="2">
        <v>44188</v>
      </c>
      <c r="D1772" s="2">
        <v>44194.697222222225</v>
      </c>
      <c r="E1772">
        <v>1</v>
      </c>
      <c r="F1772">
        <v>59</v>
      </c>
      <c r="G1772">
        <v>1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8854</v>
      </c>
      <c r="O1772" t="s">
        <v>2126</v>
      </c>
      <c r="P1772">
        <v>1</v>
      </c>
      <c r="Q1772">
        <v>0</v>
      </c>
      <c r="R1772">
        <v>6</v>
      </c>
      <c r="S1772">
        <v>12</v>
      </c>
      <c r="T1772">
        <v>2020</v>
      </c>
      <c r="U1772">
        <v>0</v>
      </c>
      <c r="V1772">
        <v>0</v>
      </c>
      <c r="W1772">
        <v>2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2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2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6</v>
      </c>
      <c r="BV1772">
        <v>9</v>
      </c>
      <c r="BW1772">
        <v>1</v>
      </c>
      <c r="BX1772">
        <v>6</v>
      </c>
      <c r="BY1772">
        <v>0</v>
      </c>
      <c r="BZ1772">
        <v>0</v>
      </c>
      <c r="CA1772">
        <v>0</v>
      </c>
      <c r="CB1772">
        <v>4</v>
      </c>
      <c r="CC1772">
        <v>4</v>
      </c>
      <c r="CD1772">
        <v>0</v>
      </c>
      <c r="CE1772">
        <v>4</v>
      </c>
      <c r="CF1772">
        <v>0</v>
      </c>
      <c r="CG1772">
        <v>0</v>
      </c>
      <c r="CH1772">
        <v>0</v>
      </c>
      <c r="CI1772">
        <v>1</v>
      </c>
      <c r="CK1772">
        <v>0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1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</row>
    <row r="1773" spans="1:120">
      <c r="A1773">
        <v>90982127</v>
      </c>
      <c r="B1773">
        <v>731815</v>
      </c>
      <c r="C1773" s="2">
        <v>44188</v>
      </c>
      <c r="D1773" s="2">
        <v>44188.876388888886</v>
      </c>
      <c r="E1773">
        <v>3</v>
      </c>
      <c r="F1773">
        <v>65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8812</v>
      </c>
      <c r="O1773" t="s">
        <v>2126</v>
      </c>
      <c r="P1773">
        <v>1</v>
      </c>
      <c r="Q1773">
        <v>0</v>
      </c>
      <c r="S1773">
        <v>12</v>
      </c>
      <c r="T1773">
        <v>2020</v>
      </c>
      <c r="U1773">
        <v>0</v>
      </c>
      <c r="V1773">
        <v>0</v>
      </c>
      <c r="W1773">
        <v>2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K1773">
        <v>0</v>
      </c>
      <c r="CL1773">
        <v>0</v>
      </c>
      <c r="CM1773">
        <v>3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1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1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</row>
    <row r="1774" spans="1:120">
      <c r="A1774">
        <v>90982262</v>
      </c>
      <c r="B1774">
        <v>8127863</v>
      </c>
      <c r="C1774" s="2">
        <v>44189</v>
      </c>
      <c r="D1774" s="2">
        <v>44193.676388888889</v>
      </c>
      <c r="E1774">
        <v>1</v>
      </c>
      <c r="F1774">
        <v>39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19013</v>
      </c>
      <c r="O1774" t="s">
        <v>2126</v>
      </c>
      <c r="P1774">
        <v>1</v>
      </c>
      <c r="Q1774">
        <v>0</v>
      </c>
      <c r="R1774">
        <v>4</v>
      </c>
      <c r="S1774">
        <v>12</v>
      </c>
      <c r="T1774">
        <v>2020</v>
      </c>
      <c r="U1774">
        <v>0</v>
      </c>
      <c r="V1774">
        <v>0</v>
      </c>
      <c r="W1774">
        <v>2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5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5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5</v>
      </c>
      <c r="BW1774">
        <v>1</v>
      </c>
      <c r="BX1774">
        <v>5</v>
      </c>
      <c r="BY1774">
        <v>0</v>
      </c>
      <c r="BZ1774">
        <v>0</v>
      </c>
      <c r="CA1774">
        <v>0</v>
      </c>
      <c r="CB1774">
        <v>4</v>
      </c>
      <c r="CC1774">
        <v>4</v>
      </c>
      <c r="CD1774">
        <v>0</v>
      </c>
      <c r="CE1774">
        <v>4</v>
      </c>
      <c r="CF1774">
        <v>0</v>
      </c>
      <c r="CG1774">
        <v>0</v>
      </c>
      <c r="CH1774">
        <v>0</v>
      </c>
      <c r="CI1774">
        <v>1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</v>
      </c>
      <c r="DH1774">
        <v>0</v>
      </c>
      <c r="DI1774">
        <v>0</v>
      </c>
      <c r="DJ1774">
        <v>1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</row>
    <row r="1775" spans="1:120">
      <c r="A1775">
        <v>90982263</v>
      </c>
      <c r="B1775">
        <v>685966</v>
      </c>
      <c r="C1775" s="2">
        <v>44188</v>
      </c>
      <c r="D1775" s="2">
        <v>44189.214583333334</v>
      </c>
      <c r="E1775">
        <v>2</v>
      </c>
      <c r="F1775">
        <v>21</v>
      </c>
      <c r="G1775">
        <v>1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8807</v>
      </c>
      <c r="O1775" t="s">
        <v>2135</v>
      </c>
      <c r="P1775">
        <v>0</v>
      </c>
      <c r="Q1775">
        <v>0</v>
      </c>
      <c r="S1775">
        <v>12</v>
      </c>
      <c r="T1775">
        <v>2020</v>
      </c>
      <c r="U1775">
        <v>0</v>
      </c>
      <c r="V1775">
        <v>0</v>
      </c>
      <c r="W1775">
        <v>2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K1775">
        <v>0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</row>
    <row r="1776" spans="1:120">
      <c r="A1776">
        <v>90982387</v>
      </c>
      <c r="B1776">
        <v>796876</v>
      </c>
      <c r="C1776" s="2">
        <v>44189</v>
      </c>
      <c r="D1776" s="2">
        <v>44189.392361111109</v>
      </c>
      <c r="E1776">
        <v>2</v>
      </c>
      <c r="F1776">
        <v>49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8558</v>
      </c>
      <c r="O1776" t="s">
        <v>2126</v>
      </c>
      <c r="P1776">
        <v>1</v>
      </c>
      <c r="Q1776">
        <v>0</v>
      </c>
      <c r="S1776">
        <v>12</v>
      </c>
      <c r="T1776">
        <v>2020</v>
      </c>
      <c r="U1776">
        <v>0</v>
      </c>
      <c r="V1776">
        <v>0</v>
      </c>
      <c r="W1776">
        <v>2</v>
      </c>
      <c r="AU1776" t="e">
        <v>#N/A</v>
      </c>
      <c r="AV1776" t="e">
        <v>#N/A</v>
      </c>
      <c r="AW1776" t="e">
        <v>#N/A</v>
      </c>
      <c r="AX1776" t="e">
        <v>#N/A</v>
      </c>
      <c r="AY1776" t="e">
        <v>#N/A</v>
      </c>
      <c r="AZ1776" t="e">
        <v>#N/A</v>
      </c>
      <c r="BA1776" t="e">
        <v>#N/A</v>
      </c>
      <c r="BB1776" t="e">
        <v>#N/A</v>
      </c>
      <c r="BC1776" t="e">
        <v>#N/A</v>
      </c>
      <c r="BD1776" t="e">
        <v>#N/A</v>
      </c>
      <c r="BE1776" t="e">
        <v>#N/A</v>
      </c>
      <c r="BF1776" t="e">
        <v>#N/A</v>
      </c>
      <c r="BG1776" t="e">
        <v>#N/A</v>
      </c>
      <c r="BH1776" t="e">
        <v>#N/A</v>
      </c>
      <c r="BI1776" t="e">
        <v>#N/A</v>
      </c>
      <c r="BJ1776" t="e">
        <v>#N/A</v>
      </c>
      <c r="BK1776" t="e">
        <v>#N/A</v>
      </c>
      <c r="BL1776" t="e">
        <v>#N/A</v>
      </c>
      <c r="BM1776" t="e">
        <v>#N/A</v>
      </c>
      <c r="BN1776" t="e">
        <v>#N/A</v>
      </c>
      <c r="BO1776" t="e">
        <v>#N/A</v>
      </c>
      <c r="BP1776" t="e">
        <v>#N/A</v>
      </c>
      <c r="BQ1776" t="e">
        <v>#N/A</v>
      </c>
      <c r="BR1776" t="e">
        <v>#N/A</v>
      </c>
      <c r="BS1776" t="e">
        <v>#N/A</v>
      </c>
      <c r="BT1776" t="e">
        <v>#N/A</v>
      </c>
      <c r="BU1776" t="e">
        <v>#N/A</v>
      </c>
      <c r="BV1776" t="e">
        <v>#N/A</v>
      </c>
      <c r="BW1776" t="e">
        <v>#N/A</v>
      </c>
      <c r="BX1776" t="e">
        <v>#N/A</v>
      </c>
      <c r="BY1776" t="e">
        <v>#N/A</v>
      </c>
      <c r="BZ1776" t="e">
        <v>#N/A</v>
      </c>
      <c r="CA1776" t="e">
        <v>#N/A</v>
      </c>
      <c r="CB1776" t="e">
        <v>#N/A</v>
      </c>
      <c r="CC1776" t="e">
        <v>#N/A</v>
      </c>
      <c r="CD1776" t="e">
        <v>#N/A</v>
      </c>
      <c r="CE1776" t="e">
        <v>#N/A</v>
      </c>
      <c r="CF1776" t="e">
        <v>#N/A</v>
      </c>
      <c r="CG1776" t="e">
        <v>#N/A</v>
      </c>
      <c r="CH1776" t="e">
        <v>#N/A</v>
      </c>
      <c r="CI1776" t="e">
        <v>#N/A</v>
      </c>
      <c r="CK1776" t="e">
        <v>#N/A</v>
      </c>
      <c r="CL1776" t="e">
        <v>#N/A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</row>
    <row r="1777" spans="1:121">
      <c r="A1777">
        <v>90982461</v>
      </c>
      <c r="B1777">
        <v>8127881</v>
      </c>
      <c r="C1777" s="2">
        <v>44189</v>
      </c>
      <c r="D1777" s="2">
        <v>44189.706250000003</v>
      </c>
      <c r="E1777">
        <v>1</v>
      </c>
      <c r="F1777">
        <v>91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8690</v>
      </c>
      <c r="O1777" t="s">
        <v>26</v>
      </c>
      <c r="P1777">
        <v>0</v>
      </c>
      <c r="Q1777">
        <v>1</v>
      </c>
      <c r="R1777">
        <v>1</v>
      </c>
      <c r="S1777">
        <v>12</v>
      </c>
      <c r="T1777">
        <v>2020</v>
      </c>
      <c r="U1777">
        <v>0</v>
      </c>
      <c r="V1777">
        <v>0</v>
      </c>
      <c r="W1777">
        <v>2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1</v>
      </c>
      <c r="CC1777">
        <v>0</v>
      </c>
      <c r="CD1777">
        <v>1</v>
      </c>
      <c r="CE1777">
        <v>1</v>
      </c>
      <c r="CF1777">
        <v>0</v>
      </c>
      <c r="CG1777">
        <v>0</v>
      </c>
      <c r="CH1777">
        <v>0</v>
      </c>
      <c r="CI1777">
        <v>0</v>
      </c>
      <c r="CK1777">
        <v>0</v>
      </c>
      <c r="CL1777">
        <v>0</v>
      </c>
      <c r="CM1777">
        <v>6</v>
      </c>
      <c r="CN1777">
        <v>1</v>
      </c>
      <c r="CO1777">
        <v>1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1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1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</row>
    <row r="1778" spans="1:121">
      <c r="A1778">
        <v>90982554</v>
      </c>
      <c r="B1778">
        <v>362072</v>
      </c>
      <c r="C1778" s="2">
        <v>44189</v>
      </c>
      <c r="D1778" s="2">
        <v>44194.804861111108</v>
      </c>
      <c r="E1778">
        <v>1</v>
      </c>
      <c r="F1778">
        <v>64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8854</v>
      </c>
      <c r="O1778" t="s">
        <v>2139</v>
      </c>
      <c r="P1778">
        <v>0</v>
      </c>
      <c r="Q1778">
        <v>0</v>
      </c>
      <c r="R1778">
        <v>5</v>
      </c>
      <c r="S1778">
        <v>12</v>
      </c>
      <c r="T1778">
        <v>2020</v>
      </c>
      <c r="U1778">
        <v>1</v>
      </c>
      <c r="V1778">
        <v>2</v>
      </c>
      <c r="W1778">
        <v>2</v>
      </c>
      <c r="AH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17</v>
      </c>
      <c r="CC1778">
        <v>0</v>
      </c>
      <c r="CD1778">
        <v>17</v>
      </c>
      <c r="CE1778">
        <v>17</v>
      </c>
      <c r="CF1778">
        <v>0</v>
      </c>
      <c r="CG1778">
        <v>0</v>
      </c>
      <c r="CH1778">
        <v>0</v>
      </c>
      <c r="CI1778">
        <v>2</v>
      </c>
      <c r="CK1778">
        <v>0</v>
      </c>
      <c r="CL1778">
        <v>0</v>
      </c>
      <c r="CM1778">
        <v>5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0</v>
      </c>
      <c r="DG1778">
        <v>1</v>
      </c>
      <c r="DH1778">
        <v>0</v>
      </c>
      <c r="DI1778">
        <v>0</v>
      </c>
      <c r="DJ1778">
        <v>0</v>
      </c>
      <c r="DK1778">
        <v>1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1</v>
      </c>
    </row>
    <row r="1779" spans="1:121">
      <c r="A1779">
        <v>90982576</v>
      </c>
      <c r="B1779">
        <v>87408</v>
      </c>
      <c r="C1779" s="2">
        <v>44189</v>
      </c>
      <c r="D1779" s="2">
        <v>44195.781944444447</v>
      </c>
      <c r="E1779">
        <v>1</v>
      </c>
      <c r="F1779">
        <v>78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8844</v>
      </c>
      <c r="O1779" t="s">
        <v>2126</v>
      </c>
      <c r="P1779">
        <v>1</v>
      </c>
      <c r="Q1779">
        <v>0</v>
      </c>
      <c r="R1779">
        <v>6</v>
      </c>
      <c r="S1779">
        <v>12</v>
      </c>
      <c r="T1779">
        <v>2020</v>
      </c>
      <c r="U1779">
        <v>0</v>
      </c>
      <c r="V1779">
        <v>0</v>
      </c>
      <c r="W1779">
        <v>2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7</v>
      </c>
      <c r="BI1779">
        <v>0</v>
      </c>
      <c r="BJ1779">
        <v>0</v>
      </c>
      <c r="BK1779">
        <v>7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7</v>
      </c>
      <c r="BW1779">
        <v>1</v>
      </c>
      <c r="BX1779">
        <v>1</v>
      </c>
      <c r="BY1779">
        <v>1</v>
      </c>
      <c r="BZ1779">
        <v>0</v>
      </c>
      <c r="CA1779">
        <v>0</v>
      </c>
      <c r="CB1779">
        <v>14</v>
      </c>
      <c r="CC1779">
        <v>7</v>
      </c>
      <c r="CD1779">
        <v>7</v>
      </c>
      <c r="CE1779">
        <v>14</v>
      </c>
      <c r="CF1779">
        <v>0</v>
      </c>
      <c r="CG1779">
        <v>0</v>
      </c>
      <c r="CH1779">
        <v>0</v>
      </c>
      <c r="CI1779">
        <v>5</v>
      </c>
      <c r="CK1779">
        <v>0</v>
      </c>
      <c r="CL1779">
        <v>0</v>
      </c>
      <c r="CM1779">
        <v>2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1</v>
      </c>
      <c r="CX1779">
        <v>0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</row>
    <row r="1780" spans="1:121">
      <c r="A1780">
        <v>90982609</v>
      </c>
      <c r="B1780">
        <v>8037182</v>
      </c>
      <c r="C1780" s="2">
        <v>44189</v>
      </c>
      <c r="D1780" s="2">
        <v>44191.65625</v>
      </c>
      <c r="E1780">
        <v>1</v>
      </c>
      <c r="F1780">
        <v>60</v>
      </c>
      <c r="G1780">
        <v>1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8876</v>
      </c>
      <c r="O1780" t="s">
        <v>2126</v>
      </c>
      <c r="P1780">
        <v>1</v>
      </c>
      <c r="Q1780">
        <v>0</v>
      </c>
      <c r="R1780">
        <v>2</v>
      </c>
      <c r="S1780">
        <v>12</v>
      </c>
      <c r="T1780">
        <v>2020</v>
      </c>
      <c r="U1780">
        <v>0</v>
      </c>
      <c r="V1780">
        <v>0</v>
      </c>
      <c r="W1780">
        <v>2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2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2</v>
      </c>
      <c r="BH1780">
        <v>4</v>
      </c>
      <c r="BI1780">
        <v>0</v>
      </c>
      <c r="BJ1780">
        <v>3</v>
      </c>
      <c r="BK1780">
        <v>0</v>
      </c>
      <c r="BL1780">
        <v>0</v>
      </c>
      <c r="BM1780">
        <v>0</v>
      </c>
      <c r="BN1780">
        <v>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1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</row>
    <row r="1781" spans="1:121">
      <c r="A1781">
        <v>90982695</v>
      </c>
      <c r="B1781">
        <v>8040923</v>
      </c>
      <c r="C1781" s="2">
        <v>44189</v>
      </c>
      <c r="D1781" s="2">
        <v>44206.791666666664</v>
      </c>
      <c r="E1781">
        <v>1</v>
      </c>
      <c r="F1781">
        <v>81</v>
      </c>
      <c r="G1781">
        <v>1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8876</v>
      </c>
      <c r="O1781" t="s">
        <v>2124</v>
      </c>
      <c r="P1781">
        <v>0</v>
      </c>
      <c r="Q1781">
        <v>0</v>
      </c>
      <c r="R1781">
        <v>17</v>
      </c>
      <c r="S1781">
        <v>1</v>
      </c>
      <c r="T1781">
        <v>2021</v>
      </c>
      <c r="U1781">
        <v>0</v>
      </c>
      <c r="V1781">
        <v>0</v>
      </c>
      <c r="W1781">
        <v>2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18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18</v>
      </c>
      <c r="BH1781">
        <v>17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17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1</v>
      </c>
      <c r="BW1781">
        <v>31</v>
      </c>
      <c r="BX1781">
        <v>1</v>
      </c>
      <c r="BY1781">
        <v>17</v>
      </c>
      <c r="BZ1781">
        <v>0</v>
      </c>
      <c r="CA1781">
        <v>0</v>
      </c>
      <c r="CB1781">
        <v>22</v>
      </c>
      <c r="CC1781">
        <v>57</v>
      </c>
      <c r="CD1781">
        <v>11</v>
      </c>
      <c r="CE1781">
        <v>68</v>
      </c>
      <c r="CF1781">
        <v>0</v>
      </c>
      <c r="CG1781">
        <v>0</v>
      </c>
      <c r="CH1781">
        <v>0</v>
      </c>
      <c r="CI1781">
        <v>2</v>
      </c>
      <c r="CK1781">
        <v>18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0</v>
      </c>
      <c r="DI1781">
        <v>0</v>
      </c>
      <c r="DJ1781">
        <v>1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</row>
    <row r="1782" spans="1:121">
      <c r="A1782">
        <v>90982697</v>
      </c>
      <c r="B1782">
        <v>637735</v>
      </c>
      <c r="C1782" s="2">
        <v>44189</v>
      </c>
      <c r="D1782" s="2">
        <v>44189.831944444442</v>
      </c>
      <c r="E1782">
        <v>2</v>
      </c>
      <c r="F1782">
        <v>54</v>
      </c>
      <c r="G1782">
        <v>1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8876</v>
      </c>
      <c r="O1782" t="s">
        <v>2126</v>
      </c>
      <c r="P1782">
        <v>1</v>
      </c>
      <c r="Q1782">
        <v>0</v>
      </c>
      <c r="S1782">
        <v>12</v>
      </c>
      <c r="T1782">
        <v>2020</v>
      </c>
      <c r="U1782">
        <v>0</v>
      </c>
      <c r="V1782">
        <v>0</v>
      </c>
      <c r="W1782">
        <v>2</v>
      </c>
      <c r="AU1782" t="e">
        <v>#N/A</v>
      </c>
      <c r="AV1782" t="e">
        <v>#N/A</v>
      </c>
      <c r="AW1782" t="e">
        <v>#N/A</v>
      </c>
      <c r="AX1782" t="e">
        <v>#N/A</v>
      </c>
      <c r="AY1782" t="e">
        <v>#N/A</v>
      </c>
      <c r="AZ1782" t="e">
        <v>#N/A</v>
      </c>
      <c r="BA1782" t="e">
        <v>#N/A</v>
      </c>
      <c r="BB1782" t="e">
        <v>#N/A</v>
      </c>
      <c r="BC1782" t="e">
        <v>#N/A</v>
      </c>
      <c r="BD1782" t="e">
        <v>#N/A</v>
      </c>
      <c r="BE1782" t="e">
        <v>#N/A</v>
      </c>
      <c r="BF1782" t="e">
        <v>#N/A</v>
      </c>
      <c r="BG1782" t="e">
        <v>#N/A</v>
      </c>
      <c r="BH1782" t="e">
        <v>#N/A</v>
      </c>
      <c r="BI1782" t="e">
        <v>#N/A</v>
      </c>
      <c r="BJ1782" t="e">
        <v>#N/A</v>
      </c>
      <c r="BK1782" t="e">
        <v>#N/A</v>
      </c>
      <c r="BL1782" t="e">
        <v>#N/A</v>
      </c>
      <c r="BM1782" t="e">
        <v>#N/A</v>
      </c>
      <c r="BN1782" t="e">
        <v>#N/A</v>
      </c>
      <c r="BO1782" t="e">
        <v>#N/A</v>
      </c>
      <c r="BP1782" t="e">
        <v>#N/A</v>
      </c>
      <c r="BQ1782" t="e">
        <v>#N/A</v>
      </c>
      <c r="BR1782" t="e">
        <v>#N/A</v>
      </c>
      <c r="BS1782" t="e">
        <v>#N/A</v>
      </c>
      <c r="BT1782" t="e">
        <v>#N/A</v>
      </c>
      <c r="BU1782" t="e">
        <v>#N/A</v>
      </c>
      <c r="BV1782" t="e">
        <v>#N/A</v>
      </c>
      <c r="BW1782" t="e">
        <v>#N/A</v>
      </c>
      <c r="BX1782" t="e">
        <v>#N/A</v>
      </c>
      <c r="BY1782" t="e">
        <v>#N/A</v>
      </c>
      <c r="BZ1782" t="e">
        <v>#N/A</v>
      </c>
      <c r="CA1782" t="e">
        <v>#N/A</v>
      </c>
      <c r="CB1782" t="e">
        <v>#N/A</v>
      </c>
      <c r="CC1782" t="e">
        <v>#N/A</v>
      </c>
      <c r="CD1782" t="e">
        <v>#N/A</v>
      </c>
      <c r="CE1782" t="e">
        <v>#N/A</v>
      </c>
      <c r="CF1782" t="e">
        <v>#N/A</v>
      </c>
      <c r="CG1782" t="e">
        <v>#N/A</v>
      </c>
      <c r="CH1782" t="e">
        <v>#N/A</v>
      </c>
      <c r="CI1782" t="e">
        <v>#N/A</v>
      </c>
      <c r="CK1782" t="e">
        <v>#N/A</v>
      </c>
      <c r="CL1782" t="e">
        <v>#N/A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1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</row>
    <row r="1783" spans="1:121">
      <c r="A1783">
        <v>90982703</v>
      </c>
      <c r="B1783">
        <v>8127905</v>
      </c>
      <c r="C1783" s="2">
        <v>44189</v>
      </c>
      <c r="D1783" s="2">
        <v>44197.702777777777</v>
      </c>
      <c r="E1783">
        <v>1</v>
      </c>
      <c r="F1783">
        <v>30</v>
      </c>
      <c r="G1783">
        <v>0</v>
      </c>
      <c r="H1783">
        <v>2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8844</v>
      </c>
      <c r="O1783" t="s">
        <v>2126</v>
      </c>
      <c r="P1783">
        <v>1</v>
      </c>
      <c r="Q1783">
        <v>0</v>
      </c>
      <c r="R1783">
        <v>8</v>
      </c>
      <c r="S1783">
        <v>1</v>
      </c>
      <c r="T1783">
        <v>2021</v>
      </c>
      <c r="U1783">
        <v>0</v>
      </c>
      <c r="V1783">
        <v>0</v>
      </c>
      <c r="W1783">
        <v>2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6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6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1</v>
      </c>
      <c r="BV1783">
        <v>0</v>
      </c>
      <c r="BW1783">
        <v>0</v>
      </c>
      <c r="BX1783">
        <v>0</v>
      </c>
      <c r="BY1783">
        <v>8</v>
      </c>
      <c r="BZ1783">
        <v>0</v>
      </c>
      <c r="CA1783">
        <v>0</v>
      </c>
      <c r="CB1783">
        <v>16</v>
      </c>
      <c r="CC1783">
        <v>3</v>
      </c>
      <c r="CD1783">
        <v>13</v>
      </c>
      <c r="CE1783">
        <v>16</v>
      </c>
      <c r="CF1783">
        <v>0</v>
      </c>
      <c r="CG1783">
        <v>0</v>
      </c>
      <c r="CH1783">
        <v>0</v>
      </c>
      <c r="CI1783">
        <v>2</v>
      </c>
      <c r="CK1783">
        <v>10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</row>
    <row r="1784" spans="1:121">
      <c r="A1784">
        <v>90982728</v>
      </c>
      <c r="B1784">
        <v>470721</v>
      </c>
      <c r="C1784" s="2">
        <v>44189</v>
      </c>
      <c r="D1784" s="2">
        <v>44190.145833333336</v>
      </c>
      <c r="E1784">
        <v>2</v>
      </c>
      <c r="F1784">
        <v>42</v>
      </c>
      <c r="G1784">
        <v>1</v>
      </c>
      <c r="H1784">
        <v>3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7751</v>
      </c>
      <c r="O1784" t="s">
        <v>2126</v>
      </c>
      <c r="P1784">
        <v>1</v>
      </c>
      <c r="Q1784">
        <v>0</v>
      </c>
      <c r="S1784">
        <v>12</v>
      </c>
      <c r="T1784">
        <v>2020</v>
      </c>
      <c r="U1784">
        <v>0</v>
      </c>
      <c r="V1784">
        <v>0</v>
      </c>
      <c r="W1784">
        <v>2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</row>
    <row r="1785" spans="1:121">
      <c r="A1785">
        <v>90982795</v>
      </c>
      <c r="B1785">
        <v>8127915</v>
      </c>
      <c r="C1785" s="2">
        <v>44190</v>
      </c>
      <c r="D1785" s="2">
        <v>44192.621527777781</v>
      </c>
      <c r="E1785">
        <v>1</v>
      </c>
      <c r="F1785">
        <v>47</v>
      </c>
      <c r="G1785">
        <v>0</v>
      </c>
      <c r="H1785">
        <v>3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8805</v>
      </c>
      <c r="O1785" t="s">
        <v>2126</v>
      </c>
      <c r="P1785">
        <v>1</v>
      </c>
      <c r="Q1785">
        <v>0</v>
      </c>
      <c r="R1785">
        <v>2</v>
      </c>
      <c r="S1785">
        <v>12</v>
      </c>
      <c r="T1785">
        <v>2020</v>
      </c>
      <c r="U1785">
        <v>0</v>
      </c>
      <c r="V1785">
        <v>0</v>
      </c>
      <c r="W1785">
        <v>2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4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4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3</v>
      </c>
      <c r="BW1785">
        <v>1</v>
      </c>
      <c r="BX1785">
        <v>1</v>
      </c>
      <c r="BY1785">
        <v>0</v>
      </c>
      <c r="BZ1785">
        <v>0</v>
      </c>
      <c r="CA1785">
        <v>0</v>
      </c>
      <c r="CB1785">
        <v>2</v>
      </c>
      <c r="CC1785">
        <v>2</v>
      </c>
      <c r="CD1785">
        <v>0</v>
      </c>
      <c r="CE1785">
        <v>2</v>
      </c>
      <c r="CF1785">
        <v>0</v>
      </c>
      <c r="CG1785">
        <v>0</v>
      </c>
      <c r="CH1785">
        <v>0</v>
      </c>
      <c r="CI1785">
        <v>1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1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</row>
    <row r="1786" spans="1:121">
      <c r="A1786">
        <v>90982817</v>
      </c>
      <c r="B1786">
        <v>8091270</v>
      </c>
      <c r="C1786" s="2">
        <v>44190</v>
      </c>
      <c r="D1786" s="2">
        <v>44190.786805555559</v>
      </c>
      <c r="E1786">
        <v>3</v>
      </c>
      <c r="F1786">
        <v>65</v>
      </c>
      <c r="G1786">
        <v>1</v>
      </c>
      <c r="H1786">
        <v>3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8816</v>
      </c>
      <c r="O1786" t="s">
        <v>2126</v>
      </c>
      <c r="P1786">
        <v>1</v>
      </c>
      <c r="Q1786">
        <v>0</v>
      </c>
      <c r="S1786">
        <v>12</v>
      </c>
      <c r="T1786">
        <v>2020</v>
      </c>
      <c r="U1786">
        <v>0</v>
      </c>
      <c r="V1786">
        <v>0</v>
      </c>
      <c r="W1786">
        <v>2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</row>
    <row r="1787" spans="1:121">
      <c r="A1787">
        <v>90982821</v>
      </c>
      <c r="B1787">
        <v>8088070</v>
      </c>
      <c r="C1787" s="2">
        <v>44190</v>
      </c>
      <c r="D1787" s="2">
        <v>44196.698611111111</v>
      </c>
      <c r="E1787">
        <v>1</v>
      </c>
      <c r="F1787">
        <v>68</v>
      </c>
      <c r="G1787">
        <v>1</v>
      </c>
      <c r="H1787">
        <v>3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88763217</v>
      </c>
      <c r="O1787" t="s">
        <v>2126</v>
      </c>
      <c r="P1787">
        <v>1</v>
      </c>
      <c r="Q1787">
        <v>0</v>
      </c>
      <c r="R1787">
        <v>6</v>
      </c>
      <c r="S1787">
        <v>12</v>
      </c>
      <c r="T1787">
        <v>2020</v>
      </c>
      <c r="U1787">
        <v>0</v>
      </c>
      <c r="V1787">
        <v>0</v>
      </c>
      <c r="W1787">
        <v>2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11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3</v>
      </c>
      <c r="BW1787">
        <v>1</v>
      </c>
      <c r="BX1787">
        <v>3</v>
      </c>
      <c r="BY1787">
        <v>6</v>
      </c>
      <c r="BZ1787">
        <v>0</v>
      </c>
      <c r="CA1787">
        <v>0</v>
      </c>
      <c r="CB1787">
        <v>7</v>
      </c>
      <c r="CC1787">
        <v>1</v>
      </c>
      <c r="CD1787">
        <v>6</v>
      </c>
      <c r="CE1787">
        <v>7</v>
      </c>
      <c r="CF1787">
        <v>0</v>
      </c>
      <c r="CG1787">
        <v>0</v>
      </c>
      <c r="CH1787">
        <v>0</v>
      </c>
      <c r="CI1787">
        <v>0</v>
      </c>
      <c r="CK1787">
        <v>0</v>
      </c>
      <c r="CL1787">
        <v>0</v>
      </c>
      <c r="CM1787">
        <v>2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1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1</v>
      </c>
      <c r="DH1787">
        <v>0</v>
      </c>
      <c r="DI1787">
        <v>0</v>
      </c>
      <c r="DJ1787">
        <v>1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</row>
    <row r="1788" spans="1:121">
      <c r="A1788">
        <v>90982840</v>
      </c>
      <c r="B1788">
        <v>454330</v>
      </c>
      <c r="C1788" s="2">
        <v>44190</v>
      </c>
      <c r="D1788" s="2">
        <v>44190.752083333333</v>
      </c>
      <c r="E1788">
        <v>2</v>
      </c>
      <c r="F1788">
        <v>54</v>
      </c>
      <c r="G1788">
        <v>0</v>
      </c>
      <c r="H1788">
        <v>3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8869</v>
      </c>
      <c r="O1788" t="s">
        <v>2126</v>
      </c>
      <c r="P1788">
        <v>1</v>
      </c>
      <c r="Q1788">
        <v>0</v>
      </c>
      <c r="S1788">
        <v>12</v>
      </c>
      <c r="T1788">
        <v>2020</v>
      </c>
      <c r="U1788">
        <v>0</v>
      </c>
      <c r="V1788">
        <v>0</v>
      </c>
      <c r="W1788">
        <v>2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1</v>
      </c>
      <c r="DH1788">
        <v>0</v>
      </c>
      <c r="DI1788">
        <v>0</v>
      </c>
      <c r="DJ1788">
        <v>0</v>
      </c>
      <c r="DK1788">
        <v>0</v>
      </c>
      <c r="DL1788">
        <v>1</v>
      </c>
      <c r="DM1788">
        <v>0</v>
      </c>
      <c r="DN1788">
        <v>0</v>
      </c>
      <c r="DO1788">
        <v>0</v>
      </c>
      <c r="DP1788">
        <v>0</v>
      </c>
    </row>
    <row r="1789" spans="1:121">
      <c r="A1789">
        <v>90982843</v>
      </c>
      <c r="B1789">
        <v>211967</v>
      </c>
      <c r="C1789" s="2">
        <v>44190</v>
      </c>
      <c r="D1789" s="2">
        <v>44192.604166666664</v>
      </c>
      <c r="E1789">
        <v>1</v>
      </c>
      <c r="F1789">
        <v>63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8835</v>
      </c>
      <c r="O1789" t="s">
        <v>2126</v>
      </c>
      <c r="P1789">
        <v>1</v>
      </c>
      <c r="Q1789">
        <v>0</v>
      </c>
      <c r="R1789">
        <v>2</v>
      </c>
      <c r="S1789">
        <v>12</v>
      </c>
      <c r="T1789">
        <v>2020</v>
      </c>
      <c r="U1789">
        <v>0</v>
      </c>
      <c r="V1789">
        <v>0</v>
      </c>
      <c r="W1789">
        <v>2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2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2</v>
      </c>
      <c r="BH1789">
        <v>1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1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1</v>
      </c>
      <c r="BW1789">
        <v>1</v>
      </c>
      <c r="BX1789">
        <v>1</v>
      </c>
      <c r="BY1789">
        <v>2</v>
      </c>
      <c r="BZ1789">
        <v>0</v>
      </c>
      <c r="CA1789">
        <v>0</v>
      </c>
      <c r="CB1789">
        <v>6</v>
      </c>
      <c r="CC1789">
        <v>4</v>
      </c>
      <c r="CD1789">
        <v>2</v>
      </c>
      <c r="CE1789">
        <v>6</v>
      </c>
      <c r="CF1789">
        <v>0</v>
      </c>
      <c r="CG1789">
        <v>0</v>
      </c>
      <c r="CH1789">
        <v>0</v>
      </c>
      <c r="CI1789">
        <v>0</v>
      </c>
      <c r="CK1789">
        <v>2</v>
      </c>
      <c r="CL1789">
        <v>0</v>
      </c>
      <c r="CM1789">
        <v>4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1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1</v>
      </c>
      <c r="DH1789">
        <v>0</v>
      </c>
      <c r="DI1789">
        <v>0</v>
      </c>
      <c r="DJ1789">
        <v>1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</row>
    <row r="1790" spans="1:121">
      <c r="A1790">
        <v>90982844</v>
      </c>
      <c r="B1790">
        <v>8049084</v>
      </c>
      <c r="C1790" s="2">
        <v>44190</v>
      </c>
      <c r="D1790" s="2">
        <v>44195.783333333333</v>
      </c>
      <c r="E1790">
        <v>1</v>
      </c>
      <c r="F1790">
        <v>58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8805</v>
      </c>
      <c r="O1790" t="s">
        <v>2126</v>
      </c>
      <c r="P1790">
        <v>1</v>
      </c>
      <c r="Q1790">
        <v>0</v>
      </c>
      <c r="R1790">
        <v>5</v>
      </c>
      <c r="S1790">
        <v>12</v>
      </c>
      <c r="T1790">
        <v>2020</v>
      </c>
      <c r="U1790">
        <v>0</v>
      </c>
      <c r="V1790">
        <v>0</v>
      </c>
      <c r="W1790">
        <v>2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9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9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2</v>
      </c>
      <c r="BW1790">
        <v>2</v>
      </c>
      <c r="BX1790">
        <v>5</v>
      </c>
      <c r="BY1790">
        <v>1</v>
      </c>
      <c r="BZ1790">
        <v>0</v>
      </c>
      <c r="CA1790">
        <v>0</v>
      </c>
      <c r="CB1790">
        <v>10</v>
      </c>
      <c r="CC1790">
        <v>29</v>
      </c>
      <c r="CD1790">
        <v>0</v>
      </c>
      <c r="CE1790">
        <v>29</v>
      </c>
      <c r="CF1790">
        <v>19</v>
      </c>
      <c r="CG1790">
        <v>0</v>
      </c>
      <c r="CH1790">
        <v>0</v>
      </c>
      <c r="CI1790">
        <v>0</v>
      </c>
      <c r="CK1790">
        <v>15</v>
      </c>
      <c r="CL1790">
        <v>0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1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</row>
    <row r="1791" spans="1:121">
      <c r="A1791">
        <v>90982859</v>
      </c>
      <c r="B1791">
        <v>8086943</v>
      </c>
      <c r="C1791" s="2">
        <v>44190</v>
      </c>
      <c r="D1791" s="2">
        <v>44199.893750000003</v>
      </c>
      <c r="E1791">
        <v>1</v>
      </c>
      <c r="F1791">
        <v>79</v>
      </c>
      <c r="G1791">
        <v>1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8807</v>
      </c>
      <c r="O1791" t="s">
        <v>2124</v>
      </c>
      <c r="P1791">
        <v>0</v>
      </c>
      <c r="Q1791">
        <v>0</v>
      </c>
      <c r="R1791">
        <v>9</v>
      </c>
      <c r="S1791">
        <v>1</v>
      </c>
      <c r="T1791">
        <v>2021</v>
      </c>
      <c r="U1791">
        <v>0</v>
      </c>
      <c r="V1791">
        <v>0</v>
      </c>
      <c r="W1791">
        <v>2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14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14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35</v>
      </c>
      <c r="CC1791">
        <v>27</v>
      </c>
      <c r="CD1791">
        <v>8</v>
      </c>
      <c r="CE1791">
        <v>35</v>
      </c>
      <c r="CF1791">
        <v>1</v>
      </c>
      <c r="CG1791">
        <v>0</v>
      </c>
      <c r="CH1791">
        <v>0</v>
      </c>
      <c r="CI1791">
        <v>1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</row>
    <row r="1792" spans="1:121">
      <c r="A1792">
        <v>90982879</v>
      </c>
      <c r="B1792">
        <v>806074</v>
      </c>
      <c r="C1792" s="2">
        <v>44190</v>
      </c>
      <c r="D1792" s="2">
        <v>44203.789583333331</v>
      </c>
      <c r="E1792">
        <v>1</v>
      </c>
      <c r="F1792">
        <v>65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8807</v>
      </c>
      <c r="O1792" t="s">
        <v>2125</v>
      </c>
      <c r="P1792">
        <v>1</v>
      </c>
      <c r="Q1792">
        <v>0</v>
      </c>
      <c r="R1792">
        <v>13</v>
      </c>
      <c r="S1792">
        <v>1</v>
      </c>
      <c r="T1792">
        <v>2021</v>
      </c>
      <c r="U1792">
        <v>1</v>
      </c>
      <c r="V1792">
        <v>10</v>
      </c>
      <c r="W1792">
        <v>2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11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6</v>
      </c>
      <c r="BW1792">
        <v>4</v>
      </c>
      <c r="BX1792">
        <v>2</v>
      </c>
      <c r="BY1792">
        <v>15</v>
      </c>
      <c r="BZ1792">
        <v>0</v>
      </c>
      <c r="CA1792">
        <v>0</v>
      </c>
      <c r="CB1792">
        <v>11</v>
      </c>
      <c r="CC1792">
        <v>0</v>
      </c>
      <c r="CD1792">
        <v>11</v>
      </c>
      <c r="CE1792">
        <v>11</v>
      </c>
      <c r="CF1792">
        <v>0</v>
      </c>
      <c r="CG1792">
        <v>0</v>
      </c>
      <c r="CH1792">
        <v>0</v>
      </c>
      <c r="CI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</row>
    <row r="1793" spans="1:120">
      <c r="A1793">
        <v>90982891</v>
      </c>
      <c r="B1793">
        <v>8031717</v>
      </c>
      <c r="C1793" s="2">
        <v>44191</v>
      </c>
      <c r="D1793" s="2">
        <v>44205.632638888892</v>
      </c>
      <c r="E1793">
        <v>1</v>
      </c>
      <c r="F1793">
        <v>99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8816</v>
      </c>
      <c r="O1793" t="s">
        <v>2126</v>
      </c>
      <c r="P1793">
        <v>1</v>
      </c>
      <c r="Q1793">
        <v>0</v>
      </c>
      <c r="R1793">
        <v>14</v>
      </c>
      <c r="S1793">
        <v>1</v>
      </c>
      <c r="T1793">
        <v>2021</v>
      </c>
      <c r="U1793">
        <v>0</v>
      </c>
      <c r="V1793">
        <v>0</v>
      </c>
      <c r="W1793">
        <v>2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1</v>
      </c>
      <c r="BG1793">
        <v>1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2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K1793">
        <v>0</v>
      </c>
      <c r="CL1793">
        <v>0</v>
      </c>
      <c r="CM1793">
        <v>2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1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</row>
    <row r="1794" spans="1:120">
      <c r="A1794">
        <v>90982897</v>
      </c>
      <c r="B1794">
        <v>337767</v>
      </c>
      <c r="C1794" s="2">
        <v>44191</v>
      </c>
      <c r="D1794" s="2">
        <v>44196.541666666664</v>
      </c>
      <c r="E1794">
        <v>1</v>
      </c>
      <c r="F1794">
        <v>39</v>
      </c>
      <c r="G1794">
        <v>1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8835</v>
      </c>
      <c r="O1794" t="s">
        <v>2126</v>
      </c>
      <c r="P1794">
        <v>1</v>
      </c>
      <c r="Q1794">
        <v>0</v>
      </c>
      <c r="R1794">
        <v>5</v>
      </c>
      <c r="S1794">
        <v>12</v>
      </c>
      <c r="T1794">
        <v>2020</v>
      </c>
      <c r="U1794">
        <v>0</v>
      </c>
      <c r="V1794">
        <v>0</v>
      </c>
      <c r="W1794">
        <v>2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3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3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5</v>
      </c>
      <c r="BW1794">
        <v>1</v>
      </c>
      <c r="BX1794">
        <v>1</v>
      </c>
      <c r="BY1794">
        <v>6</v>
      </c>
      <c r="BZ1794">
        <v>0</v>
      </c>
      <c r="CA1794">
        <v>0</v>
      </c>
      <c r="CB1794">
        <v>12</v>
      </c>
      <c r="CC1794">
        <v>6</v>
      </c>
      <c r="CD1794">
        <v>6</v>
      </c>
      <c r="CE1794">
        <v>12</v>
      </c>
      <c r="CF1794">
        <v>0</v>
      </c>
      <c r="CG1794">
        <v>0</v>
      </c>
      <c r="CH1794">
        <v>0</v>
      </c>
      <c r="CI1794">
        <v>4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1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</row>
    <row r="1795" spans="1:120">
      <c r="A1795">
        <v>90982900</v>
      </c>
      <c r="B1795">
        <v>412255</v>
      </c>
      <c r="C1795" s="2">
        <v>44190</v>
      </c>
      <c r="D1795" s="2">
        <v>44191.128472222219</v>
      </c>
      <c r="E1795">
        <v>2</v>
      </c>
      <c r="F1795">
        <v>25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88761640</v>
      </c>
      <c r="O1795" t="s">
        <v>2126</v>
      </c>
      <c r="P1795">
        <v>1</v>
      </c>
      <c r="Q1795">
        <v>0</v>
      </c>
      <c r="S1795">
        <v>12</v>
      </c>
      <c r="T1795">
        <v>2020</v>
      </c>
      <c r="U1795">
        <v>0</v>
      </c>
      <c r="V1795">
        <v>0</v>
      </c>
      <c r="W1795">
        <v>2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</row>
    <row r="1796" spans="1:120">
      <c r="A1796">
        <v>90982902</v>
      </c>
      <c r="B1796">
        <v>8017435</v>
      </c>
      <c r="C1796" s="2">
        <v>44191</v>
      </c>
      <c r="D1796" s="2">
        <v>44192.759722222225</v>
      </c>
      <c r="E1796">
        <v>1</v>
      </c>
      <c r="F1796">
        <v>54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8869</v>
      </c>
      <c r="O1796" t="s">
        <v>2126</v>
      </c>
      <c r="P1796">
        <v>1</v>
      </c>
      <c r="Q1796">
        <v>0</v>
      </c>
      <c r="R1796">
        <v>1</v>
      </c>
      <c r="S1796">
        <v>12</v>
      </c>
      <c r="T1796">
        <v>2020</v>
      </c>
      <c r="U1796">
        <v>0</v>
      </c>
      <c r="V1796">
        <v>0</v>
      </c>
      <c r="W1796">
        <v>2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3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3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</row>
    <row r="1797" spans="1:120">
      <c r="A1797">
        <v>90982916</v>
      </c>
      <c r="B1797">
        <v>469142</v>
      </c>
      <c r="C1797" s="2">
        <v>44191</v>
      </c>
      <c r="D1797" s="2">
        <v>44191.855555555558</v>
      </c>
      <c r="E1797">
        <v>2</v>
      </c>
      <c r="F1797">
        <v>81</v>
      </c>
      <c r="G1797">
        <v>1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88736061</v>
      </c>
      <c r="O1797" t="s">
        <v>2126</v>
      </c>
      <c r="P1797">
        <v>1</v>
      </c>
      <c r="Q1797">
        <v>0</v>
      </c>
      <c r="S1797">
        <v>12</v>
      </c>
      <c r="T1797">
        <v>2020</v>
      </c>
      <c r="U1797">
        <v>0</v>
      </c>
      <c r="V1797">
        <v>0</v>
      </c>
      <c r="W1797">
        <v>2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K1797">
        <v>0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1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</row>
    <row r="1798" spans="1:120">
      <c r="A1798">
        <v>90982946</v>
      </c>
      <c r="B1798">
        <v>635717</v>
      </c>
      <c r="C1798" s="2">
        <v>44191</v>
      </c>
      <c r="D1798" s="2">
        <v>44191.574305555558</v>
      </c>
      <c r="E1798">
        <v>2</v>
      </c>
      <c r="F1798">
        <v>71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8873</v>
      </c>
      <c r="O1798" t="s">
        <v>2126</v>
      </c>
      <c r="P1798">
        <v>1</v>
      </c>
      <c r="Q1798">
        <v>0</v>
      </c>
      <c r="S1798">
        <v>12</v>
      </c>
      <c r="T1798">
        <v>2020</v>
      </c>
      <c r="U1798">
        <v>0</v>
      </c>
      <c r="V1798">
        <v>0</v>
      </c>
      <c r="W1798">
        <v>2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</row>
    <row r="1799" spans="1:120">
      <c r="A1799">
        <v>90982956</v>
      </c>
      <c r="B1799">
        <v>700744</v>
      </c>
      <c r="C1799" s="2">
        <v>44191</v>
      </c>
      <c r="D1799" s="2">
        <v>44194.697222222225</v>
      </c>
      <c r="E1799">
        <v>1</v>
      </c>
      <c r="F1799">
        <v>43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7060</v>
      </c>
      <c r="O1799" t="s">
        <v>2126</v>
      </c>
      <c r="P1799">
        <v>1</v>
      </c>
      <c r="Q1799">
        <v>0</v>
      </c>
      <c r="R1799">
        <v>3</v>
      </c>
      <c r="S1799">
        <v>12</v>
      </c>
      <c r="T1799">
        <v>2020</v>
      </c>
      <c r="U1799">
        <v>0</v>
      </c>
      <c r="V1799">
        <v>0</v>
      </c>
      <c r="W1799">
        <v>2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4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4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2</v>
      </c>
      <c r="BW1799">
        <v>1</v>
      </c>
      <c r="BX1799">
        <v>2</v>
      </c>
      <c r="BY1799">
        <v>0</v>
      </c>
      <c r="BZ1799">
        <v>0</v>
      </c>
      <c r="CA1799">
        <v>0</v>
      </c>
      <c r="CB1799">
        <v>4</v>
      </c>
      <c r="CC1799">
        <v>4</v>
      </c>
      <c r="CD1799">
        <v>0</v>
      </c>
      <c r="CE1799">
        <v>4</v>
      </c>
      <c r="CF1799">
        <v>0</v>
      </c>
      <c r="CG1799">
        <v>0</v>
      </c>
      <c r="CH1799">
        <v>0</v>
      </c>
      <c r="CI1799">
        <v>0</v>
      </c>
      <c r="CK1799">
        <v>0</v>
      </c>
      <c r="CL1799">
        <v>0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1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</row>
    <row r="1800" spans="1:120">
      <c r="A1800">
        <v>90982981</v>
      </c>
      <c r="B1800">
        <v>526136</v>
      </c>
      <c r="C1800" s="2">
        <v>44191</v>
      </c>
      <c r="D1800" s="2">
        <v>44198.60833333333</v>
      </c>
      <c r="E1800">
        <v>1</v>
      </c>
      <c r="F1800">
        <v>59</v>
      </c>
      <c r="G1800">
        <v>1</v>
      </c>
      <c r="H1800">
        <v>3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7060</v>
      </c>
      <c r="O1800" t="s">
        <v>2126</v>
      </c>
      <c r="P1800">
        <v>1</v>
      </c>
      <c r="Q1800">
        <v>0</v>
      </c>
      <c r="R1800">
        <v>7</v>
      </c>
      <c r="S1800">
        <v>1</v>
      </c>
      <c r="T1800">
        <v>2021</v>
      </c>
      <c r="U1800">
        <v>0</v>
      </c>
      <c r="V1800">
        <v>0</v>
      </c>
      <c r="W1800">
        <v>2</v>
      </c>
      <c r="AU1800">
        <v>0</v>
      </c>
      <c r="AV1800">
        <v>0</v>
      </c>
      <c r="AW1800">
        <v>5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0</v>
      </c>
      <c r="BE1800">
        <v>5</v>
      </c>
      <c r="BF1800">
        <v>5</v>
      </c>
      <c r="BG1800">
        <v>6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5</v>
      </c>
      <c r="BW1800">
        <v>1</v>
      </c>
      <c r="BX1800">
        <v>5</v>
      </c>
      <c r="BY1800">
        <v>6</v>
      </c>
      <c r="BZ1800">
        <v>0</v>
      </c>
      <c r="CA1800">
        <v>0</v>
      </c>
      <c r="CB1800">
        <v>12</v>
      </c>
      <c r="CC1800">
        <v>12</v>
      </c>
      <c r="CD1800">
        <v>0</v>
      </c>
      <c r="CE1800">
        <v>12</v>
      </c>
      <c r="CF1800">
        <v>0</v>
      </c>
      <c r="CG1800">
        <v>0</v>
      </c>
      <c r="CH1800">
        <v>0</v>
      </c>
      <c r="CI1800">
        <v>1</v>
      </c>
      <c r="CK1800">
        <v>0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</row>
    <row r="1801" spans="1:120">
      <c r="A1801">
        <v>90983014</v>
      </c>
      <c r="B1801">
        <v>8108435</v>
      </c>
      <c r="C1801" s="2">
        <v>44192</v>
      </c>
      <c r="D1801" s="2">
        <v>44194.761805555558</v>
      </c>
      <c r="E1801">
        <v>1</v>
      </c>
      <c r="F1801">
        <v>57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7063</v>
      </c>
      <c r="O1801" t="s">
        <v>2126</v>
      </c>
      <c r="P1801">
        <v>1</v>
      </c>
      <c r="Q1801">
        <v>0</v>
      </c>
      <c r="R1801">
        <v>2</v>
      </c>
      <c r="S1801">
        <v>12</v>
      </c>
      <c r="T1801">
        <v>2020</v>
      </c>
      <c r="U1801">
        <v>0</v>
      </c>
      <c r="V1801">
        <v>0</v>
      </c>
      <c r="W1801">
        <v>2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3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3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5</v>
      </c>
      <c r="BW1801">
        <v>3</v>
      </c>
      <c r="BX1801">
        <v>3</v>
      </c>
      <c r="BY1801">
        <v>0</v>
      </c>
      <c r="BZ1801">
        <v>0</v>
      </c>
      <c r="CA1801">
        <v>0</v>
      </c>
      <c r="CB1801">
        <v>5</v>
      </c>
      <c r="CC1801">
        <v>5</v>
      </c>
      <c r="CD1801">
        <v>0</v>
      </c>
      <c r="CE1801">
        <v>5</v>
      </c>
      <c r="CF1801">
        <v>0</v>
      </c>
      <c r="CG1801">
        <v>0</v>
      </c>
      <c r="CH1801">
        <v>0</v>
      </c>
      <c r="CI1801">
        <v>1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</row>
    <row r="1802" spans="1:120">
      <c r="A1802">
        <v>90983018</v>
      </c>
      <c r="B1802">
        <v>527380</v>
      </c>
      <c r="C1802" s="2">
        <v>44191</v>
      </c>
      <c r="D1802" s="2">
        <v>44191.82916666667</v>
      </c>
      <c r="E1802">
        <v>2</v>
      </c>
      <c r="F1802">
        <v>36</v>
      </c>
      <c r="G1802">
        <v>1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8835</v>
      </c>
      <c r="O1802" t="s">
        <v>2126</v>
      </c>
      <c r="P1802">
        <v>1</v>
      </c>
      <c r="Q1802">
        <v>0</v>
      </c>
      <c r="S1802">
        <v>12</v>
      </c>
      <c r="T1802">
        <v>2020</v>
      </c>
      <c r="U1802">
        <v>0</v>
      </c>
      <c r="V1802">
        <v>0</v>
      </c>
      <c r="W1802">
        <v>2</v>
      </c>
      <c r="AU1802" t="e">
        <v>#N/A</v>
      </c>
      <c r="AV1802" t="e">
        <v>#N/A</v>
      </c>
      <c r="AW1802" t="e">
        <v>#N/A</v>
      </c>
      <c r="AX1802" t="e">
        <v>#N/A</v>
      </c>
      <c r="AY1802" t="e">
        <v>#N/A</v>
      </c>
      <c r="AZ1802" t="e">
        <v>#N/A</v>
      </c>
      <c r="BA1802" t="e">
        <v>#N/A</v>
      </c>
      <c r="BB1802" t="e">
        <v>#N/A</v>
      </c>
      <c r="BC1802" t="e">
        <v>#N/A</v>
      </c>
      <c r="BD1802" t="e">
        <v>#N/A</v>
      </c>
      <c r="BE1802" t="e">
        <v>#N/A</v>
      </c>
      <c r="BF1802" t="e">
        <v>#N/A</v>
      </c>
      <c r="BG1802" t="e">
        <v>#N/A</v>
      </c>
      <c r="BH1802" t="e">
        <v>#N/A</v>
      </c>
      <c r="BI1802" t="e">
        <v>#N/A</v>
      </c>
      <c r="BJ1802" t="e">
        <v>#N/A</v>
      </c>
      <c r="BK1802" t="e">
        <v>#N/A</v>
      </c>
      <c r="BL1802" t="e">
        <v>#N/A</v>
      </c>
      <c r="BM1802" t="e">
        <v>#N/A</v>
      </c>
      <c r="BN1802" t="e">
        <v>#N/A</v>
      </c>
      <c r="BO1802" t="e">
        <v>#N/A</v>
      </c>
      <c r="BP1802" t="e">
        <v>#N/A</v>
      </c>
      <c r="BQ1802" t="e">
        <v>#N/A</v>
      </c>
      <c r="BR1802" t="e">
        <v>#N/A</v>
      </c>
      <c r="BS1802" t="e">
        <v>#N/A</v>
      </c>
      <c r="BT1802" t="e">
        <v>#N/A</v>
      </c>
      <c r="BU1802" t="e">
        <v>#N/A</v>
      </c>
      <c r="BV1802" t="e">
        <v>#N/A</v>
      </c>
      <c r="BW1802" t="e">
        <v>#N/A</v>
      </c>
      <c r="BX1802" t="e">
        <v>#N/A</v>
      </c>
      <c r="BY1802" t="e">
        <v>#N/A</v>
      </c>
      <c r="BZ1802" t="e">
        <v>#N/A</v>
      </c>
      <c r="CA1802" t="e">
        <v>#N/A</v>
      </c>
      <c r="CB1802" t="e">
        <v>#N/A</v>
      </c>
      <c r="CC1802" t="e">
        <v>#N/A</v>
      </c>
      <c r="CD1802" t="e">
        <v>#N/A</v>
      </c>
      <c r="CE1802" t="e">
        <v>#N/A</v>
      </c>
      <c r="CF1802" t="e">
        <v>#N/A</v>
      </c>
      <c r="CG1802" t="e">
        <v>#N/A</v>
      </c>
      <c r="CH1802" t="e">
        <v>#N/A</v>
      </c>
      <c r="CI1802" t="e">
        <v>#N/A</v>
      </c>
      <c r="CK1802" t="e">
        <v>#N/A</v>
      </c>
      <c r="CL1802" t="e">
        <v>#N/A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</row>
    <row r="1803" spans="1:120">
      <c r="A1803">
        <v>90983043</v>
      </c>
      <c r="B1803">
        <v>8127963</v>
      </c>
      <c r="C1803" s="2">
        <v>44191</v>
      </c>
      <c r="D1803" s="2">
        <v>44191.910416666666</v>
      </c>
      <c r="E1803">
        <v>2</v>
      </c>
      <c r="F1803">
        <v>46</v>
      </c>
      <c r="G1803">
        <v>1</v>
      </c>
      <c r="H1803">
        <v>3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8873</v>
      </c>
      <c r="O1803" t="s">
        <v>2126</v>
      </c>
      <c r="P1803">
        <v>1</v>
      </c>
      <c r="Q1803">
        <v>0</v>
      </c>
      <c r="S1803">
        <v>12</v>
      </c>
      <c r="T1803">
        <v>2020</v>
      </c>
      <c r="U1803">
        <v>0</v>
      </c>
      <c r="V1803">
        <v>0</v>
      </c>
      <c r="W1803">
        <v>2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</row>
    <row r="1804" spans="1:120">
      <c r="A1804">
        <v>90983054</v>
      </c>
      <c r="B1804">
        <v>809944</v>
      </c>
      <c r="C1804" s="2">
        <v>44191</v>
      </c>
      <c r="D1804" s="2">
        <v>44192.025000000001</v>
      </c>
      <c r="E1804">
        <v>2</v>
      </c>
      <c r="F1804">
        <v>47</v>
      </c>
      <c r="G1804">
        <v>0</v>
      </c>
      <c r="H1804">
        <v>3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8880</v>
      </c>
      <c r="O1804" t="s">
        <v>2126</v>
      </c>
      <c r="P1804">
        <v>1</v>
      </c>
      <c r="Q1804">
        <v>0</v>
      </c>
      <c r="S1804">
        <v>12</v>
      </c>
      <c r="T1804">
        <v>2020</v>
      </c>
      <c r="U1804">
        <v>0</v>
      </c>
      <c r="V1804">
        <v>0</v>
      </c>
      <c r="W1804">
        <v>2</v>
      </c>
      <c r="AN1804">
        <v>149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</row>
    <row r="1805" spans="1:120">
      <c r="A1805">
        <v>90983056</v>
      </c>
      <c r="B1805">
        <v>8109349</v>
      </c>
      <c r="C1805" s="2">
        <v>44191</v>
      </c>
      <c r="D1805" s="2">
        <v>44192.147222222222</v>
      </c>
      <c r="E1805">
        <v>3</v>
      </c>
      <c r="F1805">
        <v>81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8876</v>
      </c>
      <c r="O1805" t="s">
        <v>2126</v>
      </c>
      <c r="P1805">
        <v>1</v>
      </c>
      <c r="Q1805">
        <v>0</v>
      </c>
      <c r="S1805">
        <v>12</v>
      </c>
      <c r="T1805">
        <v>2020</v>
      </c>
      <c r="U1805">
        <v>0</v>
      </c>
      <c r="V1805">
        <v>0</v>
      </c>
      <c r="W1805">
        <v>2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</row>
    <row r="1806" spans="1:120">
      <c r="A1806">
        <v>90983058</v>
      </c>
      <c r="B1806">
        <v>8069548</v>
      </c>
      <c r="C1806" s="2">
        <v>44191</v>
      </c>
      <c r="D1806" s="2">
        <v>44196.556944444441</v>
      </c>
      <c r="E1806">
        <v>1</v>
      </c>
      <c r="F1806">
        <v>72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8876</v>
      </c>
      <c r="O1806" t="s">
        <v>2125</v>
      </c>
      <c r="P1806">
        <v>1</v>
      </c>
      <c r="Q1806">
        <v>0</v>
      </c>
      <c r="R1806">
        <v>5</v>
      </c>
      <c r="S1806">
        <v>12</v>
      </c>
      <c r="T1806">
        <v>2020</v>
      </c>
      <c r="U1806">
        <v>0</v>
      </c>
      <c r="V1806">
        <v>0</v>
      </c>
      <c r="W1806">
        <v>2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2</v>
      </c>
      <c r="BX1806">
        <v>4</v>
      </c>
      <c r="BY1806">
        <v>0</v>
      </c>
      <c r="BZ1806">
        <v>0</v>
      </c>
      <c r="CA1806">
        <v>0</v>
      </c>
      <c r="CB1806">
        <v>8</v>
      </c>
      <c r="CC1806">
        <v>8</v>
      </c>
      <c r="CD1806">
        <v>0</v>
      </c>
      <c r="CE1806">
        <v>8</v>
      </c>
      <c r="CF1806">
        <v>0</v>
      </c>
      <c r="CG1806">
        <v>0</v>
      </c>
      <c r="CH1806">
        <v>0</v>
      </c>
      <c r="CI1806">
        <v>1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1</v>
      </c>
      <c r="DH1806">
        <v>0</v>
      </c>
      <c r="DI1806">
        <v>0</v>
      </c>
      <c r="DJ1806">
        <v>1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</row>
    <row r="1807" spans="1:120">
      <c r="A1807">
        <v>90983072</v>
      </c>
      <c r="B1807">
        <v>8127966</v>
      </c>
      <c r="C1807" s="2">
        <v>44191</v>
      </c>
      <c r="D1807" s="2">
        <v>44192.131944444445</v>
      </c>
      <c r="E1807">
        <v>2</v>
      </c>
      <c r="F1807">
        <v>94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8609</v>
      </c>
      <c r="O1807" t="s">
        <v>26</v>
      </c>
      <c r="P1807">
        <v>0</v>
      </c>
      <c r="Q1807">
        <v>1</v>
      </c>
      <c r="S1807">
        <v>12</v>
      </c>
      <c r="T1807">
        <v>2020</v>
      </c>
      <c r="U1807">
        <v>0</v>
      </c>
      <c r="V1807">
        <v>0</v>
      </c>
      <c r="W1807">
        <v>2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K1807">
        <v>0</v>
      </c>
      <c r="CL1807">
        <v>0</v>
      </c>
      <c r="CM1807">
        <v>1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1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1</v>
      </c>
      <c r="DN1807">
        <v>0</v>
      </c>
      <c r="DO1807">
        <v>0</v>
      </c>
      <c r="DP1807">
        <v>0</v>
      </c>
    </row>
    <row r="1808" spans="1:120">
      <c r="A1808">
        <v>90983075</v>
      </c>
      <c r="B1808">
        <v>810414</v>
      </c>
      <c r="C1808" s="2">
        <v>44191</v>
      </c>
      <c r="D1808" s="2">
        <v>44222.681944444441</v>
      </c>
      <c r="E1808">
        <v>1</v>
      </c>
      <c r="F1808">
        <v>79</v>
      </c>
      <c r="G1808">
        <v>1</v>
      </c>
      <c r="H1808">
        <v>2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8812</v>
      </c>
      <c r="O1808" t="s">
        <v>2124</v>
      </c>
      <c r="P1808">
        <v>0</v>
      </c>
      <c r="Q1808">
        <v>0</v>
      </c>
      <c r="R1808">
        <v>31</v>
      </c>
      <c r="S1808">
        <v>1</v>
      </c>
      <c r="T1808">
        <v>2021</v>
      </c>
      <c r="U1808">
        <v>0</v>
      </c>
      <c r="V1808">
        <v>0</v>
      </c>
      <c r="W1808">
        <v>2</v>
      </c>
      <c r="AU1808">
        <v>0</v>
      </c>
      <c r="AV1808">
        <v>0</v>
      </c>
      <c r="AW1808">
        <v>6</v>
      </c>
      <c r="AX1808">
        <v>0</v>
      </c>
      <c r="AY1808">
        <v>0</v>
      </c>
      <c r="AZ1808">
        <v>1</v>
      </c>
      <c r="BA1808">
        <v>0</v>
      </c>
      <c r="BB1808">
        <v>0</v>
      </c>
      <c r="BC1808">
        <v>0</v>
      </c>
      <c r="BD1808">
        <v>0</v>
      </c>
      <c r="BE1808">
        <v>6</v>
      </c>
      <c r="BF1808">
        <v>6</v>
      </c>
      <c r="BG1808">
        <v>7</v>
      </c>
      <c r="BH1808">
        <v>46</v>
      </c>
      <c r="BI1808">
        <v>0</v>
      </c>
      <c r="BJ1808">
        <v>0</v>
      </c>
      <c r="BK1808">
        <v>46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49</v>
      </c>
      <c r="BX1808">
        <v>4</v>
      </c>
      <c r="BY1808">
        <v>0</v>
      </c>
      <c r="BZ1808">
        <v>0</v>
      </c>
      <c r="CA1808">
        <v>0</v>
      </c>
      <c r="CB1808">
        <v>27</v>
      </c>
      <c r="CC1808">
        <v>4</v>
      </c>
      <c r="CD1808">
        <v>24</v>
      </c>
      <c r="CE1808">
        <v>28</v>
      </c>
      <c r="CF1808">
        <v>0</v>
      </c>
      <c r="CG1808">
        <v>0</v>
      </c>
      <c r="CH1808">
        <v>0</v>
      </c>
      <c r="CI1808">
        <v>8</v>
      </c>
      <c r="CK1808">
        <v>0</v>
      </c>
      <c r="CL1808">
        <v>0</v>
      </c>
      <c r="CM1808">
        <v>3</v>
      </c>
      <c r="CN1808">
        <v>0</v>
      </c>
      <c r="CO1808">
        <v>0</v>
      </c>
      <c r="CP1808">
        <v>0</v>
      </c>
      <c r="CQ1808">
        <v>0</v>
      </c>
      <c r="CR1808">
        <v>1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1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</row>
    <row r="1809" spans="1:120">
      <c r="A1809">
        <v>90983090</v>
      </c>
      <c r="B1809">
        <v>679176</v>
      </c>
      <c r="C1809" s="2">
        <v>44192</v>
      </c>
      <c r="D1809" s="2">
        <v>44219.675000000003</v>
      </c>
      <c r="E1809">
        <v>1</v>
      </c>
      <c r="F1809">
        <v>80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8812</v>
      </c>
      <c r="O1809" t="s">
        <v>2128</v>
      </c>
      <c r="P1809">
        <v>0</v>
      </c>
      <c r="Q1809">
        <v>0</v>
      </c>
      <c r="R1809">
        <v>27</v>
      </c>
      <c r="S1809">
        <v>1</v>
      </c>
      <c r="T1809">
        <v>2021</v>
      </c>
      <c r="U1809">
        <v>1</v>
      </c>
      <c r="V1809">
        <v>24</v>
      </c>
      <c r="W1809">
        <v>2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34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34</v>
      </c>
      <c r="BH1809">
        <v>30</v>
      </c>
      <c r="BI1809">
        <v>0</v>
      </c>
      <c r="BJ1809">
        <v>0</v>
      </c>
      <c r="BK1809">
        <v>30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1</v>
      </c>
      <c r="BW1809">
        <v>19</v>
      </c>
      <c r="BX1809">
        <v>4</v>
      </c>
      <c r="BY1809">
        <v>4</v>
      </c>
      <c r="BZ1809">
        <v>0</v>
      </c>
      <c r="CA1809">
        <v>20</v>
      </c>
      <c r="CB1809">
        <v>3</v>
      </c>
      <c r="CC1809">
        <v>1</v>
      </c>
      <c r="CD1809">
        <v>22</v>
      </c>
      <c r="CE1809">
        <v>23</v>
      </c>
      <c r="CF1809">
        <v>1</v>
      </c>
      <c r="CG1809">
        <v>0</v>
      </c>
      <c r="CH1809">
        <v>0</v>
      </c>
      <c r="CI1809">
        <v>0</v>
      </c>
      <c r="CK1809">
        <v>1</v>
      </c>
      <c r="CL1809">
        <v>0</v>
      </c>
      <c r="CM1809">
        <v>2</v>
      </c>
      <c r="CN1809">
        <v>0</v>
      </c>
      <c r="CO1809">
        <v>1</v>
      </c>
      <c r="CP1809">
        <v>0</v>
      </c>
      <c r="CQ1809">
        <v>0</v>
      </c>
      <c r="CR1809">
        <v>0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1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</row>
    <row r="1810" spans="1:120">
      <c r="A1810">
        <v>90983092</v>
      </c>
      <c r="B1810">
        <v>340545</v>
      </c>
      <c r="C1810" s="2">
        <v>44191</v>
      </c>
      <c r="D1810" s="2">
        <v>44192.037499999999</v>
      </c>
      <c r="E1810">
        <v>2</v>
      </c>
      <c r="F1810">
        <v>28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88073617</v>
      </c>
      <c r="O1810" t="s">
        <v>2126</v>
      </c>
      <c r="P1810">
        <v>1</v>
      </c>
      <c r="Q1810">
        <v>0</v>
      </c>
      <c r="S1810">
        <v>12</v>
      </c>
      <c r="T1810">
        <v>2020</v>
      </c>
      <c r="U1810">
        <v>0</v>
      </c>
      <c r="V1810">
        <v>0</v>
      </c>
      <c r="W1810">
        <v>2</v>
      </c>
      <c r="AU1810" t="e">
        <v>#N/A</v>
      </c>
      <c r="AV1810" t="e">
        <v>#N/A</v>
      </c>
      <c r="AW1810" t="e">
        <v>#N/A</v>
      </c>
      <c r="AX1810" t="e">
        <v>#N/A</v>
      </c>
      <c r="AY1810" t="e">
        <v>#N/A</v>
      </c>
      <c r="AZ1810" t="e">
        <v>#N/A</v>
      </c>
      <c r="BA1810" t="e">
        <v>#N/A</v>
      </c>
      <c r="BB1810" t="e">
        <v>#N/A</v>
      </c>
      <c r="BC1810" t="e">
        <v>#N/A</v>
      </c>
      <c r="BD1810" t="e">
        <v>#N/A</v>
      </c>
      <c r="BE1810" t="e">
        <v>#N/A</v>
      </c>
      <c r="BF1810" t="e">
        <v>#N/A</v>
      </c>
      <c r="BG1810" t="e">
        <v>#N/A</v>
      </c>
      <c r="BH1810" t="e">
        <v>#N/A</v>
      </c>
      <c r="BI1810" t="e">
        <v>#N/A</v>
      </c>
      <c r="BJ1810" t="e">
        <v>#N/A</v>
      </c>
      <c r="BK1810" t="e">
        <v>#N/A</v>
      </c>
      <c r="BL1810" t="e">
        <v>#N/A</v>
      </c>
      <c r="BM1810" t="e">
        <v>#N/A</v>
      </c>
      <c r="BN1810" t="e">
        <v>#N/A</v>
      </c>
      <c r="BO1810" t="e">
        <v>#N/A</v>
      </c>
      <c r="BP1810" t="e">
        <v>#N/A</v>
      </c>
      <c r="BQ1810" t="e">
        <v>#N/A</v>
      </c>
      <c r="BR1810" t="e">
        <v>#N/A</v>
      </c>
      <c r="BS1810" t="e">
        <v>#N/A</v>
      </c>
      <c r="BT1810" t="e">
        <v>#N/A</v>
      </c>
      <c r="BU1810" t="e">
        <v>#N/A</v>
      </c>
      <c r="BV1810" t="e">
        <v>#N/A</v>
      </c>
      <c r="BW1810" t="e">
        <v>#N/A</v>
      </c>
      <c r="BX1810" t="e">
        <v>#N/A</v>
      </c>
      <c r="BY1810" t="e">
        <v>#N/A</v>
      </c>
      <c r="BZ1810" t="e">
        <v>#N/A</v>
      </c>
      <c r="CA1810" t="e">
        <v>#N/A</v>
      </c>
      <c r="CB1810" t="e">
        <v>#N/A</v>
      </c>
      <c r="CC1810" t="e">
        <v>#N/A</v>
      </c>
      <c r="CD1810" t="e">
        <v>#N/A</v>
      </c>
      <c r="CE1810" t="e">
        <v>#N/A</v>
      </c>
      <c r="CF1810" t="e">
        <v>#N/A</v>
      </c>
      <c r="CG1810" t="e">
        <v>#N/A</v>
      </c>
      <c r="CH1810" t="e">
        <v>#N/A</v>
      </c>
      <c r="CI1810" t="e">
        <v>#N/A</v>
      </c>
      <c r="CK1810" t="e">
        <v>#N/A</v>
      </c>
      <c r="CL1810" t="e">
        <v>#N/A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</row>
    <row r="1811" spans="1:120">
      <c r="A1811">
        <v>90983102</v>
      </c>
      <c r="B1811">
        <v>8127973</v>
      </c>
      <c r="C1811" s="2">
        <v>44192</v>
      </c>
      <c r="D1811" s="2">
        <v>44201.691666666666</v>
      </c>
      <c r="E1811">
        <v>1</v>
      </c>
      <c r="F1811">
        <v>80</v>
      </c>
      <c r="G1811">
        <v>1</v>
      </c>
      <c r="H1811">
        <v>3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8609</v>
      </c>
      <c r="O1811" t="s">
        <v>2124</v>
      </c>
      <c r="P1811">
        <v>0</v>
      </c>
      <c r="Q1811">
        <v>0</v>
      </c>
      <c r="R1811">
        <v>9</v>
      </c>
      <c r="S1811">
        <v>1</v>
      </c>
      <c r="T1811">
        <v>2021</v>
      </c>
      <c r="U1811">
        <v>0</v>
      </c>
      <c r="V1811">
        <v>0</v>
      </c>
      <c r="W1811">
        <v>2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2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2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6</v>
      </c>
      <c r="CC1811">
        <v>0</v>
      </c>
      <c r="CD1811">
        <v>2</v>
      </c>
      <c r="CE1811">
        <v>2</v>
      </c>
      <c r="CF1811">
        <v>0</v>
      </c>
      <c r="CG1811">
        <v>0</v>
      </c>
      <c r="CH1811">
        <v>0</v>
      </c>
      <c r="CI1811">
        <v>0</v>
      </c>
      <c r="CK1811">
        <v>0</v>
      </c>
      <c r="CL1811">
        <v>0</v>
      </c>
      <c r="CM1811">
        <v>3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0</v>
      </c>
      <c r="CT1811">
        <v>0</v>
      </c>
      <c r="CU1811">
        <v>1</v>
      </c>
      <c r="CV1811">
        <v>0</v>
      </c>
      <c r="CW1811">
        <v>1</v>
      </c>
      <c r="CX1811">
        <v>0</v>
      </c>
      <c r="CY1811">
        <v>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1</v>
      </c>
      <c r="DM1811">
        <v>1</v>
      </c>
      <c r="DN1811">
        <v>0</v>
      </c>
      <c r="DO1811">
        <v>0</v>
      </c>
      <c r="DP1811">
        <v>0</v>
      </c>
    </row>
    <row r="1812" spans="1:120">
      <c r="A1812">
        <v>90983121</v>
      </c>
      <c r="B1812">
        <v>774866</v>
      </c>
      <c r="C1812" s="2">
        <v>44192</v>
      </c>
      <c r="D1812" s="2">
        <v>44208.959722222222</v>
      </c>
      <c r="E1812">
        <v>1</v>
      </c>
      <c r="F1812">
        <v>88</v>
      </c>
      <c r="G1812">
        <v>1</v>
      </c>
      <c r="H1812">
        <v>2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8876</v>
      </c>
      <c r="O1812" t="s">
        <v>2124</v>
      </c>
      <c r="P1812">
        <v>0</v>
      </c>
      <c r="Q1812">
        <v>0</v>
      </c>
      <c r="R1812">
        <v>16</v>
      </c>
      <c r="S1812">
        <v>1</v>
      </c>
      <c r="T1812">
        <v>2021</v>
      </c>
      <c r="U1812">
        <v>1</v>
      </c>
      <c r="V1812">
        <v>6</v>
      </c>
      <c r="W1812">
        <v>2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8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8</v>
      </c>
      <c r="BH1812">
        <v>7</v>
      </c>
      <c r="BI1812">
        <v>0</v>
      </c>
      <c r="BJ1812">
        <v>0</v>
      </c>
      <c r="BK1812">
        <v>6</v>
      </c>
      <c r="BL1812">
        <v>0</v>
      </c>
      <c r="BM1812">
        <v>0</v>
      </c>
      <c r="BN1812">
        <v>1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1</v>
      </c>
      <c r="BW1812">
        <v>30</v>
      </c>
      <c r="BX1812">
        <v>1</v>
      </c>
      <c r="BY1812">
        <v>4</v>
      </c>
      <c r="BZ1812">
        <v>0</v>
      </c>
      <c r="CA1812">
        <v>0</v>
      </c>
      <c r="CB1812">
        <v>8</v>
      </c>
      <c r="CC1812">
        <v>7</v>
      </c>
      <c r="CD1812">
        <v>1</v>
      </c>
      <c r="CE1812">
        <v>8</v>
      </c>
      <c r="CF1812">
        <v>0</v>
      </c>
      <c r="CG1812">
        <v>0</v>
      </c>
      <c r="CH1812">
        <v>0</v>
      </c>
      <c r="CI1812">
        <v>6</v>
      </c>
      <c r="CK1812">
        <v>0</v>
      </c>
      <c r="CL1812">
        <v>0</v>
      </c>
      <c r="CM1812">
        <v>3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1</v>
      </c>
      <c r="DM1812">
        <v>1</v>
      </c>
      <c r="DN1812">
        <v>0</v>
      </c>
      <c r="DO1812">
        <v>0</v>
      </c>
      <c r="DP1812">
        <v>0</v>
      </c>
    </row>
    <row r="1813" spans="1:120">
      <c r="A1813">
        <v>90983155</v>
      </c>
      <c r="B1813">
        <v>482389</v>
      </c>
      <c r="C1813" s="2">
        <v>44192</v>
      </c>
      <c r="D1813" s="2">
        <v>44195.718055555553</v>
      </c>
      <c r="E1813">
        <v>1</v>
      </c>
      <c r="F1813">
        <v>68</v>
      </c>
      <c r="G1813">
        <v>0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8807</v>
      </c>
      <c r="O1813" t="s">
        <v>2126</v>
      </c>
      <c r="P1813">
        <v>1</v>
      </c>
      <c r="Q1813">
        <v>0</v>
      </c>
      <c r="R1813">
        <v>3</v>
      </c>
      <c r="S1813">
        <v>12</v>
      </c>
      <c r="T1813">
        <v>2020</v>
      </c>
      <c r="U1813">
        <v>0</v>
      </c>
      <c r="V1813">
        <v>0</v>
      </c>
      <c r="W1813">
        <v>2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2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2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1</v>
      </c>
      <c r="BW1813">
        <v>1</v>
      </c>
      <c r="BX1813">
        <v>2</v>
      </c>
      <c r="BY1813">
        <v>13</v>
      </c>
      <c r="BZ1813">
        <v>0</v>
      </c>
      <c r="CA1813">
        <v>0</v>
      </c>
      <c r="CB1813">
        <v>9</v>
      </c>
      <c r="CC1813">
        <v>6</v>
      </c>
      <c r="CD1813">
        <v>3</v>
      </c>
      <c r="CE1813">
        <v>9</v>
      </c>
      <c r="CF1813">
        <v>0</v>
      </c>
      <c r="CG1813">
        <v>0</v>
      </c>
      <c r="CH1813">
        <v>0</v>
      </c>
      <c r="CI1813">
        <v>0</v>
      </c>
      <c r="CK1813">
        <v>3</v>
      </c>
      <c r="CL1813">
        <v>0</v>
      </c>
      <c r="CM1813">
        <v>4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1</v>
      </c>
      <c r="CY1813">
        <v>1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</row>
    <row r="1814" spans="1:120">
      <c r="A1814">
        <v>90983168</v>
      </c>
      <c r="B1814">
        <v>8006268</v>
      </c>
      <c r="C1814" s="2">
        <v>44192</v>
      </c>
      <c r="D1814" s="2">
        <v>44192.697222222225</v>
      </c>
      <c r="E1814">
        <v>2</v>
      </c>
      <c r="F1814">
        <v>64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8807</v>
      </c>
      <c r="O1814" t="s">
        <v>26</v>
      </c>
      <c r="P1814">
        <v>0</v>
      </c>
      <c r="Q1814">
        <v>1</v>
      </c>
      <c r="S1814">
        <v>12</v>
      </c>
      <c r="T1814">
        <v>2020</v>
      </c>
      <c r="U1814">
        <v>0</v>
      </c>
      <c r="V1814">
        <v>0</v>
      </c>
      <c r="W1814">
        <v>2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</row>
    <row r="1815" spans="1:120">
      <c r="A1815">
        <v>90983174</v>
      </c>
      <c r="B1815">
        <v>8127984</v>
      </c>
      <c r="C1815" s="2">
        <v>44192</v>
      </c>
      <c r="D1815" s="2">
        <v>44200.759027777778</v>
      </c>
      <c r="E1815">
        <v>1</v>
      </c>
      <c r="F1815">
        <v>48</v>
      </c>
      <c r="G1815">
        <v>0</v>
      </c>
      <c r="H1815">
        <v>3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7060</v>
      </c>
      <c r="O1815" t="s">
        <v>2126</v>
      </c>
      <c r="P1815">
        <v>1</v>
      </c>
      <c r="Q1815">
        <v>0</v>
      </c>
      <c r="R1815">
        <v>8</v>
      </c>
      <c r="S1815">
        <v>1</v>
      </c>
      <c r="T1815">
        <v>2021</v>
      </c>
      <c r="U1815">
        <v>0</v>
      </c>
      <c r="V1815">
        <v>0</v>
      </c>
      <c r="W1815">
        <v>2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7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7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5</v>
      </c>
      <c r="BW1815">
        <v>2</v>
      </c>
      <c r="BX1815">
        <v>14</v>
      </c>
      <c r="BY1815">
        <v>5</v>
      </c>
      <c r="BZ1815">
        <v>0</v>
      </c>
      <c r="CA1815">
        <v>0</v>
      </c>
      <c r="CB1815">
        <v>16</v>
      </c>
      <c r="CC1815">
        <v>8</v>
      </c>
      <c r="CD1815">
        <v>8</v>
      </c>
      <c r="CE1815">
        <v>16</v>
      </c>
      <c r="CF1815">
        <v>0</v>
      </c>
      <c r="CG1815">
        <v>0</v>
      </c>
      <c r="CH1815">
        <v>0</v>
      </c>
      <c r="CI1815">
        <v>2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</row>
    <row r="1816" spans="1:120">
      <c r="A1816">
        <v>90983178</v>
      </c>
      <c r="B1816">
        <v>375907</v>
      </c>
      <c r="C1816" s="2">
        <v>44192</v>
      </c>
      <c r="D1816" s="2">
        <v>44218.661111111112</v>
      </c>
      <c r="E1816">
        <v>1</v>
      </c>
      <c r="F1816">
        <v>74</v>
      </c>
      <c r="G1816">
        <v>1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8854</v>
      </c>
      <c r="O1816" t="s">
        <v>2132</v>
      </c>
      <c r="P1816">
        <v>0</v>
      </c>
      <c r="Q1816">
        <v>0</v>
      </c>
      <c r="R1816">
        <v>26</v>
      </c>
      <c r="S1816">
        <v>1</v>
      </c>
      <c r="T1816">
        <v>2021</v>
      </c>
      <c r="U1816">
        <v>1</v>
      </c>
      <c r="V1816">
        <v>23</v>
      </c>
      <c r="W1816">
        <v>2</v>
      </c>
      <c r="AU1816">
        <v>0</v>
      </c>
      <c r="AV1816">
        <v>0</v>
      </c>
      <c r="AW1816">
        <v>10</v>
      </c>
      <c r="AX1816">
        <v>0</v>
      </c>
      <c r="AY1816">
        <v>1</v>
      </c>
      <c r="AZ1816">
        <v>14</v>
      </c>
      <c r="BA1816">
        <v>46</v>
      </c>
      <c r="BB1816">
        <v>0</v>
      </c>
      <c r="BC1816">
        <v>0</v>
      </c>
      <c r="BD1816">
        <v>0</v>
      </c>
      <c r="BE1816">
        <v>10</v>
      </c>
      <c r="BF1816">
        <v>10</v>
      </c>
      <c r="BG1816">
        <v>71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6</v>
      </c>
      <c r="BZ1816">
        <v>0</v>
      </c>
      <c r="CA1816">
        <v>7</v>
      </c>
      <c r="CB1816">
        <v>1</v>
      </c>
      <c r="CC1816">
        <v>0</v>
      </c>
      <c r="CD1816">
        <v>8</v>
      </c>
      <c r="CE1816">
        <v>8</v>
      </c>
      <c r="CF1816">
        <v>1</v>
      </c>
      <c r="CG1816">
        <v>0</v>
      </c>
      <c r="CH1816">
        <v>0</v>
      </c>
      <c r="CI1816">
        <v>84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1</v>
      </c>
      <c r="DK1816">
        <v>0</v>
      </c>
      <c r="DL1816">
        <v>1</v>
      </c>
      <c r="DM1816">
        <v>0</v>
      </c>
      <c r="DN1816">
        <v>0</v>
      </c>
      <c r="DO1816">
        <v>0</v>
      </c>
      <c r="DP1816">
        <v>0</v>
      </c>
    </row>
    <row r="1817" spans="1:120">
      <c r="A1817">
        <v>90983180</v>
      </c>
      <c r="B1817">
        <v>787195</v>
      </c>
      <c r="C1817" s="2">
        <v>44192</v>
      </c>
      <c r="D1817" s="2">
        <v>44198.868750000001</v>
      </c>
      <c r="E1817">
        <v>1</v>
      </c>
      <c r="F1817">
        <v>23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7060</v>
      </c>
      <c r="O1817" t="s">
        <v>2126</v>
      </c>
      <c r="P1817">
        <v>1</v>
      </c>
      <c r="Q1817">
        <v>0</v>
      </c>
      <c r="R1817">
        <v>6</v>
      </c>
      <c r="S1817">
        <v>1</v>
      </c>
      <c r="T1817">
        <v>2021</v>
      </c>
      <c r="U1817">
        <v>0</v>
      </c>
      <c r="V1817">
        <v>0</v>
      </c>
      <c r="W1817">
        <v>2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6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6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1</v>
      </c>
      <c r="BY1817">
        <v>12</v>
      </c>
      <c r="BZ1817">
        <v>0</v>
      </c>
      <c r="CA1817">
        <v>0</v>
      </c>
      <c r="CB1817">
        <v>18</v>
      </c>
      <c r="CC1817">
        <v>5</v>
      </c>
      <c r="CD1817">
        <v>13</v>
      </c>
      <c r="CE1817">
        <v>18</v>
      </c>
      <c r="CF1817">
        <v>0</v>
      </c>
      <c r="CG1817">
        <v>0</v>
      </c>
      <c r="CH1817">
        <v>0</v>
      </c>
      <c r="CI1817">
        <v>1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</row>
    <row r="1818" spans="1:120">
      <c r="A1818">
        <v>90983183</v>
      </c>
      <c r="B1818">
        <v>8127987</v>
      </c>
      <c r="C1818" s="2">
        <v>44192</v>
      </c>
      <c r="D1818" s="2">
        <v>44192.805555555555</v>
      </c>
      <c r="E1818">
        <v>2</v>
      </c>
      <c r="F1818">
        <v>29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11204</v>
      </c>
      <c r="O1818" t="s">
        <v>2126</v>
      </c>
      <c r="P1818">
        <v>1</v>
      </c>
      <c r="Q1818">
        <v>0</v>
      </c>
      <c r="S1818">
        <v>12</v>
      </c>
      <c r="T1818">
        <v>2020</v>
      </c>
      <c r="U1818">
        <v>0</v>
      </c>
      <c r="V1818">
        <v>0</v>
      </c>
      <c r="W1818">
        <v>2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</row>
    <row r="1819" spans="1:120">
      <c r="A1819">
        <v>90983185</v>
      </c>
      <c r="B1819">
        <v>8112119</v>
      </c>
      <c r="C1819" s="2">
        <v>44192</v>
      </c>
      <c r="D1819" s="2">
        <v>44202.931944444441</v>
      </c>
      <c r="E1819">
        <v>1</v>
      </c>
      <c r="F1819">
        <v>75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8873</v>
      </c>
      <c r="O1819" t="s">
        <v>26</v>
      </c>
      <c r="P1819">
        <v>0</v>
      </c>
      <c r="Q1819">
        <v>1</v>
      </c>
      <c r="R1819">
        <v>10</v>
      </c>
      <c r="S1819">
        <v>1</v>
      </c>
      <c r="T1819">
        <v>2021</v>
      </c>
      <c r="U1819">
        <v>1</v>
      </c>
      <c r="V1819">
        <v>10</v>
      </c>
      <c r="W1819">
        <v>2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2</v>
      </c>
      <c r="BA1819">
        <v>6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9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4</v>
      </c>
      <c r="BW1819">
        <v>1</v>
      </c>
      <c r="BX1819">
        <v>0</v>
      </c>
      <c r="BY1819">
        <v>0</v>
      </c>
      <c r="BZ1819">
        <v>5</v>
      </c>
      <c r="CA1819">
        <v>0</v>
      </c>
      <c r="CB1819">
        <v>6</v>
      </c>
      <c r="CC1819">
        <v>0</v>
      </c>
      <c r="CD1819">
        <v>11</v>
      </c>
      <c r="CE1819">
        <v>11</v>
      </c>
      <c r="CF1819">
        <v>0</v>
      </c>
      <c r="CG1819">
        <v>0</v>
      </c>
      <c r="CH1819">
        <v>0</v>
      </c>
      <c r="CI1819">
        <v>2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0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</row>
    <row r="1820" spans="1:120">
      <c r="A1820">
        <v>90983199</v>
      </c>
      <c r="B1820">
        <v>8127991</v>
      </c>
      <c r="C1820" s="2">
        <v>44192</v>
      </c>
      <c r="D1820" s="2">
        <v>44192.986111111109</v>
      </c>
      <c r="E1820">
        <v>2</v>
      </c>
      <c r="F1820">
        <v>40</v>
      </c>
      <c r="G1820">
        <v>1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7080</v>
      </c>
      <c r="O1820" t="s">
        <v>2126</v>
      </c>
      <c r="P1820">
        <v>1</v>
      </c>
      <c r="Q1820">
        <v>0</v>
      </c>
      <c r="S1820">
        <v>12</v>
      </c>
      <c r="T1820">
        <v>2020</v>
      </c>
      <c r="U1820">
        <v>0</v>
      </c>
      <c r="V1820">
        <v>0</v>
      </c>
      <c r="W1820">
        <v>2</v>
      </c>
      <c r="AU1820" t="e">
        <v>#N/A</v>
      </c>
      <c r="AV1820" t="e">
        <v>#N/A</v>
      </c>
      <c r="AW1820" t="e">
        <v>#N/A</v>
      </c>
      <c r="AX1820" t="e">
        <v>#N/A</v>
      </c>
      <c r="AY1820" t="e">
        <v>#N/A</v>
      </c>
      <c r="AZ1820" t="e">
        <v>#N/A</v>
      </c>
      <c r="BA1820" t="e">
        <v>#N/A</v>
      </c>
      <c r="BB1820" t="e">
        <v>#N/A</v>
      </c>
      <c r="BC1820" t="e">
        <v>#N/A</v>
      </c>
      <c r="BD1820" t="e">
        <v>#N/A</v>
      </c>
      <c r="BE1820" t="e">
        <v>#N/A</v>
      </c>
      <c r="BF1820" t="e">
        <v>#N/A</v>
      </c>
      <c r="BG1820" t="e">
        <v>#N/A</v>
      </c>
      <c r="BH1820" t="e">
        <v>#N/A</v>
      </c>
      <c r="BI1820" t="e">
        <v>#N/A</v>
      </c>
      <c r="BJ1820" t="e">
        <v>#N/A</v>
      </c>
      <c r="BK1820" t="e">
        <v>#N/A</v>
      </c>
      <c r="BL1820" t="e">
        <v>#N/A</v>
      </c>
      <c r="BM1820" t="e">
        <v>#N/A</v>
      </c>
      <c r="BN1820" t="e">
        <v>#N/A</v>
      </c>
      <c r="BO1820" t="e">
        <v>#N/A</v>
      </c>
      <c r="BP1820" t="e">
        <v>#N/A</v>
      </c>
      <c r="BQ1820" t="e">
        <v>#N/A</v>
      </c>
      <c r="BR1820" t="e">
        <v>#N/A</v>
      </c>
      <c r="BS1820" t="e">
        <v>#N/A</v>
      </c>
      <c r="BT1820" t="e">
        <v>#N/A</v>
      </c>
      <c r="BU1820" t="e">
        <v>#N/A</v>
      </c>
      <c r="BV1820" t="e">
        <v>#N/A</v>
      </c>
      <c r="BW1820" t="e">
        <v>#N/A</v>
      </c>
      <c r="BX1820" t="e">
        <v>#N/A</v>
      </c>
      <c r="BY1820" t="e">
        <v>#N/A</v>
      </c>
      <c r="BZ1820" t="e">
        <v>#N/A</v>
      </c>
      <c r="CA1820" t="e">
        <v>#N/A</v>
      </c>
      <c r="CB1820" t="e">
        <v>#N/A</v>
      </c>
      <c r="CC1820" t="e">
        <v>#N/A</v>
      </c>
      <c r="CD1820" t="e">
        <v>#N/A</v>
      </c>
      <c r="CE1820" t="e">
        <v>#N/A</v>
      </c>
      <c r="CF1820" t="e">
        <v>#N/A</v>
      </c>
      <c r="CG1820" t="e">
        <v>#N/A</v>
      </c>
      <c r="CH1820" t="e">
        <v>#N/A</v>
      </c>
      <c r="CI1820" t="e">
        <v>#N/A</v>
      </c>
      <c r="CK1820" t="e">
        <v>#N/A</v>
      </c>
      <c r="CL1820" t="e">
        <v>#N/A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</row>
    <row r="1821" spans="1:120">
      <c r="A1821">
        <v>90983204</v>
      </c>
      <c r="B1821">
        <v>8127993</v>
      </c>
      <c r="C1821" s="2">
        <v>44192</v>
      </c>
      <c r="D1821" s="2">
        <v>44192.969444444447</v>
      </c>
      <c r="E1821">
        <v>2</v>
      </c>
      <c r="F1821">
        <v>27</v>
      </c>
      <c r="G1821">
        <v>1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7068</v>
      </c>
      <c r="O1821" t="s">
        <v>2126</v>
      </c>
      <c r="P1821">
        <v>1</v>
      </c>
      <c r="Q1821">
        <v>0</v>
      </c>
      <c r="S1821">
        <v>12</v>
      </c>
      <c r="T1821">
        <v>2020</v>
      </c>
      <c r="U1821">
        <v>0</v>
      </c>
      <c r="V1821">
        <v>0</v>
      </c>
      <c r="W1821">
        <v>2</v>
      </c>
      <c r="AU1821" t="e">
        <v>#N/A</v>
      </c>
      <c r="AV1821" t="e">
        <v>#N/A</v>
      </c>
      <c r="AW1821" t="e">
        <v>#N/A</v>
      </c>
      <c r="AX1821" t="e">
        <v>#N/A</v>
      </c>
      <c r="AY1821" t="e">
        <v>#N/A</v>
      </c>
      <c r="AZ1821" t="e">
        <v>#N/A</v>
      </c>
      <c r="BA1821" t="e">
        <v>#N/A</v>
      </c>
      <c r="BB1821" t="e">
        <v>#N/A</v>
      </c>
      <c r="BC1821" t="e">
        <v>#N/A</v>
      </c>
      <c r="BD1821" t="e">
        <v>#N/A</v>
      </c>
      <c r="BE1821" t="e">
        <v>#N/A</v>
      </c>
      <c r="BF1821" t="e">
        <v>#N/A</v>
      </c>
      <c r="BG1821" t="e">
        <v>#N/A</v>
      </c>
      <c r="BH1821" t="e">
        <v>#N/A</v>
      </c>
      <c r="BI1821" t="e">
        <v>#N/A</v>
      </c>
      <c r="BJ1821" t="e">
        <v>#N/A</v>
      </c>
      <c r="BK1821" t="e">
        <v>#N/A</v>
      </c>
      <c r="BL1821" t="e">
        <v>#N/A</v>
      </c>
      <c r="BM1821" t="e">
        <v>#N/A</v>
      </c>
      <c r="BN1821" t="e">
        <v>#N/A</v>
      </c>
      <c r="BO1821" t="e">
        <v>#N/A</v>
      </c>
      <c r="BP1821" t="e">
        <v>#N/A</v>
      </c>
      <c r="BQ1821" t="e">
        <v>#N/A</v>
      </c>
      <c r="BR1821" t="e">
        <v>#N/A</v>
      </c>
      <c r="BS1821" t="e">
        <v>#N/A</v>
      </c>
      <c r="BT1821" t="e">
        <v>#N/A</v>
      </c>
      <c r="BU1821" t="e">
        <v>#N/A</v>
      </c>
      <c r="BV1821" t="e">
        <v>#N/A</v>
      </c>
      <c r="BW1821" t="e">
        <v>#N/A</v>
      </c>
      <c r="BX1821" t="e">
        <v>#N/A</v>
      </c>
      <c r="BY1821" t="e">
        <v>#N/A</v>
      </c>
      <c r="BZ1821" t="e">
        <v>#N/A</v>
      </c>
      <c r="CA1821" t="e">
        <v>#N/A</v>
      </c>
      <c r="CB1821" t="e">
        <v>#N/A</v>
      </c>
      <c r="CC1821" t="e">
        <v>#N/A</v>
      </c>
      <c r="CD1821" t="e">
        <v>#N/A</v>
      </c>
      <c r="CE1821" t="e">
        <v>#N/A</v>
      </c>
      <c r="CF1821" t="e">
        <v>#N/A</v>
      </c>
      <c r="CG1821" t="e">
        <v>#N/A</v>
      </c>
      <c r="CH1821" t="e">
        <v>#N/A</v>
      </c>
      <c r="CI1821" t="e">
        <v>#N/A</v>
      </c>
      <c r="CK1821" t="e">
        <v>#N/A</v>
      </c>
      <c r="CL1821" t="e">
        <v>#N/A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</row>
    <row r="1822" spans="1:120">
      <c r="A1822">
        <v>90983205</v>
      </c>
      <c r="B1822">
        <v>442144</v>
      </c>
      <c r="C1822" s="2">
        <v>44192</v>
      </c>
      <c r="D1822" s="2">
        <v>44193.047222222223</v>
      </c>
      <c r="E1822">
        <v>2</v>
      </c>
      <c r="F1822">
        <v>54</v>
      </c>
      <c r="G1822">
        <v>0</v>
      </c>
      <c r="H1822">
        <v>3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8880</v>
      </c>
      <c r="O1822" t="s">
        <v>2126</v>
      </c>
      <c r="P1822">
        <v>1</v>
      </c>
      <c r="Q1822">
        <v>0</v>
      </c>
      <c r="S1822">
        <v>12</v>
      </c>
      <c r="T1822">
        <v>2020</v>
      </c>
      <c r="U1822">
        <v>0</v>
      </c>
      <c r="V1822">
        <v>0</v>
      </c>
      <c r="W1822">
        <v>2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</row>
    <row r="1823" spans="1:120">
      <c r="A1823">
        <v>90983223</v>
      </c>
      <c r="B1823">
        <v>386670</v>
      </c>
      <c r="C1823" s="2">
        <v>44193</v>
      </c>
      <c r="D1823" s="2">
        <v>44212.604166666664</v>
      </c>
      <c r="E1823">
        <v>1</v>
      </c>
      <c r="F1823">
        <v>75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8812</v>
      </c>
      <c r="O1823" t="s">
        <v>2125</v>
      </c>
      <c r="P1823">
        <v>1</v>
      </c>
      <c r="Q1823">
        <v>0</v>
      </c>
      <c r="R1823">
        <v>19</v>
      </c>
      <c r="S1823">
        <v>1</v>
      </c>
      <c r="T1823">
        <v>2021</v>
      </c>
      <c r="U1823">
        <v>0</v>
      </c>
      <c r="V1823">
        <v>0</v>
      </c>
      <c r="W1823">
        <v>2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21</v>
      </c>
      <c r="BZ1823">
        <v>0</v>
      </c>
      <c r="CA1823">
        <v>0</v>
      </c>
      <c r="CB1823">
        <v>42</v>
      </c>
      <c r="CC1823">
        <v>104</v>
      </c>
      <c r="CD1823">
        <v>2</v>
      </c>
      <c r="CE1823">
        <v>106</v>
      </c>
      <c r="CF1823">
        <v>0</v>
      </c>
      <c r="CG1823">
        <v>0</v>
      </c>
      <c r="CH1823">
        <v>0</v>
      </c>
      <c r="CI1823">
        <v>1</v>
      </c>
      <c r="CK1823">
        <v>19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1</v>
      </c>
      <c r="DH1823">
        <v>0</v>
      </c>
      <c r="DI1823">
        <v>0</v>
      </c>
      <c r="DJ1823">
        <v>1</v>
      </c>
      <c r="DK1823">
        <v>0</v>
      </c>
      <c r="DL1823">
        <v>1</v>
      </c>
      <c r="DM1823">
        <v>0</v>
      </c>
      <c r="DN1823">
        <v>0</v>
      </c>
      <c r="DO1823">
        <v>0</v>
      </c>
      <c r="DP1823">
        <v>0</v>
      </c>
    </row>
    <row r="1824" spans="1:120">
      <c r="A1824">
        <v>90983234</v>
      </c>
      <c r="B1824">
        <v>8117942</v>
      </c>
      <c r="C1824" s="2">
        <v>44193</v>
      </c>
      <c r="D1824" s="2">
        <v>44195.85</v>
      </c>
      <c r="E1824">
        <v>1</v>
      </c>
      <c r="F1824">
        <v>93</v>
      </c>
      <c r="G1824">
        <v>1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7060</v>
      </c>
      <c r="O1824" t="s">
        <v>2124</v>
      </c>
      <c r="P1824">
        <v>0</v>
      </c>
      <c r="Q1824">
        <v>0</v>
      </c>
      <c r="R1824">
        <v>2</v>
      </c>
      <c r="S1824">
        <v>12</v>
      </c>
      <c r="T1824">
        <v>2020</v>
      </c>
      <c r="U1824">
        <v>0</v>
      </c>
      <c r="V1824">
        <v>0</v>
      </c>
      <c r="W1824">
        <v>2</v>
      </c>
      <c r="AU1824">
        <v>0</v>
      </c>
      <c r="AV1824">
        <v>0</v>
      </c>
      <c r="AW1824">
        <v>2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2</v>
      </c>
      <c r="BF1824">
        <v>2</v>
      </c>
      <c r="BG1824">
        <v>2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K1824">
        <v>0</v>
      </c>
      <c r="CL1824">
        <v>0</v>
      </c>
      <c r="CM1824">
        <v>4</v>
      </c>
      <c r="CN1824">
        <v>0</v>
      </c>
      <c r="CO1824">
        <v>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1</v>
      </c>
      <c r="CZ1824">
        <v>0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</row>
    <row r="1825" spans="1:120">
      <c r="A1825">
        <v>90983253</v>
      </c>
      <c r="B1825">
        <v>453399</v>
      </c>
      <c r="C1825" s="2">
        <v>44193</v>
      </c>
      <c r="D1825" s="2">
        <v>44202.95</v>
      </c>
      <c r="E1825">
        <v>1</v>
      </c>
      <c r="F1825">
        <v>69</v>
      </c>
      <c r="G1825">
        <v>0</v>
      </c>
      <c r="H1825">
        <v>3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7060</v>
      </c>
      <c r="O1825" t="s">
        <v>2124</v>
      </c>
      <c r="P1825">
        <v>0</v>
      </c>
      <c r="Q1825">
        <v>0</v>
      </c>
      <c r="R1825">
        <v>9</v>
      </c>
      <c r="S1825">
        <v>1</v>
      </c>
      <c r="T1825">
        <v>2021</v>
      </c>
      <c r="U1825">
        <v>0</v>
      </c>
      <c r="V1825">
        <v>0</v>
      </c>
      <c r="W1825">
        <v>2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18</v>
      </c>
      <c r="BV1825">
        <v>8</v>
      </c>
      <c r="BW1825">
        <v>1</v>
      </c>
      <c r="BX1825">
        <v>4</v>
      </c>
      <c r="BY1825">
        <v>5</v>
      </c>
      <c r="BZ1825">
        <v>0</v>
      </c>
      <c r="CA1825">
        <v>0</v>
      </c>
      <c r="CB1825">
        <v>3</v>
      </c>
      <c r="CC1825">
        <v>2</v>
      </c>
      <c r="CD1825">
        <v>1</v>
      </c>
      <c r="CE1825">
        <v>3</v>
      </c>
      <c r="CF1825">
        <v>0</v>
      </c>
      <c r="CG1825">
        <v>0</v>
      </c>
      <c r="CH1825">
        <v>0</v>
      </c>
      <c r="CI1825">
        <v>4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1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</row>
    <row r="1826" spans="1:120">
      <c r="A1826">
        <v>90983288</v>
      </c>
      <c r="B1826">
        <v>116233</v>
      </c>
      <c r="C1826" s="2">
        <v>44193</v>
      </c>
      <c r="D1826" s="2">
        <v>44198.599305555559</v>
      </c>
      <c r="E1826">
        <v>1</v>
      </c>
      <c r="F1826">
        <v>60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8846</v>
      </c>
      <c r="O1826" t="s">
        <v>2126</v>
      </c>
      <c r="P1826">
        <v>1</v>
      </c>
      <c r="Q1826">
        <v>0</v>
      </c>
      <c r="R1826">
        <v>5</v>
      </c>
      <c r="S1826">
        <v>1</v>
      </c>
      <c r="T1826">
        <v>2021</v>
      </c>
      <c r="U1826">
        <v>0</v>
      </c>
      <c r="V1826">
        <v>0</v>
      </c>
      <c r="W1826">
        <v>2</v>
      </c>
      <c r="AU1826">
        <v>0</v>
      </c>
      <c r="AV1826">
        <v>0</v>
      </c>
      <c r="AW1826">
        <v>2</v>
      </c>
      <c r="AX1826">
        <v>0</v>
      </c>
      <c r="AY1826">
        <v>0</v>
      </c>
      <c r="AZ1826">
        <v>0</v>
      </c>
      <c r="BA1826">
        <v>4</v>
      </c>
      <c r="BB1826">
        <v>0</v>
      </c>
      <c r="BC1826">
        <v>0</v>
      </c>
      <c r="BD1826">
        <v>0</v>
      </c>
      <c r="BE1826">
        <v>2</v>
      </c>
      <c r="BF1826">
        <v>2</v>
      </c>
      <c r="BG1826">
        <v>6</v>
      </c>
      <c r="BH1826">
        <v>5</v>
      </c>
      <c r="BI1826">
        <v>0</v>
      </c>
      <c r="BJ1826">
        <v>0</v>
      </c>
      <c r="BK1826">
        <v>5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5</v>
      </c>
      <c r="BW1826">
        <v>5</v>
      </c>
      <c r="BX1826">
        <v>6</v>
      </c>
      <c r="BY1826">
        <v>2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2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1</v>
      </c>
      <c r="DH1826">
        <v>0</v>
      </c>
      <c r="DI1826">
        <v>0</v>
      </c>
      <c r="DJ1826">
        <v>0</v>
      </c>
      <c r="DK1826">
        <v>0</v>
      </c>
      <c r="DL1826">
        <v>1</v>
      </c>
      <c r="DM1826">
        <v>0</v>
      </c>
      <c r="DN1826">
        <v>0</v>
      </c>
      <c r="DO1826">
        <v>0</v>
      </c>
      <c r="DP1826">
        <v>0</v>
      </c>
    </row>
    <row r="1827" spans="1:120">
      <c r="A1827">
        <v>90983297</v>
      </c>
      <c r="B1827">
        <v>692941</v>
      </c>
      <c r="C1827" s="2">
        <v>44194</v>
      </c>
      <c r="D1827" s="2">
        <v>44196.684027777781</v>
      </c>
      <c r="E1827">
        <v>1</v>
      </c>
      <c r="F1827">
        <v>72</v>
      </c>
      <c r="G1827">
        <v>0</v>
      </c>
      <c r="H1827">
        <v>1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8844</v>
      </c>
      <c r="O1827" t="s">
        <v>2126</v>
      </c>
      <c r="P1827">
        <v>1</v>
      </c>
      <c r="Q1827">
        <v>0</v>
      </c>
      <c r="R1827">
        <v>2</v>
      </c>
      <c r="S1827">
        <v>12</v>
      </c>
      <c r="T1827">
        <v>2020</v>
      </c>
      <c r="U1827">
        <v>0</v>
      </c>
      <c r="V1827">
        <v>0</v>
      </c>
      <c r="W1827">
        <v>2</v>
      </c>
      <c r="AU1827">
        <v>0</v>
      </c>
      <c r="AV1827">
        <v>0</v>
      </c>
      <c r="AW1827">
        <v>4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4</v>
      </c>
      <c r="BF1827">
        <v>4</v>
      </c>
      <c r="BG1827">
        <v>5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4</v>
      </c>
      <c r="BW1827">
        <v>2</v>
      </c>
      <c r="BX1827">
        <v>1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1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</row>
    <row r="1828" spans="1:120">
      <c r="A1828">
        <v>90983426</v>
      </c>
      <c r="B1828">
        <v>8122757</v>
      </c>
      <c r="C1828" s="2">
        <v>44193</v>
      </c>
      <c r="D1828" s="2">
        <v>44193.632638888892</v>
      </c>
      <c r="E1828">
        <v>2</v>
      </c>
      <c r="F1828">
        <v>28</v>
      </c>
      <c r="G1828">
        <v>1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8854</v>
      </c>
      <c r="O1828" t="s">
        <v>2126</v>
      </c>
      <c r="P1828">
        <v>1</v>
      </c>
      <c r="Q1828">
        <v>0</v>
      </c>
      <c r="S1828">
        <v>12</v>
      </c>
      <c r="T1828">
        <v>2020</v>
      </c>
      <c r="U1828">
        <v>0</v>
      </c>
      <c r="V1828">
        <v>0</v>
      </c>
      <c r="W1828">
        <v>2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</row>
    <row r="1829" spans="1:120">
      <c r="A1829">
        <v>90983459</v>
      </c>
      <c r="B1829">
        <v>390077</v>
      </c>
      <c r="C1829" s="2">
        <v>44193</v>
      </c>
      <c r="D1829" s="2">
        <v>44196.635416666664</v>
      </c>
      <c r="E1829">
        <v>1</v>
      </c>
      <c r="F1829">
        <v>51</v>
      </c>
      <c r="G1829">
        <v>1</v>
      </c>
      <c r="H1829">
        <v>3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8876</v>
      </c>
      <c r="O1829" t="s">
        <v>2126</v>
      </c>
      <c r="P1829">
        <v>1</v>
      </c>
      <c r="Q1829">
        <v>0</v>
      </c>
      <c r="R1829">
        <v>3</v>
      </c>
      <c r="S1829">
        <v>12</v>
      </c>
      <c r="T1829">
        <v>2020</v>
      </c>
      <c r="U1829">
        <v>0</v>
      </c>
      <c r="V1829">
        <v>0</v>
      </c>
      <c r="W1829">
        <v>2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1</v>
      </c>
      <c r="DH1829">
        <v>0</v>
      </c>
      <c r="DI1829">
        <v>0</v>
      </c>
      <c r="DJ1829">
        <v>1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</row>
    <row r="1830" spans="1:120">
      <c r="A1830">
        <v>90983701</v>
      </c>
      <c r="B1830">
        <v>431403</v>
      </c>
      <c r="C1830" s="2">
        <v>44193</v>
      </c>
      <c r="D1830" s="2">
        <v>44193.908333333333</v>
      </c>
      <c r="E1830">
        <v>2</v>
      </c>
      <c r="F1830">
        <v>56</v>
      </c>
      <c r="G1830">
        <v>1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8844</v>
      </c>
      <c r="O1830" t="s">
        <v>2126</v>
      </c>
      <c r="P1830">
        <v>1</v>
      </c>
      <c r="Q1830">
        <v>0</v>
      </c>
      <c r="S1830">
        <v>12</v>
      </c>
      <c r="T1830">
        <v>2020</v>
      </c>
      <c r="U1830">
        <v>0</v>
      </c>
      <c r="V1830">
        <v>0</v>
      </c>
      <c r="W1830">
        <v>2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1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</row>
    <row r="1831" spans="1:120">
      <c r="A1831">
        <v>90983711</v>
      </c>
      <c r="B1831">
        <v>217005</v>
      </c>
      <c r="C1831" s="2">
        <v>44193</v>
      </c>
      <c r="D1831" s="2">
        <v>44193.839583333334</v>
      </c>
      <c r="E1831">
        <v>2</v>
      </c>
      <c r="F1831">
        <v>80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8836</v>
      </c>
      <c r="O1831" t="s">
        <v>2126</v>
      </c>
      <c r="P1831">
        <v>1</v>
      </c>
      <c r="Q1831">
        <v>0</v>
      </c>
      <c r="S1831">
        <v>12</v>
      </c>
      <c r="T1831">
        <v>2020</v>
      </c>
      <c r="U1831">
        <v>0</v>
      </c>
      <c r="V1831">
        <v>0</v>
      </c>
      <c r="W1831">
        <v>2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</row>
    <row r="1832" spans="1:120">
      <c r="A1832">
        <v>90983799</v>
      </c>
      <c r="B1832">
        <v>165405</v>
      </c>
      <c r="C1832" s="2">
        <v>44193</v>
      </c>
      <c r="D1832" s="2">
        <v>44231.665972222225</v>
      </c>
      <c r="E1832">
        <v>1</v>
      </c>
      <c r="F1832">
        <v>75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8889</v>
      </c>
      <c r="O1832" t="s">
        <v>26</v>
      </c>
      <c r="P1832">
        <v>0</v>
      </c>
      <c r="Q1832">
        <v>1</v>
      </c>
      <c r="R1832">
        <v>38</v>
      </c>
      <c r="S1832">
        <v>2</v>
      </c>
      <c r="T1832">
        <v>2021</v>
      </c>
      <c r="U1832">
        <v>1</v>
      </c>
      <c r="V1832">
        <v>38</v>
      </c>
      <c r="W1832">
        <v>2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8</v>
      </c>
      <c r="BA1832">
        <v>96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104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2</v>
      </c>
      <c r="BZ1832">
        <v>0</v>
      </c>
      <c r="CA1832">
        <v>17</v>
      </c>
      <c r="CB1832">
        <v>13</v>
      </c>
      <c r="CC1832">
        <v>0</v>
      </c>
      <c r="CD1832">
        <v>30</v>
      </c>
      <c r="CE1832">
        <v>30</v>
      </c>
      <c r="CF1832">
        <v>0</v>
      </c>
      <c r="CG1832">
        <v>0</v>
      </c>
      <c r="CH1832">
        <v>0</v>
      </c>
      <c r="CI1832">
        <v>5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</row>
    <row r="1833" spans="1:120">
      <c r="A1833">
        <v>90983803</v>
      </c>
      <c r="B1833">
        <v>566512</v>
      </c>
      <c r="C1833" s="2">
        <v>44193</v>
      </c>
      <c r="D1833" s="2">
        <v>44193.931250000001</v>
      </c>
      <c r="E1833">
        <v>2</v>
      </c>
      <c r="F1833">
        <v>84</v>
      </c>
      <c r="G1833">
        <v>1</v>
      </c>
      <c r="H1833">
        <v>2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8807</v>
      </c>
      <c r="O1833" t="s">
        <v>2126</v>
      </c>
      <c r="P1833">
        <v>1</v>
      </c>
      <c r="Q1833">
        <v>0</v>
      </c>
      <c r="S1833">
        <v>12</v>
      </c>
      <c r="T1833">
        <v>2020</v>
      </c>
      <c r="U1833">
        <v>0</v>
      </c>
      <c r="V1833">
        <v>0</v>
      </c>
      <c r="W1833">
        <v>2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</row>
    <row r="1834" spans="1:120">
      <c r="A1834">
        <v>90983839</v>
      </c>
      <c r="B1834">
        <v>8023287</v>
      </c>
      <c r="C1834" s="2">
        <v>44194</v>
      </c>
      <c r="D1834" s="2">
        <v>44198.759027777778</v>
      </c>
      <c r="E1834">
        <v>1</v>
      </c>
      <c r="F1834">
        <v>87</v>
      </c>
      <c r="G1834">
        <v>1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7934</v>
      </c>
      <c r="O1834" t="s">
        <v>2125</v>
      </c>
      <c r="P1834">
        <v>1</v>
      </c>
      <c r="Q1834">
        <v>0</v>
      </c>
      <c r="R1834">
        <v>4</v>
      </c>
      <c r="S1834">
        <v>1</v>
      </c>
      <c r="T1834">
        <v>2021</v>
      </c>
      <c r="U1834">
        <v>0</v>
      </c>
      <c r="V1834">
        <v>0</v>
      </c>
      <c r="W1834">
        <v>2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5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5</v>
      </c>
      <c r="BH1834">
        <v>8</v>
      </c>
      <c r="BI1834">
        <v>0</v>
      </c>
      <c r="BJ1834">
        <v>0</v>
      </c>
      <c r="BK1834">
        <v>8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5</v>
      </c>
      <c r="BW1834">
        <v>5</v>
      </c>
      <c r="BX1834">
        <v>5</v>
      </c>
      <c r="BY1834">
        <v>5</v>
      </c>
      <c r="BZ1834">
        <v>0</v>
      </c>
      <c r="CA1834">
        <v>0</v>
      </c>
      <c r="CB1834">
        <v>5</v>
      </c>
      <c r="CC1834">
        <v>0</v>
      </c>
      <c r="CD1834">
        <v>5</v>
      </c>
      <c r="CE1834">
        <v>5</v>
      </c>
      <c r="CF1834">
        <v>0</v>
      </c>
      <c r="CG1834">
        <v>0</v>
      </c>
      <c r="CH1834">
        <v>0</v>
      </c>
      <c r="CI1834">
        <v>1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</row>
    <row r="1835" spans="1:120">
      <c r="A1835">
        <v>90983863</v>
      </c>
      <c r="B1835">
        <v>8128063</v>
      </c>
      <c r="C1835" s="2">
        <v>44198</v>
      </c>
      <c r="D1835" s="2">
        <v>44216.863888888889</v>
      </c>
      <c r="E1835">
        <v>1</v>
      </c>
      <c r="F1835">
        <v>72</v>
      </c>
      <c r="G1835">
        <v>1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8854</v>
      </c>
      <c r="O1835" t="s">
        <v>2124</v>
      </c>
      <c r="P1835">
        <v>0</v>
      </c>
      <c r="Q1835">
        <v>0</v>
      </c>
      <c r="R1835">
        <v>18</v>
      </c>
      <c r="S1835">
        <v>1</v>
      </c>
      <c r="T1835">
        <v>2021</v>
      </c>
      <c r="U1835">
        <v>0</v>
      </c>
      <c r="V1835">
        <v>0</v>
      </c>
      <c r="W1835">
        <v>2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14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1</v>
      </c>
      <c r="BG1835">
        <v>15</v>
      </c>
      <c r="BH1835">
        <v>110</v>
      </c>
      <c r="BI1835">
        <v>0</v>
      </c>
      <c r="BJ1835">
        <v>43</v>
      </c>
      <c r="BK1835">
        <v>1</v>
      </c>
      <c r="BL1835">
        <v>0</v>
      </c>
      <c r="BM1835">
        <v>0</v>
      </c>
      <c r="BN1835">
        <v>66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K1835">
        <v>0</v>
      </c>
      <c r="CL1835">
        <v>0</v>
      </c>
      <c r="CM1835">
        <v>3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1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1</v>
      </c>
      <c r="DN1835">
        <v>0</v>
      </c>
      <c r="DO1835">
        <v>0</v>
      </c>
      <c r="DP1835">
        <v>0</v>
      </c>
    </row>
    <row r="1836" spans="1:120">
      <c r="A1836">
        <v>90984064</v>
      </c>
      <c r="B1836">
        <v>8128089</v>
      </c>
      <c r="C1836" s="2">
        <v>44194</v>
      </c>
      <c r="D1836" s="2">
        <v>44202.805555555555</v>
      </c>
      <c r="E1836">
        <v>1</v>
      </c>
      <c r="F1836">
        <v>54</v>
      </c>
      <c r="G1836">
        <v>0</v>
      </c>
      <c r="H1836">
        <v>3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8812</v>
      </c>
      <c r="O1836" t="s">
        <v>2125</v>
      </c>
      <c r="P1836">
        <v>1</v>
      </c>
      <c r="Q1836">
        <v>0</v>
      </c>
      <c r="R1836">
        <v>8</v>
      </c>
      <c r="S1836">
        <v>1</v>
      </c>
      <c r="T1836">
        <v>2021</v>
      </c>
      <c r="U1836">
        <v>0</v>
      </c>
      <c r="V1836">
        <v>0</v>
      </c>
      <c r="W1836">
        <v>2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8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8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7</v>
      </c>
      <c r="BW1836">
        <v>1</v>
      </c>
      <c r="BX1836">
        <v>1</v>
      </c>
      <c r="BY1836">
        <v>1</v>
      </c>
      <c r="BZ1836">
        <v>0</v>
      </c>
      <c r="CA1836">
        <v>0</v>
      </c>
      <c r="CB1836">
        <v>26</v>
      </c>
      <c r="CC1836">
        <v>19</v>
      </c>
      <c r="CD1836">
        <v>9</v>
      </c>
      <c r="CE1836">
        <v>28</v>
      </c>
      <c r="CF1836">
        <v>2</v>
      </c>
      <c r="CG1836">
        <v>0</v>
      </c>
      <c r="CH1836">
        <v>0</v>
      </c>
      <c r="CI1836">
        <v>0</v>
      </c>
      <c r="CK1836">
        <v>16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</row>
    <row r="1837" spans="1:120">
      <c r="A1837">
        <v>90984117</v>
      </c>
      <c r="B1837">
        <v>117224</v>
      </c>
      <c r="C1837" s="2">
        <v>44194</v>
      </c>
      <c r="D1837" s="2">
        <v>44194.615277777775</v>
      </c>
      <c r="E1837">
        <v>2</v>
      </c>
      <c r="F1837">
        <v>72</v>
      </c>
      <c r="G1837">
        <v>1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8846</v>
      </c>
      <c r="O1837" t="s">
        <v>2126</v>
      </c>
      <c r="P1837">
        <v>1</v>
      </c>
      <c r="Q1837">
        <v>0</v>
      </c>
      <c r="S1837">
        <v>12</v>
      </c>
      <c r="T1837">
        <v>2020</v>
      </c>
      <c r="U1837">
        <v>0</v>
      </c>
      <c r="V1837">
        <v>0</v>
      </c>
      <c r="W1837">
        <v>2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1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</row>
    <row r="1838" spans="1:120">
      <c r="A1838">
        <v>90984119</v>
      </c>
      <c r="B1838">
        <v>8128096</v>
      </c>
      <c r="C1838" s="2">
        <v>44195</v>
      </c>
      <c r="D1838" s="2">
        <v>44199.863888888889</v>
      </c>
      <c r="E1838">
        <v>1</v>
      </c>
      <c r="F1838">
        <v>83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8844</v>
      </c>
      <c r="O1838" t="s">
        <v>2124</v>
      </c>
      <c r="P1838">
        <v>0</v>
      </c>
      <c r="Q1838">
        <v>0</v>
      </c>
      <c r="R1838">
        <v>4</v>
      </c>
      <c r="S1838">
        <v>1</v>
      </c>
      <c r="T1838">
        <v>2021</v>
      </c>
      <c r="U1838">
        <v>0</v>
      </c>
      <c r="V1838">
        <v>0</v>
      </c>
      <c r="W1838">
        <v>2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6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6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1</v>
      </c>
      <c r="BW1838">
        <v>1</v>
      </c>
      <c r="BX1838">
        <v>5</v>
      </c>
      <c r="BY1838">
        <v>1</v>
      </c>
      <c r="BZ1838">
        <v>0</v>
      </c>
      <c r="CA1838">
        <v>0</v>
      </c>
      <c r="CB1838">
        <v>7</v>
      </c>
      <c r="CC1838">
        <v>0</v>
      </c>
      <c r="CD1838">
        <v>7</v>
      </c>
      <c r="CE1838">
        <v>7</v>
      </c>
      <c r="CF1838">
        <v>0</v>
      </c>
      <c r="CG1838">
        <v>0</v>
      </c>
      <c r="CH1838">
        <v>0</v>
      </c>
      <c r="CI1838">
        <v>1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1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1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</row>
    <row r="1839" spans="1:120">
      <c r="A1839">
        <v>90984123</v>
      </c>
      <c r="B1839">
        <v>765710</v>
      </c>
      <c r="C1839" s="2">
        <v>44194</v>
      </c>
      <c r="D1839" s="2">
        <v>44194.878472222219</v>
      </c>
      <c r="E1839">
        <v>3</v>
      </c>
      <c r="F1839">
        <v>89</v>
      </c>
      <c r="G1839">
        <v>1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88051248</v>
      </c>
      <c r="O1839" t="s">
        <v>2126</v>
      </c>
      <c r="P1839">
        <v>1</v>
      </c>
      <c r="Q1839">
        <v>0</v>
      </c>
      <c r="S1839">
        <v>12</v>
      </c>
      <c r="T1839">
        <v>2020</v>
      </c>
      <c r="U1839">
        <v>0</v>
      </c>
      <c r="V1839">
        <v>0</v>
      </c>
      <c r="W1839">
        <v>2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K1839">
        <v>0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1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</row>
    <row r="1840" spans="1:120">
      <c r="A1840">
        <v>90984180</v>
      </c>
      <c r="B1840">
        <v>400049</v>
      </c>
      <c r="C1840" s="2">
        <v>44194</v>
      </c>
      <c r="D1840" s="2">
        <v>44198.9375</v>
      </c>
      <c r="E1840">
        <v>1</v>
      </c>
      <c r="F1840">
        <v>48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8807</v>
      </c>
      <c r="O1840" t="s">
        <v>2126</v>
      </c>
      <c r="P1840">
        <v>1</v>
      </c>
      <c r="Q1840">
        <v>0</v>
      </c>
      <c r="R1840">
        <v>4</v>
      </c>
      <c r="S1840">
        <v>1</v>
      </c>
      <c r="T1840">
        <v>2021</v>
      </c>
      <c r="U1840">
        <v>1</v>
      </c>
      <c r="V1840">
        <v>2</v>
      </c>
      <c r="W1840">
        <v>2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6</v>
      </c>
      <c r="CG1840">
        <v>0</v>
      </c>
      <c r="CH1840">
        <v>0</v>
      </c>
      <c r="CI1840">
        <v>0</v>
      </c>
      <c r="CK1840">
        <v>0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1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0</v>
      </c>
      <c r="DI1840">
        <v>0</v>
      </c>
      <c r="DJ1840">
        <v>0</v>
      </c>
      <c r="DK1840">
        <v>1</v>
      </c>
      <c r="DL1840">
        <v>0</v>
      </c>
      <c r="DM1840">
        <v>0</v>
      </c>
      <c r="DN1840">
        <v>1</v>
      </c>
      <c r="DO1840">
        <v>0</v>
      </c>
      <c r="DP1840">
        <v>0</v>
      </c>
    </row>
    <row r="1841" spans="1:121">
      <c r="A1841">
        <v>90984200</v>
      </c>
      <c r="B1841">
        <v>519798</v>
      </c>
      <c r="C1841" s="2">
        <v>44195</v>
      </c>
      <c r="D1841" s="2">
        <v>44206.790277777778</v>
      </c>
      <c r="E1841">
        <v>1</v>
      </c>
      <c r="F1841">
        <v>82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8876</v>
      </c>
      <c r="O1841" t="s">
        <v>26</v>
      </c>
      <c r="P1841">
        <v>0</v>
      </c>
      <c r="Q1841">
        <v>1</v>
      </c>
      <c r="R1841">
        <v>11</v>
      </c>
      <c r="S1841">
        <v>1</v>
      </c>
      <c r="T1841">
        <v>2021</v>
      </c>
      <c r="U1841">
        <v>1</v>
      </c>
      <c r="V1841">
        <v>11</v>
      </c>
      <c r="W1841">
        <v>2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4</v>
      </c>
      <c r="CC1841">
        <v>2</v>
      </c>
      <c r="CD1841">
        <v>2</v>
      </c>
      <c r="CE1841">
        <v>4</v>
      </c>
      <c r="CF1841">
        <v>0</v>
      </c>
      <c r="CG1841">
        <v>0</v>
      </c>
      <c r="CH1841">
        <v>0</v>
      </c>
      <c r="CI1841">
        <v>8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</row>
    <row r="1842" spans="1:121">
      <c r="A1842">
        <v>90984272</v>
      </c>
      <c r="B1842">
        <v>224311</v>
      </c>
      <c r="C1842" s="2">
        <v>44194</v>
      </c>
      <c r="D1842" s="2">
        <v>44201.775000000001</v>
      </c>
      <c r="E1842">
        <v>1</v>
      </c>
      <c r="F1842">
        <v>88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8844</v>
      </c>
      <c r="O1842" t="s">
        <v>2124</v>
      </c>
      <c r="P1842">
        <v>0</v>
      </c>
      <c r="Q1842">
        <v>0</v>
      </c>
      <c r="R1842">
        <v>7</v>
      </c>
      <c r="S1842">
        <v>1</v>
      </c>
      <c r="T1842">
        <v>2021</v>
      </c>
      <c r="U1842">
        <v>0</v>
      </c>
      <c r="V1842">
        <v>0</v>
      </c>
      <c r="W1842">
        <v>2</v>
      </c>
      <c r="AU1842">
        <v>0</v>
      </c>
      <c r="AV1842">
        <v>0</v>
      </c>
      <c r="AW1842">
        <v>2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2</v>
      </c>
      <c r="BF1842">
        <v>2</v>
      </c>
      <c r="BG1842">
        <v>2</v>
      </c>
      <c r="BH1842">
        <v>3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3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2</v>
      </c>
      <c r="BW1842">
        <v>6</v>
      </c>
      <c r="BX1842">
        <v>10</v>
      </c>
      <c r="BY1842">
        <v>2</v>
      </c>
      <c r="BZ1842">
        <v>0</v>
      </c>
      <c r="CA1842">
        <v>2</v>
      </c>
      <c r="CB1842">
        <v>6</v>
      </c>
      <c r="CC1842">
        <v>20</v>
      </c>
      <c r="CD1842">
        <v>2</v>
      </c>
      <c r="CE1842">
        <v>22</v>
      </c>
      <c r="CF1842">
        <v>0</v>
      </c>
      <c r="CG1842">
        <v>0</v>
      </c>
      <c r="CH1842">
        <v>0</v>
      </c>
      <c r="CI1842">
        <v>4</v>
      </c>
      <c r="CK1842">
        <v>0</v>
      </c>
      <c r="CL1842">
        <v>0</v>
      </c>
      <c r="CM1842">
        <v>2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1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</row>
    <row r="1843" spans="1:121">
      <c r="A1843">
        <v>90984306</v>
      </c>
      <c r="B1843">
        <v>445933</v>
      </c>
      <c r="C1843" s="2">
        <v>44194</v>
      </c>
      <c r="D1843" s="2">
        <v>44194.772916666669</v>
      </c>
      <c r="E1843">
        <v>2</v>
      </c>
      <c r="F1843">
        <v>68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7059</v>
      </c>
      <c r="O1843" t="s">
        <v>2126</v>
      </c>
      <c r="P1843">
        <v>1</v>
      </c>
      <c r="Q1843">
        <v>0</v>
      </c>
      <c r="S1843">
        <v>12</v>
      </c>
      <c r="T1843">
        <v>2020</v>
      </c>
      <c r="U1843">
        <v>0</v>
      </c>
      <c r="V1843">
        <v>0</v>
      </c>
      <c r="W1843">
        <v>2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K1843">
        <v>0</v>
      </c>
      <c r="CL1843">
        <v>0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1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</row>
    <row r="1844" spans="1:121">
      <c r="A1844">
        <v>90984327</v>
      </c>
      <c r="B1844">
        <v>566786</v>
      </c>
      <c r="C1844" s="2">
        <v>44194</v>
      </c>
      <c r="D1844" s="2">
        <v>44194.852083333331</v>
      </c>
      <c r="E1844">
        <v>2</v>
      </c>
      <c r="F1844">
        <v>48</v>
      </c>
      <c r="G1844">
        <v>1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7751</v>
      </c>
      <c r="O1844" t="s">
        <v>2126</v>
      </c>
      <c r="P1844">
        <v>1</v>
      </c>
      <c r="Q1844">
        <v>0</v>
      </c>
      <c r="S1844">
        <v>12</v>
      </c>
      <c r="T1844">
        <v>2020</v>
      </c>
      <c r="U1844">
        <v>0</v>
      </c>
      <c r="V1844">
        <v>0</v>
      </c>
      <c r="W1844">
        <v>2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</row>
    <row r="1845" spans="1:121">
      <c r="A1845">
        <v>90984361</v>
      </c>
      <c r="B1845">
        <v>8128114</v>
      </c>
      <c r="C1845" s="2">
        <v>44194</v>
      </c>
      <c r="D1845" s="2">
        <v>44194.97152777778</v>
      </c>
      <c r="E1845">
        <v>2</v>
      </c>
      <c r="F1845">
        <v>71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8873</v>
      </c>
      <c r="O1845" t="s">
        <v>2126</v>
      </c>
      <c r="P1845">
        <v>1</v>
      </c>
      <c r="Q1845">
        <v>0</v>
      </c>
      <c r="S1845">
        <v>12</v>
      </c>
      <c r="T1845">
        <v>2020</v>
      </c>
      <c r="U1845">
        <v>0</v>
      </c>
      <c r="V1845">
        <v>0</v>
      </c>
      <c r="W1845">
        <v>2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</row>
    <row r="1846" spans="1:121">
      <c r="A1846">
        <v>90984429</v>
      </c>
      <c r="B1846">
        <v>617499</v>
      </c>
      <c r="C1846" s="2">
        <v>44194</v>
      </c>
      <c r="D1846" s="2">
        <v>44194.82916666667</v>
      </c>
      <c r="E1846">
        <v>2</v>
      </c>
      <c r="F1846">
        <v>15</v>
      </c>
      <c r="G1846">
        <v>1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8876</v>
      </c>
      <c r="O1846" t="s">
        <v>2126</v>
      </c>
      <c r="P1846">
        <v>1</v>
      </c>
      <c r="Q1846">
        <v>0</v>
      </c>
      <c r="S1846">
        <v>12</v>
      </c>
      <c r="T1846">
        <v>2020</v>
      </c>
      <c r="U1846">
        <v>0</v>
      </c>
      <c r="V1846">
        <v>0</v>
      </c>
      <c r="W1846">
        <v>2</v>
      </c>
      <c r="AU1846" t="e">
        <v>#N/A</v>
      </c>
      <c r="AV1846" t="e">
        <v>#N/A</v>
      </c>
      <c r="AW1846" t="e">
        <v>#N/A</v>
      </c>
      <c r="AX1846" t="e">
        <v>#N/A</v>
      </c>
      <c r="AY1846" t="e">
        <v>#N/A</v>
      </c>
      <c r="AZ1846" t="e">
        <v>#N/A</v>
      </c>
      <c r="BA1846" t="e">
        <v>#N/A</v>
      </c>
      <c r="BB1846" t="e">
        <v>#N/A</v>
      </c>
      <c r="BC1846" t="e">
        <v>#N/A</v>
      </c>
      <c r="BD1846" t="e">
        <v>#N/A</v>
      </c>
      <c r="BE1846" t="e">
        <v>#N/A</v>
      </c>
      <c r="BF1846" t="e">
        <v>#N/A</v>
      </c>
      <c r="BG1846" t="e">
        <v>#N/A</v>
      </c>
      <c r="BH1846" t="e">
        <v>#N/A</v>
      </c>
      <c r="BI1846" t="e">
        <v>#N/A</v>
      </c>
      <c r="BJ1846" t="e">
        <v>#N/A</v>
      </c>
      <c r="BK1846" t="e">
        <v>#N/A</v>
      </c>
      <c r="BL1846" t="e">
        <v>#N/A</v>
      </c>
      <c r="BM1846" t="e">
        <v>#N/A</v>
      </c>
      <c r="BN1846" t="e">
        <v>#N/A</v>
      </c>
      <c r="BO1846" t="e">
        <v>#N/A</v>
      </c>
      <c r="BP1846" t="e">
        <v>#N/A</v>
      </c>
      <c r="BQ1846" t="e">
        <v>#N/A</v>
      </c>
      <c r="BR1846" t="e">
        <v>#N/A</v>
      </c>
      <c r="BS1846" t="e">
        <v>#N/A</v>
      </c>
      <c r="BT1846" t="e">
        <v>#N/A</v>
      </c>
      <c r="BU1846" t="e">
        <v>#N/A</v>
      </c>
      <c r="BV1846" t="e">
        <v>#N/A</v>
      </c>
      <c r="BW1846" t="e">
        <v>#N/A</v>
      </c>
      <c r="BX1846" t="e">
        <v>#N/A</v>
      </c>
      <c r="BY1846" t="e">
        <v>#N/A</v>
      </c>
      <c r="BZ1846" t="e">
        <v>#N/A</v>
      </c>
      <c r="CA1846" t="e">
        <v>#N/A</v>
      </c>
      <c r="CB1846" t="e">
        <v>#N/A</v>
      </c>
      <c r="CC1846" t="e">
        <v>#N/A</v>
      </c>
      <c r="CD1846" t="e">
        <v>#N/A</v>
      </c>
      <c r="CE1846" t="e">
        <v>#N/A</v>
      </c>
      <c r="CF1846" t="e">
        <v>#N/A</v>
      </c>
      <c r="CG1846" t="e">
        <v>#N/A</v>
      </c>
      <c r="CH1846" t="e">
        <v>#N/A</v>
      </c>
      <c r="CI1846" t="e">
        <v>#N/A</v>
      </c>
      <c r="CK1846" t="e">
        <v>#N/A</v>
      </c>
      <c r="CL1846" t="e">
        <v>#N/A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</row>
    <row r="1847" spans="1:121">
      <c r="A1847">
        <v>90984460</v>
      </c>
      <c r="B1847">
        <v>619192</v>
      </c>
      <c r="C1847" s="2">
        <v>44194</v>
      </c>
      <c r="D1847" s="2">
        <v>44195.034722222219</v>
      </c>
      <c r="E1847">
        <v>2</v>
      </c>
      <c r="F1847">
        <v>68</v>
      </c>
      <c r="G1847">
        <v>1</v>
      </c>
      <c r="H1847">
        <v>2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8869</v>
      </c>
      <c r="O1847" t="s">
        <v>2126</v>
      </c>
      <c r="P1847">
        <v>1</v>
      </c>
      <c r="Q1847">
        <v>0</v>
      </c>
      <c r="S1847">
        <v>12</v>
      </c>
      <c r="T1847">
        <v>2020</v>
      </c>
      <c r="U1847">
        <v>0</v>
      </c>
      <c r="V1847">
        <v>0</v>
      </c>
      <c r="W1847">
        <v>2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1</v>
      </c>
      <c r="CC1847">
        <v>0</v>
      </c>
      <c r="CD1847">
        <v>1</v>
      </c>
      <c r="CE1847">
        <v>1</v>
      </c>
      <c r="CF1847">
        <v>0</v>
      </c>
      <c r="CG1847">
        <v>0</v>
      </c>
      <c r="CH1847">
        <v>0</v>
      </c>
      <c r="CI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1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</row>
    <row r="1848" spans="1:121">
      <c r="A1848">
        <v>90984483</v>
      </c>
      <c r="B1848">
        <v>362072</v>
      </c>
      <c r="C1848" s="2">
        <v>44194</v>
      </c>
      <c r="D1848" s="2">
        <v>44195.083333333336</v>
      </c>
      <c r="E1848">
        <v>3</v>
      </c>
      <c r="F1848">
        <v>64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7751</v>
      </c>
      <c r="O1848" t="s">
        <v>2126</v>
      </c>
      <c r="P1848">
        <v>1</v>
      </c>
      <c r="Q1848">
        <v>0</v>
      </c>
      <c r="R1848">
        <v>1</v>
      </c>
      <c r="S1848">
        <v>12</v>
      </c>
      <c r="T1848">
        <v>2020</v>
      </c>
      <c r="U1848">
        <v>0</v>
      </c>
      <c r="V1848">
        <v>0</v>
      </c>
      <c r="W1848">
        <v>2</v>
      </c>
      <c r="AH1848">
        <v>1</v>
      </c>
      <c r="AQ1848">
        <v>90982554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K1848">
        <v>0</v>
      </c>
      <c r="CL1848">
        <v>0</v>
      </c>
      <c r="CM1848">
        <v>5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1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0</v>
      </c>
      <c r="DG1848">
        <v>1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1</v>
      </c>
    </row>
    <row r="1849" spans="1:121">
      <c r="A1849">
        <v>90984591</v>
      </c>
      <c r="B1849">
        <v>608542</v>
      </c>
      <c r="C1849" s="2">
        <v>44195</v>
      </c>
      <c r="D1849" s="2">
        <v>44197.583333333336</v>
      </c>
      <c r="E1849">
        <v>1</v>
      </c>
      <c r="F1849">
        <v>39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10458</v>
      </c>
      <c r="O1849" t="s">
        <v>2126</v>
      </c>
      <c r="P1849">
        <v>1</v>
      </c>
      <c r="Q1849">
        <v>0</v>
      </c>
      <c r="R1849">
        <v>2</v>
      </c>
      <c r="S1849">
        <v>1</v>
      </c>
      <c r="T1849">
        <v>2021</v>
      </c>
      <c r="U1849">
        <v>0</v>
      </c>
      <c r="V1849">
        <v>0</v>
      </c>
      <c r="W1849">
        <v>2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</row>
    <row r="1850" spans="1:121">
      <c r="A1850">
        <v>90984713</v>
      </c>
      <c r="B1850">
        <v>642657</v>
      </c>
      <c r="C1850" s="2">
        <v>44195</v>
      </c>
      <c r="D1850" s="2">
        <v>44195.488194444442</v>
      </c>
      <c r="E1850">
        <v>2</v>
      </c>
      <c r="F1850">
        <v>38</v>
      </c>
      <c r="G1850">
        <v>1</v>
      </c>
      <c r="H1850">
        <v>3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8835</v>
      </c>
      <c r="O1850" t="s">
        <v>2126</v>
      </c>
      <c r="P1850">
        <v>1</v>
      </c>
      <c r="Q1850">
        <v>0</v>
      </c>
      <c r="S1850">
        <v>12</v>
      </c>
      <c r="T1850">
        <v>2020</v>
      </c>
      <c r="U1850">
        <v>0</v>
      </c>
      <c r="V1850">
        <v>0</v>
      </c>
      <c r="W1850">
        <v>2</v>
      </c>
      <c r="AU1850" t="e">
        <v>#N/A</v>
      </c>
      <c r="AV1850" t="e">
        <v>#N/A</v>
      </c>
      <c r="AW1850" t="e">
        <v>#N/A</v>
      </c>
      <c r="AX1850" t="e">
        <v>#N/A</v>
      </c>
      <c r="AY1850" t="e">
        <v>#N/A</v>
      </c>
      <c r="AZ1850" t="e">
        <v>#N/A</v>
      </c>
      <c r="BA1850" t="e">
        <v>#N/A</v>
      </c>
      <c r="BB1850" t="e">
        <v>#N/A</v>
      </c>
      <c r="BC1850" t="e">
        <v>#N/A</v>
      </c>
      <c r="BD1850" t="e">
        <v>#N/A</v>
      </c>
      <c r="BE1850" t="e">
        <v>#N/A</v>
      </c>
      <c r="BF1850" t="e">
        <v>#N/A</v>
      </c>
      <c r="BG1850" t="e">
        <v>#N/A</v>
      </c>
      <c r="BH1850" t="e">
        <v>#N/A</v>
      </c>
      <c r="BI1850" t="e">
        <v>#N/A</v>
      </c>
      <c r="BJ1850" t="e">
        <v>#N/A</v>
      </c>
      <c r="BK1850" t="e">
        <v>#N/A</v>
      </c>
      <c r="BL1850" t="e">
        <v>#N/A</v>
      </c>
      <c r="BM1850" t="e">
        <v>#N/A</v>
      </c>
      <c r="BN1850" t="e">
        <v>#N/A</v>
      </c>
      <c r="BO1850" t="e">
        <v>#N/A</v>
      </c>
      <c r="BP1850" t="e">
        <v>#N/A</v>
      </c>
      <c r="BQ1850" t="e">
        <v>#N/A</v>
      </c>
      <c r="BR1850" t="e">
        <v>#N/A</v>
      </c>
      <c r="BS1850" t="e">
        <v>#N/A</v>
      </c>
      <c r="BT1850" t="e">
        <v>#N/A</v>
      </c>
      <c r="BU1850" t="e">
        <v>#N/A</v>
      </c>
      <c r="BV1850" t="e">
        <v>#N/A</v>
      </c>
      <c r="BW1850" t="e">
        <v>#N/A</v>
      </c>
      <c r="BX1850" t="e">
        <v>#N/A</v>
      </c>
      <c r="BY1850" t="e">
        <v>#N/A</v>
      </c>
      <c r="BZ1850" t="e">
        <v>#N/A</v>
      </c>
      <c r="CA1850" t="e">
        <v>#N/A</v>
      </c>
      <c r="CB1850" t="e">
        <v>#N/A</v>
      </c>
      <c r="CC1850" t="e">
        <v>#N/A</v>
      </c>
      <c r="CD1850" t="e">
        <v>#N/A</v>
      </c>
      <c r="CE1850" t="e">
        <v>#N/A</v>
      </c>
      <c r="CF1850" t="e">
        <v>#N/A</v>
      </c>
      <c r="CG1850" t="e">
        <v>#N/A</v>
      </c>
      <c r="CH1850" t="e">
        <v>#N/A</v>
      </c>
      <c r="CI1850" t="e">
        <v>#N/A</v>
      </c>
      <c r="CK1850" t="e">
        <v>#N/A</v>
      </c>
      <c r="CL1850" t="e">
        <v>#N/A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</row>
    <row r="1851" spans="1:121">
      <c r="A1851">
        <v>90984716</v>
      </c>
      <c r="B1851">
        <v>645825</v>
      </c>
      <c r="C1851" s="2">
        <v>44195</v>
      </c>
      <c r="D1851" s="2">
        <v>44195.488194444442</v>
      </c>
      <c r="E1851">
        <v>2</v>
      </c>
      <c r="F1851">
        <v>20</v>
      </c>
      <c r="G1851">
        <v>0</v>
      </c>
      <c r="H1851">
        <v>3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8835</v>
      </c>
      <c r="O1851" t="s">
        <v>2126</v>
      </c>
      <c r="P1851">
        <v>1</v>
      </c>
      <c r="Q1851">
        <v>0</v>
      </c>
      <c r="S1851">
        <v>12</v>
      </c>
      <c r="T1851">
        <v>2020</v>
      </c>
      <c r="U1851">
        <v>0</v>
      </c>
      <c r="V1851">
        <v>0</v>
      </c>
      <c r="W1851">
        <v>2</v>
      </c>
      <c r="AU1851" t="e">
        <v>#N/A</v>
      </c>
      <c r="AV1851" t="e">
        <v>#N/A</v>
      </c>
      <c r="AW1851" t="e">
        <v>#N/A</v>
      </c>
      <c r="AX1851" t="e">
        <v>#N/A</v>
      </c>
      <c r="AY1851" t="e">
        <v>#N/A</v>
      </c>
      <c r="AZ1851" t="e">
        <v>#N/A</v>
      </c>
      <c r="BA1851" t="e">
        <v>#N/A</v>
      </c>
      <c r="BB1851" t="e">
        <v>#N/A</v>
      </c>
      <c r="BC1851" t="e">
        <v>#N/A</v>
      </c>
      <c r="BD1851" t="e">
        <v>#N/A</v>
      </c>
      <c r="BE1851" t="e">
        <v>#N/A</v>
      </c>
      <c r="BF1851" t="e">
        <v>#N/A</v>
      </c>
      <c r="BG1851" t="e">
        <v>#N/A</v>
      </c>
      <c r="BH1851" t="e">
        <v>#N/A</v>
      </c>
      <c r="BI1851" t="e">
        <v>#N/A</v>
      </c>
      <c r="BJ1851" t="e">
        <v>#N/A</v>
      </c>
      <c r="BK1851" t="e">
        <v>#N/A</v>
      </c>
      <c r="BL1851" t="e">
        <v>#N/A</v>
      </c>
      <c r="BM1851" t="e">
        <v>#N/A</v>
      </c>
      <c r="BN1851" t="e">
        <v>#N/A</v>
      </c>
      <c r="BO1851" t="e">
        <v>#N/A</v>
      </c>
      <c r="BP1851" t="e">
        <v>#N/A</v>
      </c>
      <c r="BQ1851" t="e">
        <v>#N/A</v>
      </c>
      <c r="BR1851" t="e">
        <v>#N/A</v>
      </c>
      <c r="BS1851" t="e">
        <v>#N/A</v>
      </c>
      <c r="BT1851" t="e">
        <v>#N/A</v>
      </c>
      <c r="BU1851" t="e">
        <v>#N/A</v>
      </c>
      <c r="BV1851" t="e">
        <v>#N/A</v>
      </c>
      <c r="BW1851" t="e">
        <v>#N/A</v>
      </c>
      <c r="BX1851" t="e">
        <v>#N/A</v>
      </c>
      <c r="BY1851" t="e">
        <v>#N/A</v>
      </c>
      <c r="BZ1851" t="e">
        <v>#N/A</v>
      </c>
      <c r="CA1851" t="e">
        <v>#N/A</v>
      </c>
      <c r="CB1851" t="e">
        <v>#N/A</v>
      </c>
      <c r="CC1851" t="e">
        <v>#N/A</v>
      </c>
      <c r="CD1851" t="e">
        <v>#N/A</v>
      </c>
      <c r="CE1851" t="e">
        <v>#N/A</v>
      </c>
      <c r="CF1851" t="e">
        <v>#N/A</v>
      </c>
      <c r="CG1851" t="e">
        <v>#N/A</v>
      </c>
      <c r="CH1851" t="e">
        <v>#N/A</v>
      </c>
      <c r="CI1851" t="e">
        <v>#N/A</v>
      </c>
      <c r="CK1851" t="e">
        <v>#N/A</v>
      </c>
      <c r="CL1851" t="e">
        <v>#N/A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</row>
    <row r="1852" spans="1:121">
      <c r="A1852">
        <v>90984797</v>
      </c>
      <c r="B1852">
        <v>8128153</v>
      </c>
      <c r="C1852" s="2">
        <v>44195</v>
      </c>
      <c r="D1852" s="2">
        <v>44195.686111111114</v>
      </c>
      <c r="E1852">
        <v>2</v>
      </c>
      <c r="F1852">
        <v>66</v>
      </c>
      <c r="G1852">
        <v>0</v>
      </c>
      <c r="H1852">
        <v>3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88351606</v>
      </c>
      <c r="O1852" t="s">
        <v>2126</v>
      </c>
      <c r="P1852">
        <v>1</v>
      </c>
      <c r="Q1852">
        <v>0</v>
      </c>
      <c r="S1852">
        <v>12</v>
      </c>
      <c r="T1852">
        <v>2020</v>
      </c>
      <c r="U1852">
        <v>0</v>
      </c>
      <c r="V1852">
        <v>0</v>
      </c>
      <c r="W1852">
        <v>2</v>
      </c>
      <c r="AU1852" t="e">
        <v>#N/A</v>
      </c>
      <c r="AV1852" t="e">
        <v>#N/A</v>
      </c>
      <c r="AW1852" t="e">
        <v>#N/A</v>
      </c>
      <c r="AX1852" t="e">
        <v>#N/A</v>
      </c>
      <c r="AY1852" t="e">
        <v>#N/A</v>
      </c>
      <c r="AZ1852" t="e">
        <v>#N/A</v>
      </c>
      <c r="BA1852" t="e">
        <v>#N/A</v>
      </c>
      <c r="BB1852" t="e">
        <v>#N/A</v>
      </c>
      <c r="BC1852" t="e">
        <v>#N/A</v>
      </c>
      <c r="BD1852" t="e">
        <v>#N/A</v>
      </c>
      <c r="BE1852" t="e">
        <v>#N/A</v>
      </c>
      <c r="BF1852" t="e">
        <v>#N/A</v>
      </c>
      <c r="BG1852" t="e">
        <v>#N/A</v>
      </c>
      <c r="BH1852" t="e">
        <v>#N/A</v>
      </c>
      <c r="BI1852" t="e">
        <v>#N/A</v>
      </c>
      <c r="BJ1852" t="e">
        <v>#N/A</v>
      </c>
      <c r="BK1852" t="e">
        <v>#N/A</v>
      </c>
      <c r="BL1852" t="e">
        <v>#N/A</v>
      </c>
      <c r="BM1852" t="e">
        <v>#N/A</v>
      </c>
      <c r="BN1852" t="e">
        <v>#N/A</v>
      </c>
      <c r="BO1852" t="e">
        <v>#N/A</v>
      </c>
      <c r="BP1852" t="e">
        <v>#N/A</v>
      </c>
      <c r="BQ1852" t="e">
        <v>#N/A</v>
      </c>
      <c r="BR1852" t="e">
        <v>#N/A</v>
      </c>
      <c r="BS1852" t="e">
        <v>#N/A</v>
      </c>
      <c r="BT1852" t="e">
        <v>#N/A</v>
      </c>
      <c r="BU1852" t="e">
        <v>#N/A</v>
      </c>
      <c r="BV1852" t="e">
        <v>#N/A</v>
      </c>
      <c r="BW1852" t="e">
        <v>#N/A</v>
      </c>
      <c r="BX1852" t="e">
        <v>#N/A</v>
      </c>
      <c r="BY1852" t="e">
        <v>#N/A</v>
      </c>
      <c r="BZ1852" t="e">
        <v>#N/A</v>
      </c>
      <c r="CA1852" t="e">
        <v>#N/A</v>
      </c>
      <c r="CB1852" t="e">
        <v>#N/A</v>
      </c>
      <c r="CC1852" t="e">
        <v>#N/A</v>
      </c>
      <c r="CD1852" t="e">
        <v>#N/A</v>
      </c>
      <c r="CE1852" t="e">
        <v>#N/A</v>
      </c>
      <c r="CF1852" t="e">
        <v>#N/A</v>
      </c>
      <c r="CG1852" t="e">
        <v>#N/A</v>
      </c>
      <c r="CH1852" t="e">
        <v>#N/A</v>
      </c>
      <c r="CI1852" t="e">
        <v>#N/A</v>
      </c>
      <c r="CK1852" t="e">
        <v>#N/A</v>
      </c>
      <c r="CL1852" t="e">
        <v>#N/A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</row>
    <row r="1853" spans="1:121">
      <c r="A1853">
        <v>90984835</v>
      </c>
      <c r="B1853">
        <v>313253</v>
      </c>
      <c r="C1853" s="2">
        <v>44195</v>
      </c>
      <c r="D1853" s="2">
        <v>44195.801388888889</v>
      </c>
      <c r="E1853">
        <v>3</v>
      </c>
      <c r="F1853">
        <v>69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8844</v>
      </c>
      <c r="O1853" t="s">
        <v>2126</v>
      </c>
      <c r="P1853">
        <v>1</v>
      </c>
      <c r="Q1853">
        <v>0</v>
      </c>
      <c r="S1853">
        <v>12</v>
      </c>
      <c r="T1853">
        <v>2020</v>
      </c>
      <c r="U1853">
        <v>0</v>
      </c>
      <c r="V1853">
        <v>0</v>
      </c>
      <c r="W1853">
        <v>2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1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</row>
    <row r="1854" spans="1:121">
      <c r="A1854">
        <v>90984888</v>
      </c>
      <c r="B1854">
        <v>8054542</v>
      </c>
      <c r="C1854" s="2">
        <v>44195</v>
      </c>
      <c r="D1854" s="2">
        <v>44195.923611111109</v>
      </c>
      <c r="E1854">
        <v>3</v>
      </c>
      <c r="F1854">
        <v>74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O1854" t="s">
        <v>2126</v>
      </c>
      <c r="P1854">
        <v>1</v>
      </c>
      <c r="Q1854">
        <v>0</v>
      </c>
      <c r="S1854">
        <v>12</v>
      </c>
      <c r="T1854">
        <v>2020</v>
      </c>
      <c r="U1854">
        <v>0</v>
      </c>
      <c r="V1854">
        <v>0</v>
      </c>
      <c r="W1854">
        <v>2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1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</row>
    <row r="1855" spans="1:121">
      <c r="A1855">
        <v>90984894</v>
      </c>
      <c r="B1855">
        <v>8128159</v>
      </c>
      <c r="C1855" s="2">
        <v>44196</v>
      </c>
      <c r="D1855" s="2">
        <v>44214.854166666664</v>
      </c>
      <c r="E1855">
        <v>1</v>
      </c>
      <c r="F1855">
        <v>74</v>
      </c>
      <c r="G1855">
        <v>1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7064</v>
      </c>
      <c r="O1855" t="s">
        <v>2124</v>
      </c>
      <c r="P1855">
        <v>0</v>
      </c>
      <c r="Q1855">
        <v>0</v>
      </c>
      <c r="R1855">
        <v>18</v>
      </c>
      <c r="S1855">
        <v>1</v>
      </c>
      <c r="T1855">
        <v>2021</v>
      </c>
      <c r="U1855">
        <v>1</v>
      </c>
      <c r="V1855">
        <v>4</v>
      </c>
      <c r="W1855">
        <v>2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37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37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16</v>
      </c>
      <c r="CC1855">
        <v>39</v>
      </c>
      <c r="CD1855">
        <v>1</v>
      </c>
      <c r="CE1855">
        <v>40</v>
      </c>
      <c r="CF1855">
        <v>0</v>
      </c>
      <c r="CG1855">
        <v>0</v>
      </c>
      <c r="CH1855">
        <v>0</v>
      </c>
      <c r="CI1855">
        <v>1</v>
      </c>
      <c r="CK1855">
        <v>0</v>
      </c>
      <c r="CL1855">
        <v>0</v>
      </c>
      <c r="CM1855">
        <v>2</v>
      </c>
      <c r="CN1855">
        <v>0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</row>
    <row r="1856" spans="1:121">
      <c r="A1856">
        <v>90984960</v>
      </c>
      <c r="B1856">
        <v>8128166</v>
      </c>
      <c r="C1856" s="2">
        <v>44209</v>
      </c>
      <c r="D1856" s="2">
        <v>44209.993055555555</v>
      </c>
      <c r="E1856">
        <v>3</v>
      </c>
      <c r="F1856">
        <v>69</v>
      </c>
      <c r="G1856">
        <v>1</v>
      </c>
      <c r="H1856">
        <v>3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8805</v>
      </c>
      <c r="O1856" t="s">
        <v>2126</v>
      </c>
      <c r="P1856">
        <v>1</v>
      </c>
      <c r="Q1856">
        <v>0</v>
      </c>
      <c r="S1856">
        <v>1</v>
      </c>
      <c r="T1856">
        <v>2021</v>
      </c>
      <c r="U1856">
        <v>0</v>
      </c>
      <c r="V1856">
        <v>0</v>
      </c>
      <c r="W1856">
        <v>2</v>
      </c>
      <c r="AU1856" t="e">
        <v>#N/A</v>
      </c>
      <c r="AV1856" t="e">
        <v>#N/A</v>
      </c>
      <c r="AW1856" t="e">
        <v>#N/A</v>
      </c>
      <c r="AX1856" t="e">
        <v>#N/A</v>
      </c>
      <c r="AY1856" t="e">
        <v>#N/A</v>
      </c>
      <c r="AZ1856" t="e">
        <v>#N/A</v>
      </c>
      <c r="BA1856" t="e">
        <v>#N/A</v>
      </c>
      <c r="BB1856" t="e">
        <v>#N/A</v>
      </c>
      <c r="BC1856" t="e">
        <v>#N/A</v>
      </c>
      <c r="BD1856" t="e">
        <v>#N/A</v>
      </c>
      <c r="BE1856" t="e">
        <v>#N/A</v>
      </c>
      <c r="BF1856" t="e">
        <v>#N/A</v>
      </c>
      <c r="BG1856" t="e">
        <v>#N/A</v>
      </c>
      <c r="BH1856" t="e">
        <v>#N/A</v>
      </c>
      <c r="BI1856" t="e">
        <v>#N/A</v>
      </c>
      <c r="BJ1856" t="e">
        <v>#N/A</v>
      </c>
      <c r="BK1856" t="e">
        <v>#N/A</v>
      </c>
      <c r="BL1856" t="e">
        <v>#N/A</v>
      </c>
      <c r="BM1856" t="e">
        <v>#N/A</v>
      </c>
      <c r="BN1856" t="e">
        <v>#N/A</v>
      </c>
      <c r="BO1856" t="e">
        <v>#N/A</v>
      </c>
      <c r="BP1856" t="e">
        <v>#N/A</v>
      </c>
      <c r="BQ1856" t="e">
        <v>#N/A</v>
      </c>
      <c r="BR1856" t="e">
        <v>#N/A</v>
      </c>
      <c r="BS1856" t="e">
        <v>#N/A</v>
      </c>
      <c r="BT1856" t="e">
        <v>#N/A</v>
      </c>
      <c r="BU1856" t="e">
        <v>#N/A</v>
      </c>
      <c r="BV1856" t="e">
        <v>#N/A</v>
      </c>
      <c r="BW1856" t="e">
        <v>#N/A</v>
      </c>
      <c r="BX1856" t="e">
        <v>#N/A</v>
      </c>
      <c r="BY1856" t="e">
        <v>#N/A</v>
      </c>
      <c r="BZ1856" t="e">
        <v>#N/A</v>
      </c>
      <c r="CA1856" t="e">
        <v>#N/A</v>
      </c>
      <c r="CB1856" t="e">
        <v>#N/A</v>
      </c>
      <c r="CC1856" t="e">
        <v>#N/A</v>
      </c>
      <c r="CD1856" t="e">
        <v>#N/A</v>
      </c>
      <c r="CE1856" t="e">
        <v>#N/A</v>
      </c>
      <c r="CF1856" t="e">
        <v>#N/A</v>
      </c>
      <c r="CG1856" t="e">
        <v>#N/A</v>
      </c>
      <c r="CH1856" t="e">
        <v>#N/A</v>
      </c>
      <c r="CI1856" t="e">
        <v>#N/A</v>
      </c>
      <c r="CK1856" t="e">
        <v>#N/A</v>
      </c>
      <c r="CL1856" t="e">
        <v>#N/A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</row>
    <row r="1857" spans="1:120">
      <c r="A1857">
        <v>90984967</v>
      </c>
      <c r="B1857">
        <v>902359</v>
      </c>
      <c r="C1857" s="2">
        <v>44195</v>
      </c>
      <c r="D1857" s="2">
        <v>44198.845138888886</v>
      </c>
      <c r="E1857">
        <v>1</v>
      </c>
      <c r="F1857">
        <v>74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8854</v>
      </c>
      <c r="O1857" t="s">
        <v>2124</v>
      </c>
      <c r="P1857">
        <v>0</v>
      </c>
      <c r="Q1857">
        <v>0</v>
      </c>
      <c r="R1857">
        <v>3</v>
      </c>
      <c r="S1857">
        <v>1</v>
      </c>
      <c r="T1857">
        <v>2021</v>
      </c>
      <c r="U1857">
        <v>0</v>
      </c>
      <c r="V1857">
        <v>0</v>
      </c>
      <c r="W1857">
        <v>2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6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6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3</v>
      </c>
      <c r="BZ1857">
        <v>0</v>
      </c>
      <c r="CA1857">
        <v>0</v>
      </c>
      <c r="CB1857">
        <v>1</v>
      </c>
      <c r="CC1857">
        <v>0</v>
      </c>
      <c r="CD1857">
        <v>1</v>
      </c>
      <c r="CE1857">
        <v>1</v>
      </c>
      <c r="CF1857">
        <v>0</v>
      </c>
      <c r="CG1857">
        <v>0</v>
      </c>
      <c r="CH1857">
        <v>0</v>
      </c>
      <c r="CI1857">
        <v>0</v>
      </c>
      <c r="CK1857">
        <v>0</v>
      </c>
      <c r="CL1857">
        <v>0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1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</row>
    <row r="1858" spans="1:120">
      <c r="A1858">
        <v>90985044</v>
      </c>
      <c r="B1858">
        <v>181053</v>
      </c>
      <c r="C1858" s="2">
        <v>44195</v>
      </c>
      <c r="D1858" s="2">
        <v>44195.897222222222</v>
      </c>
      <c r="E1858">
        <v>3</v>
      </c>
      <c r="F1858">
        <v>56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8050</v>
      </c>
      <c r="O1858" t="s">
        <v>2126</v>
      </c>
      <c r="P1858">
        <v>1</v>
      </c>
      <c r="Q1858">
        <v>0</v>
      </c>
      <c r="S1858">
        <v>12</v>
      </c>
      <c r="T1858">
        <v>2020</v>
      </c>
      <c r="U1858">
        <v>0</v>
      </c>
      <c r="V1858">
        <v>0</v>
      </c>
      <c r="W1858">
        <v>2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</row>
    <row r="1859" spans="1:120">
      <c r="A1859">
        <v>90985105</v>
      </c>
      <c r="B1859">
        <v>8019985</v>
      </c>
      <c r="C1859" s="2">
        <v>44195</v>
      </c>
      <c r="D1859" s="2">
        <v>44196.083333333336</v>
      </c>
      <c r="E1859">
        <v>3</v>
      </c>
      <c r="F1859">
        <v>73</v>
      </c>
      <c r="G1859">
        <v>1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8876</v>
      </c>
      <c r="O1859" t="s">
        <v>2126</v>
      </c>
      <c r="P1859">
        <v>1</v>
      </c>
      <c r="Q1859">
        <v>0</v>
      </c>
      <c r="S1859">
        <v>12</v>
      </c>
      <c r="T1859">
        <v>2020</v>
      </c>
      <c r="U1859">
        <v>0</v>
      </c>
      <c r="V1859">
        <v>0</v>
      </c>
      <c r="W1859">
        <v>2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K1859">
        <v>0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1</v>
      </c>
      <c r="DH1859">
        <v>0</v>
      </c>
      <c r="DI1859">
        <v>0</v>
      </c>
      <c r="DJ1859">
        <v>1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</row>
    <row r="1860" spans="1:120">
      <c r="A1860">
        <v>90985112</v>
      </c>
      <c r="B1860">
        <v>684832</v>
      </c>
      <c r="C1860" s="2">
        <v>44195</v>
      </c>
      <c r="D1860" s="2">
        <v>44195.92291666667</v>
      </c>
      <c r="E1860">
        <v>2</v>
      </c>
      <c r="F1860">
        <v>56</v>
      </c>
      <c r="G1860">
        <v>1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8807</v>
      </c>
      <c r="O1860" t="s">
        <v>2126</v>
      </c>
      <c r="P1860">
        <v>1</v>
      </c>
      <c r="Q1860">
        <v>0</v>
      </c>
      <c r="S1860">
        <v>12</v>
      </c>
      <c r="T1860">
        <v>2020</v>
      </c>
      <c r="U1860">
        <v>0</v>
      </c>
      <c r="V1860">
        <v>0</v>
      </c>
      <c r="W1860">
        <v>2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</row>
    <row r="1861" spans="1:120">
      <c r="A1861">
        <v>90985119</v>
      </c>
      <c r="B1861">
        <v>8064192</v>
      </c>
      <c r="C1861" s="2">
        <v>44195</v>
      </c>
      <c r="D1861" s="2">
        <v>44195.899305555555</v>
      </c>
      <c r="E1861">
        <v>2</v>
      </c>
      <c r="F1861">
        <v>73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8876</v>
      </c>
      <c r="O1861" t="s">
        <v>2126</v>
      </c>
      <c r="P1861">
        <v>1</v>
      </c>
      <c r="Q1861">
        <v>0</v>
      </c>
      <c r="S1861">
        <v>12</v>
      </c>
      <c r="T1861">
        <v>2020</v>
      </c>
      <c r="U1861">
        <v>0</v>
      </c>
      <c r="V1861">
        <v>0</v>
      </c>
      <c r="W1861">
        <v>2</v>
      </c>
      <c r="AU1861" t="e">
        <v>#N/A</v>
      </c>
      <c r="AV1861" t="e">
        <v>#N/A</v>
      </c>
      <c r="AW1861" t="e">
        <v>#N/A</v>
      </c>
      <c r="AX1861" t="e">
        <v>#N/A</v>
      </c>
      <c r="AY1861" t="e">
        <v>#N/A</v>
      </c>
      <c r="AZ1861" t="e">
        <v>#N/A</v>
      </c>
      <c r="BA1861" t="e">
        <v>#N/A</v>
      </c>
      <c r="BB1861" t="e">
        <v>#N/A</v>
      </c>
      <c r="BC1861" t="e">
        <v>#N/A</v>
      </c>
      <c r="BD1861" t="e">
        <v>#N/A</v>
      </c>
      <c r="BE1861" t="e">
        <v>#N/A</v>
      </c>
      <c r="BF1861" t="e">
        <v>#N/A</v>
      </c>
      <c r="BG1861" t="e">
        <v>#N/A</v>
      </c>
      <c r="BH1861" t="e">
        <v>#N/A</v>
      </c>
      <c r="BI1861" t="e">
        <v>#N/A</v>
      </c>
      <c r="BJ1861" t="e">
        <v>#N/A</v>
      </c>
      <c r="BK1861" t="e">
        <v>#N/A</v>
      </c>
      <c r="BL1861" t="e">
        <v>#N/A</v>
      </c>
      <c r="BM1861" t="e">
        <v>#N/A</v>
      </c>
      <c r="BN1861" t="e">
        <v>#N/A</v>
      </c>
      <c r="BO1861" t="e">
        <v>#N/A</v>
      </c>
      <c r="BP1861" t="e">
        <v>#N/A</v>
      </c>
      <c r="BQ1861" t="e">
        <v>#N/A</v>
      </c>
      <c r="BR1861" t="e">
        <v>#N/A</v>
      </c>
      <c r="BS1861" t="e">
        <v>#N/A</v>
      </c>
      <c r="BT1861" t="e">
        <v>#N/A</v>
      </c>
      <c r="BU1861" t="e">
        <v>#N/A</v>
      </c>
      <c r="BV1861" t="e">
        <v>#N/A</v>
      </c>
      <c r="BW1861" t="e">
        <v>#N/A</v>
      </c>
      <c r="BX1861" t="e">
        <v>#N/A</v>
      </c>
      <c r="BY1861" t="e">
        <v>#N/A</v>
      </c>
      <c r="BZ1861" t="e">
        <v>#N/A</v>
      </c>
      <c r="CA1861" t="e">
        <v>#N/A</v>
      </c>
      <c r="CB1861" t="e">
        <v>#N/A</v>
      </c>
      <c r="CC1861" t="e">
        <v>#N/A</v>
      </c>
      <c r="CD1861" t="e">
        <v>#N/A</v>
      </c>
      <c r="CE1861" t="e">
        <v>#N/A</v>
      </c>
      <c r="CF1861" t="e">
        <v>#N/A</v>
      </c>
      <c r="CG1861" t="e">
        <v>#N/A</v>
      </c>
      <c r="CH1861" t="e">
        <v>#N/A</v>
      </c>
      <c r="CI1861" t="e">
        <v>#N/A</v>
      </c>
      <c r="CK1861" t="e">
        <v>#N/A</v>
      </c>
      <c r="CL1861" t="e">
        <v>#N/A</v>
      </c>
      <c r="CM1861">
        <v>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</row>
    <row r="1862" spans="1:120">
      <c r="A1862">
        <v>90985125</v>
      </c>
      <c r="B1862">
        <v>8128189</v>
      </c>
      <c r="C1862" s="2">
        <v>44195</v>
      </c>
      <c r="D1862" s="2">
        <v>44197.763194444444</v>
      </c>
      <c r="E1862">
        <v>1</v>
      </c>
      <c r="F1862">
        <v>60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8831</v>
      </c>
      <c r="O1862" t="s">
        <v>2126</v>
      </c>
      <c r="P1862">
        <v>1</v>
      </c>
      <c r="Q1862">
        <v>0</v>
      </c>
      <c r="R1862">
        <v>2</v>
      </c>
      <c r="S1862">
        <v>1</v>
      </c>
      <c r="T1862">
        <v>2021</v>
      </c>
      <c r="U1862">
        <v>0</v>
      </c>
      <c r="V1862">
        <v>0</v>
      </c>
      <c r="W1862">
        <v>2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2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2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3</v>
      </c>
      <c r="BW1862">
        <v>1</v>
      </c>
      <c r="BX1862">
        <v>1</v>
      </c>
      <c r="BY1862">
        <v>3</v>
      </c>
      <c r="BZ1862">
        <v>0</v>
      </c>
      <c r="CA1862">
        <v>0</v>
      </c>
      <c r="CB1862">
        <v>1</v>
      </c>
      <c r="CC1862">
        <v>1</v>
      </c>
      <c r="CD1862">
        <v>0</v>
      </c>
      <c r="CE1862">
        <v>1</v>
      </c>
      <c r="CF1862">
        <v>0</v>
      </c>
      <c r="CG1862">
        <v>0</v>
      </c>
      <c r="CH1862">
        <v>0</v>
      </c>
      <c r="CI1862">
        <v>2</v>
      </c>
      <c r="CK1862">
        <v>0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0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</row>
    <row r="1863" spans="1:120">
      <c r="A1863">
        <v>90985138</v>
      </c>
      <c r="B1863">
        <v>331647</v>
      </c>
      <c r="C1863" s="2">
        <v>44196</v>
      </c>
      <c r="D1863" s="2">
        <v>44199.519444444442</v>
      </c>
      <c r="E1863">
        <v>1</v>
      </c>
      <c r="F1863">
        <v>93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8805</v>
      </c>
      <c r="O1863" t="s">
        <v>26</v>
      </c>
      <c r="P1863">
        <v>0</v>
      </c>
      <c r="Q1863">
        <v>1</v>
      </c>
      <c r="R1863">
        <v>3</v>
      </c>
      <c r="S1863">
        <v>1</v>
      </c>
      <c r="T1863">
        <v>2021</v>
      </c>
      <c r="U1863">
        <v>1</v>
      </c>
      <c r="V1863">
        <v>3</v>
      </c>
      <c r="W1863">
        <v>2</v>
      </c>
      <c r="AU1863">
        <v>0</v>
      </c>
      <c r="AV1863">
        <v>0</v>
      </c>
      <c r="AW1863">
        <v>0</v>
      </c>
      <c r="AX1863">
        <v>0</v>
      </c>
      <c r="AY1863">
        <v>2</v>
      </c>
      <c r="AZ1863">
        <v>0</v>
      </c>
      <c r="BA1863">
        <v>3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5</v>
      </c>
      <c r="BH1863">
        <v>3</v>
      </c>
      <c r="BI1863">
        <v>0</v>
      </c>
      <c r="BJ1863">
        <v>0</v>
      </c>
      <c r="BK1863">
        <v>3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2</v>
      </c>
      <c r="BW1863">
        <v>1</v>
      </c>
      <c r="BX1863">
        <v>2</v>
      </c>
      <c r="BY1863">
        <v>2</v>
      </c>
      <c r="BZ1863">
        <v>0</v>
      </c>
      <c r="CA1863">
        <v>0</v>
      </c>
      <c r="CB1863">
        <v>2</v>
      </c>
      <c r="CC1863">
        <v>3</v>
      </c>
      <c r="CD1863">
        <v>1</v>
      </c>
      <c r="CE1863">
        <v>4</v>
      </c>
      <c r="CF1863">
        <v>0</v>
      </c>
      <c r="CG1863">
        <v>0</v>
      </c>
      <c r="CH1863">
        <v>0</v>
      </c>
      <c r="CI1863">
        <v>3</v>
      </c>
      <c r="CK1863">
        <v>4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</v>
      </c>
      <c r="DH1863">
        <v>0</v>
      </c>
      <c r="DI1863">
        <v>0</v>
      </c>
      <c r="DJ1863">
        <v>1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</row>
    <row r="1864" spans="1:120">
      <c r="A1864">
        <v>90985140</v>
      </c>
      <c r="B1864">
        <v>145945</v>
      </c>
      <c r="C1864" s="2">
        <v>44196</v>
      </c>
      <c r="D1864" s="2">
        <v>44200.682638888888</v>
      </c>
      <c r="E1864">
        <v>1</v>
      </c>
      <c r="F1864">
        <v>94</v>
      </c>
      <c r="G1864">
        <v>1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8805</v>
      </c>
      <c r="O1864" t="s">
        <v>2124</v>
      </c>
      <c r="P1864">
        <v>0</v>
      </c>
      <c r="Q1864">
        <v>0</v>
      </c>
      <c r="R1864">
        <v>4</v>
      </c>
      <c r="S1864">
        <v>1</v>
      </c>
      <c r="T1864">
        <v>2021</v>
      </c>
      <c r="U1864">
        <v>0</v>
      </c>
      <c r="V1864">
        <v>0</v>
      </c>
      <c r="W1864">
        <v>2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5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5</v>
      </c>
      <c r="BW1864">
        <v>3</v>
      </c>
      <c r="BX1864">
        <v>5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K1864">
        <v>5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1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</row>
    <row r="1865" spans="1:120">
      <c r="A1865">
        <v>90985147</v>
      </c>
      <c r="B1865">
        <v>441790</v>
      </c>
      <c r="C1865" s="2">
        <v>44195</v>
      </c>
      <c r="D1865" s="2">
        <v>44199.807638888888</v>
      </c>
      <c r="E1865">
        <v>1</v>
      </c>
      <c r="F1865">
        <v>74</v>
      </c>
      <c r="G1865">
        <v>1</v>
      </c>
      <c r="H1865">
        <v>2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8869</v>
      </c>
      <c r="O1865" t="s">
        <v>2126</v>
      </c>
      <c r="P1865">
        <v>1</v>
      </c>
      <c r="Q1865">
        <v>0</v>
      </c>
      <c r="R1865">
        <v>4</v>
      </c>
      <c r="S1865">
        <v>1</v>
      </c>
      <c r="T1865">
        <v>2021</v>
      </c>
      <c r="U1865">
        <v>0</v>
      </c>
      <c r="V1865">
        <v>0</v>
      </c>
      <c r="W1865">
        <v>2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7</v>
      </c>
      <c r="BI1865">
        <v>0</v>
      </c>
      <c r="BJ1865">
        <v>0</v>
      </c>
      <c r="BK1865">
        <v>7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4</v>
      </c>
      <c r="BW1865">
        <v>1</v>
      </c>
      <c r="BX1865">
        <v>4</v>
      </c>
      <c r="BY1865">
        <v>0</v>
      </c>
      <c r="BZ1865">
        <v>0</v>
      </c>
      <c r="CA1865">
        <v>0</v>
      </c>
      <c r="CB1865">
        <v>7</v>
      </c>
      <c r="CC1865">
        <v>7</v>
      </c>
      <c r="CD1865">
        <v>0</v>
      </c>
      <c r="CE1865">
        <v>7</v>
      </c>
      <c r="CF1865">
        <v>0</v>
      </c>
      <c r="CG1865">
        <v>0</v>
      </c>
      <c r="CH1865">
        <v>0</v>
      </c>
      <c r="CI1865">
        <v>4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1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</row>
    <row r="1866" spans="1:120">
      <c r="A1866">
        <v>90985223</v>
      </c>
      <c r="B1866">
        <v>8128200</v>
      </c>
      <c r="C1866" s="2">
        <v>44196</v>
      </c>
      <c r="D1866" s="2">
        <v>44196.263888888891</v>
      </c>
      <c r="E1866">
        <v>2</v>
      </c>
      <c r="F1866">
        <v>46</v>
      </c>
      <c r="G1866">
        <v>1</v>
      </c>
      <c r="H1866">
        <v>2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7059</v>
      </c>
      <c r="O1866" t="s">
        <v>2126</v>
      </c>
      <c r="P1866">
        <v>1</v>
      </c>
      <c r="Q1866">
        <v>0</v>
      </c>
      <c r="S1866">
        <v>12</v>
      </c>
      <c r="T1866">
        <v>2020</v>
      </c>
      <c r="U1866">
        <v>0</v>
      </c>
      <c r="V1866">
        <v>0</v>
      </c>
      <c r="W1866">
        <v>2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</row>
    <row r="1867" spans="1:120">
      <c r="A1867">
        <v>90985226</v>
      </c>
      <c r="B1867">
        <v>382776</v>
      </c>
      <c r="C1867" s="2">
        <v>44198</v>
      </c>
      <c r="D1867" s="2">
        <v>44214.725694444445</v>
      </c>
      <c r="E1867">
        <v>1</v>
      </c>
      <c r="F1867">
        <v>74</v>
      </c>
      <c r="G1867">
        <v>1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8854</v>
      </c>
      <c r="O1867" t="s">
        <v>26</v>
      </c>
      <c r="P1867">
        <v>0</v>
      </c>
      <c r="Q1867">
        <v>1</v>
      </c>
      <c r="R1867">
        <v>16</v>
      </c>
      <c r="S1867">
        <v>1</v>
      </c>
      <c r="T1867">
        <v>2021</v>
      </c>
      <c r="U1867">
        <v>1</v>
      </c>
      <c r="V1867">
        <v>1</v>
      </c>
      <c r="W1867">
        <v>2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38</v>
      </c>
      <c r="BA1867">
        <v>36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74</v>
      </c>
      <c r="BH1867">
        <v>17</v>
      </c>
      <c r="BI1867">
        <v>0</v>
      </c>
      <c r="BJ1867">
        <v>0</v>
      </c>
      <c r="BK1867">
        <v>17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3</v>
      </c>
      <c r="BW1867">
        <v>19</v>
      </c>
      <c r="BX1867">
        <v>2</v>
      </c>
      <c r="BY1867">
        <v>1</v>
      </c>
      <c r="BZ1867">
        <v>11</v>
      </c>
      <c r="CA1867">
        <v>0</v>
      </c>
      <c r="CB1867">
        <v>25</v>
      </c>
      <c r="CC1867">
        <v>9</v>
      </c>
      <c r="CD1867">
        <v>20</v>
      </c>
      <c r="CE1867">
        <v>29</v>
      </c>
      <c r="CF1867">
        <v>1</v>
      </c>
      <c r="CG1867">
        <v>0</v>
      </c>
      <c r="CH1867">
        <v>0</v>
      </c>
      <c r="CI1867">
        <v>8</v>
      </c>
      <c r="CK1867">
        <v>0</v>
      </c>
      <c r="CL1867">
        <v>0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1</v>
      </c>
      <c r="DH1867">
        <v>0</v>
      </c>
      <c r="DI1867">
        <v>0</v>
      </c>
      <c r="DJ1867">
        <v>1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</row>
    <row r="1868" spans="1:120">
      <c r="A1868">
        <v>90985229</v>
      </c>
      <c r="B1868">
        <v>103323</v>
      </c>
      <c r="C1868" s="2">
        <v>44196</v>
      </c>
      <c r="D1868" s="2">
        <v>44200.659722222219</v>
      </c>
      <c r="E1868">
        <v>1</v>
      </c>
      <c r="F1868">
        <v>51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8807</v>
      </c>
      <c r="O1868" t="s">
        <v>2126</v>
      </c>
      <c r="P1868">
        <v>1</v>
      </c>
      <c r="Q1868">
        <v>0</v>
      </c>
      <c r="R1868">
        <v>4</v>
      </c>
      <c r="S1868">
        <v>1</v>
      </c>
      <c r="T1868">
        <v>2021</v>
      </c>
      <c r="U1868">
        <v>0</v>
      </c>
      <c r="V1868">
        <v>0</v>
      </c>
      <c r="W1868">
        <v>2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5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5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1</v>
      </c>
      <c r="CC1868">
        <v>1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5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1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</row>
    <row r="1869" spans="1:120">
      <c r="A1869">
        <v>90985243</v>
      </c>
      <c r="B1869">
        <v>150553</v>
      </c>
      <c r="C1869" s="2">
        <v>44196</v>
      </c>
      <c r="D1869" s="2">
        <v>44214.958333333336</v>
      </c>
      <c r="E1869">
        <v>1</v>
      </c>
      <c r="F1869">
        <v>86</v>
      </c>
      <c r="G1869">
        <v>1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8876</v>
      </c>
      <c r="O1869" t="s">
        <v>26</v>
      </c>
      <c r="P1869">
        <v>0</v>
      </c>
      <c r="Q1869">
        <v>1</v>
      </c>
      <c r="R1869">
        <v>18</v>
      </c>
      <c r="S1869">
        <v>1</v>
      </c>
      <c r="T1869">
        <v>2021</v>
      </c>
      <c r="U1869">
        <v>0</v>
      </c>
      <c r="V1869">
        <v>0</v>
      </c>
      <c r="W1869">
        <v>2</v>
      </c>
      <c r="AU1869">
        <v>0</v>
      </c>
      <c r="AV1869">
        <v>6</v>
      </c>
      <c r="AW1869">
        <v>0</v>
      </c>
      <c r="AX1869">
        <v>0</v>
      </c>
      <c r="AY1869">
        <v>0</v>
      </c>
      <c r="AZ1869">
        <v>0</v>
      </c>
      <c r="BA1869">
        <v>18</v>
      </c>
      <c r="BB1869">
        <v>0</v>
      </c>
      <c r="BC1869">
        <v>0</v>
      </c>
      <c r="BD1869">
        <v>0</v>
      </c>
      <c r="BE1869">
        <v>6</v>
      </c>
      <c r="BF1869">
        <v>6</v>
      </c>
      <c r="BG1869">
        <v>24</v>
      </c>
      <c r="BH1869">
        <v>21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21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18</v>
      </c>
      <c r="BV1869">
        <v>6</v>
      </c>
      <c r="BW1869">
        <v>18</v>
      </c>
      <c r="BX1869">
        <v>18</v>
      </c>
      <c r="BY1869">
        <v>19</v>
      </c>
      <c r="BZ1869">
        <v>0</v>
      </c>
      <c r="CA1869">
        <v>12</v>
      </c>
      <c r="CB1869">
        <v>1</v>
      </c>
      <c r="CC1869">
        <v>21</v>
      </c>
      <c r="CD1869">
        <v>13</v>
      </c>
      <c r="CE1869">
        <v>34</v>
      </c>
      <c r="CF1869">
        <v>11</v>
      </c>
      <c r="CG1869">
        <v>0</v>
      </c>
      <c r="CH1869">
        <v>0</v>
      </c>
      <c r="CI1869">
        <v>1</v>
      </c>
      <c r="CK1869">
        <v>0</v>
      </c>
      <c r="CL1869">
        <v>0</v>
      </c>
      <c r="CM1869">
        <v>2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1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</row>
    <row r="1870" spans="1:120">
      <c r="A1870">
        <v>90985347</v>
      </c>
      <c r="B1870">
        <v>800086</v>
      </c>
      <c r="C1870" s="2">
        <v>44196</v>
      </c>
      <c r="D1870" s="2">
        <v>44196.515277777777</v>
      </c>
      <c r="E1870">
        <v>2</v>
      </c>
      <c r="F1870">
        <v>54</v>
      </c>
      <c r="G1870">
        <v>1</v>
      </c>
      <c r="H1870">
        <v>2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8807</v>
      </c>
      <c r="O1870" t="s">
        <v>2126</v>
      </c>
      <c r="P1870">
        <v>1</v>
      </c>
      <c r="Q1870">
        <v>0</v>
      </c>
      <c r="S1870">
        <v>12</v>
      </c>
      <c r="T1870">
        <v>2020</v>
      </c>
      <c r="U1870">
        <v>0</v>
      </c>
      <c r="V1870">
        <v>0</v>
      </c>
      <c r="W1870">
        <v>2</v>
      </c>
      <c r="AU1870" t="e">
        <v>#N/A</v>
      </c>
      <c r="AV1870" t="e">
        <v>#N/A</v>
      </c>
      <c r="AW1870" t="e">
        <v>#N/A</v>
      </c>
      <c r="AX1870" t="e">
        <v>#N/A</v>
      </c>
      <c r="AY1870" t="e">
        <v>#N/A</v>
      </c>
      <c r="AZ1870" t="e">
        <v>#N/A</v>
      </c>
      <c r="BA1870" t="e">
        <v>#N/A</v>
      </c>
      <c r="BB1870" t="e">
        <v>#N/A</v>
      </c>
      <c r="BC1870" t="e">
        <v>#N/A</v>
      </c>
      <c r="BD1870" t="e">
        <v>#N/A</v>
      </c>
      <c r="BE1870" t="e">
        <v>#N/A</v>
      </c>
      <c r="BF1870" t="e">
        <v>#N/A</v>
      </c>
      <c r="BG1870" t="e">
        <v>#N/A</v>
      </c>
      <c r="BH1870" t="e">
        <v>#N/A</v>
      </c>
      <c r="BI1870" t="e">
        <v>#N/A</v>
      </c>
      <c r="BJ1870" t="e">
        <v>#N/A</v>
      </c>
      <c r="BK1870" t="e">
        <v>#N/A</v>
      </c>
      <c r="BL1870" t="e">
        <v>#N/A</v>
      </c>
      <c r="BM1870" t="e">
        <v>#N/A</v>
      </c>
      <c r="BN1870" t="e">
        <v>#N/A</v>
      </c>
      <c r="BO1870" t="e">
        <v>#N/A</v>
      </c>
      <c r="BP1870" t="e">
        <v>#N/A</v>
      </c>
      <c r="BQ1870" t="e">
        <v>#N/A</v>
      </c>
      <c r="BR1870" t="e">
        <v>#N/A</v>
      </c>
      <c r="BS1870" t="e">
        <v>#N/A</v>
      </c>
      <c r="BT1870" t="e">
        <v>#N/A</v>
      </c>
      <c r="BU1870" t="e">
        <v>#N/A</v>
      </c>
      <c r="BV1870" t="e">
        <v>#N/A</v>
      </c>
      <c r="BW1870" t="e">
        <v>#N/A</v>
      </c>
      <c r="BX1870" t="e">
        <v>#N/A</v>
      </c>
      <c r="BY1870" t="e">
        <v>#N/A</v>
      </c>
      <c r="BZ1870" t="e">
        <v>#N/A</v>
      </c>
      <c r="CA1870" t="e">
        <v>#N/A</v>
      </c>
      <c r="CB1870" t="e">
        <v>#N/A</v>
      </c>
      <c r="CC1870" t="e">
        <v>#N/A</v>
      </c>
      <c r="CD1870" t="e">
        <v>#N/A</v>
      </c>
      <c r="CE1870" t="e">
        <v>#N/A</v>
      </c>
      <c r="CF1870" t="e">
        <v>#N/A</v>
      </c>
      <c r="CG1870" t="e">
        <v>#N/A</v>
      </c>
      <c r="CH1870" t="e">
        <v>#N/A</v>
      </c>
      <c r="CI1870" t="e">
        <v>#N/A</v>
      </c>
      <c r="CK1870" t="e">
        <v>#N/A</v>
      </c>
      <c r="CL1870" t="e">
        <v>#N/A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</row>
    <row r="1871" spans="1:120">
      <c r="A1871">
        <v>90985509</v>
      </c>
      <c r="B1871">
        <v>362257</v>
      </c>
      <c r="C1871" s="2">
        <v>44196</v>
      </c>
      <c r="D1871" s="2">
        <v>44206.541666666664</v>
      </c>
      <c r="E1871">
        <v>1</v>
      </c>
      <c r="F1871">
        <v>56</v>
      </c>
      <c r="G1871">
        <v>1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8807</v>
      </c>
      <c r="O1871" t="s">
        <v>2125</v>
      </c>
      <c r="P1871">
        <v>1</v>
      </c>
      <c r="Q1871">
        <v>0</v>
      </c>
      <c r="R1871">
        <v>10</v>
      </c>
      <c r="S1871">
        <v>1</v>
      </c>
      <c r="T1871">
        <v>2021</v>
      </c>
      <c r="U1871">
        <v>0</v>
      </c>
      <c r="V1871">
        <v>0</v>
      </c>
      <c r="W1871">
        <v>2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14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14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5</v>
      </c>
      <c r="BW1871">
        <v>2</v>
      </c>
      <c r="BX1871">
        <v>1</v>
      </c>
      <c r="BY1871">
        <v>20</v>
      </c>
      <c r="BZ1871">
        <v>0</v>
      </c>
      <c r="CA1871">
        <v>0</v>
      </c>
      <c r="CB1871">
        <v>19</v>
      </c>
      <c r="CC1871">
        <v>19</v>
      </c>
      <c r="CD1871">
        <v>10</v>
      </c>
      <c r="CE1871">
        <v>29</v>
      </c>
      <c r="CF1871">
        <v>0</v>
      </c>
      <c r="CG1871">
        <v>0</v>
      </c>
      <c r="CH1871">
        <v>0</v>
      </c>
      <c r="CI1871">
        <v>1</v>
      </c>
      <c r="CK1871">
        <v>10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1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</row>
    <row r="1872" spans="1:120">
      <c r="A1872">
        <v>90985513</v>
      </c>
      <c r="B1872">
        <v>391681</v>
      </c>
      <c r="C1872" s="2">
        <v>44196</v>
      </c>
      <c r="D1872" s="2">
        <v>44196.847916666666</v>
      </c>
      <c r="E1872">
        <v>2</v>
      </c>
      <c r="F1872">
        <v>58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8846</v>
      </c>
      <c r="O1872" t="s">
        <v>2126</v>
      </c>
      <c r="P1872">
        <v>1</v>
      </c>
      <c r="Q1872">
        <v>0</v>
      </c>
      <c r="S1872">
        <v>12</v>
      </c>
      <c r="T1872">
        <v>2020</v>
      </c>
      <c r="U1872">
        <v>0</v>
      </c>
      <c r="V1872">
        <v>0</v>
      </c>
      <c r="W1872">
        <v>2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1</v>
      </c>
      <c r="DH1872">
        <v>0</v>
      </c>
      <c r="DI1872">
        <v>0</v>
      </c>
      <c r="DJ1872">
        <v>1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</row>
    <row r="1873" spans="1:120">
      <c r="A1873">
        <v>90985534</v>
      </c>
      <c r="B1873">
        <v>107902</v>
      </c>
      <c r="C1873" s="2">
        <v>44196</v>
      </c>
      <c r="D1873" s="2">
        <v>44197.583333333336</v>
      </c>
      <c r="E1873">
        <v>1</v>
      </c>
      <c r="F1873">
        <v>93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8854</v>
      </c>
      <c r="O1873" t="s">
        <v>2126</v>
      </c>
      <c r="P1873">
        <v>1</v>
      </c>
      <c r="Q1873">
        <v>0</v>
      </c>
      <c r="R1873">
        <v>1</v>
      </c>
      <c r="S1873">
        <v>1</v>
      </c>
      <c r="T1873">
        <v>2021</v>
      </c>
      <c r="U1873">
        <v>0</v>
      </c>
      <c r="V1873">
        <v>0</v>
      </c>
      <c r="W1873">
        <v>2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1</v>
      </c>
      <c r="BG1873">
        <v>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K1873">
        <v>0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1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</row>
    <row r="1874" spans="1:120">
      <c r="A1874">
        <v>90985593</v>
      </c>
      <c r="B1874">
        <v>691857</v>
      </c>
      <c r="C1874" s="2">
        <v>44196</v>
      </c>
      <c r="D1874" s="2">
        <v>44197.172222222223</v>
      </c>
      <c r="E1874">
        <v>3</v>
      </c>
      <c r="F1874">
        <v>93</v>
      </c>
      <c r="G1874">
        <v>1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8844</v>
      </c>
      <c r="O1874" t="s">
        <v>2126</v>
      </c>
      <c r="P1874">
        <v>1</v>
      </c>
      <c r="Q1874">
        <v>0</v>
      </c>
      <c r="S1874">
        <v>1</v>
      </c>
      <c r="T1874">
        <v>2021</v>
      </c>
      <c r="U1874">
        <v>0</v>
      </c>
      <c r="V1874">
        <v>0</v>
      </c>
      <c r="W1874">
        <v>2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</row>
    <row r="1875" spans="1:120">
      <c r="A1875">
        <v>90985619</v>
      </c>
      <c r="B1875">
        <v>8128232</v>
      </c>
      <c r="C1875" s="2">
        <v>44196</v>
      </c>
      <c r="D1875" s="2">
        <v>44196.80972222222</v>
      </c>
      <c r="E1875">
        <v>2</v>
      </c>
      <c r="F1875">
        <v>46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7060</v>
      </c>
      <c r="O1875" t="s">
        <v>2126</v>
      </c>
      <c r="P1875">
        <v>1</v>
      </c>
      <c r="Q1875">
        <v>0</v>
      </c>
      <c r="S1875">
        <v>12</v>
      </c>
      <c r="T1875">
        <v>2020</v>
      </c>
      <c r="U1875">
        <v>0</v>
      </c>
      <c r="V1875">
        <v>0</v>
      </c>
      <c r="W1875">
        <v>2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1</v>
      </c>
      <c r="CC1875">
        <v>0</v>
      </c>
      <c r="CD1875">
        <v>1</v>
      </c>
      <c r="CE1875">
        <v>1</v>
      </c>
      <c r="CF1875">
        <v>0</v>
      </c>
      <c r="CG1875">
        <v>0</v>
      </c>
      <c r="CH1875">
        <v>0</v>
      </c>
      <c r="CI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</row>
    <row r="1876" spans="1:120">
      <c r="A1876">
        <v>90985654</v>
      </c>
      <c r="B1876">
        <v>8128237</v>
      </c>
      <c r="C1876" s="2">
        <v>44196</v>
      </c>
      <c r="D1876" s="2">
        <v>44196.849305555559</v>
      </c>
      <c r="E1876">
        <v>2</v>
      </c>
      <c r="F1876">
        <v>50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8805</v>
      </c>
      <c r="O1876" t="s">
        <v>2126</v>
      </c>
      <c r="P1876">
        <v>1</v>
      </c>
      <c r="Q1876">
        <v>0</v>
      </c>
      <c r="S1876">
        <v>12</v>
      </c>
      <c r="T1876">
        <v>2020</v>
      </c>
      <c r="U1876">
        <v>0</v>
      </c>
      <c r="V1876">
        <v>0</v>
      </c>
      <c r="W1876">
        <v>2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</row>
    <row r="1877" spans="1:120">
      <c r="A1877">
        <v>90985655</v>
      </c>
      <c r="B1877">
        <v>110764</v>
      </c>
      <c r="C1877" s="2">
        <v>44196</v>
      </c>
      <c r="D1877" s="2">
        <v>44204.620833333334</v>
      </c>
      <c r="E1877">
        <v>1</v>
      </c>
      <c r="F1877">
        <v>93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8822</v>
      </c>
      <c r="O1877" t="s">
        <v>2124</v>
      </c>
      <c r="P1877">
        <v>0</v>
      </c>
      <c r="Q1877">
        <v>0</v>
      </c>
      <c r="R1877">
        <v>8</v>
      </c>
      <c r="S1877">
        <v>1</v>
      </c>
      <c r="T1877">
        <v>2021</v>
      </c>
      <c r="U1877">
        <v>0</v>
      </c>
      <c r="V1877">
        <v>0</v>
      </c>
      <c r="W1877">
        <v>2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1</v>
      </c>
      <c r="BG1877">
        <v>1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K1877">
        <v>0</v>
      </c>
      <c r="CL1877">
        <v>0</v>
      </c>
      <c r="CM1877">
        <v>2</v>
      </c>
      <c r="CN1877">
        <v>0</v>
      </c>
      <c r="CO1877">
        <v>1</v>
      </c>
      <c r="CP1877">
        <v>0</v>
      </c>
      <c r="CQ1877">
        <v>0</v>
      </c>
      <c r="CR1877">
        <v>1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1</v>
      </c>
      <c r="DM1877">
        <v>0</v>
      </c>
      <c r="DN1877">
        <v>0</v>
      </c>
      <c r="DO1877">
        <v>0</v>
      </c>
      <c r="DP1877">
        <v>0</v>
      </c>
    </row>
    <row r="1878" spans="1:120">
      <c r="A1878">
        <v>90985656</v>
      </c>
      <c r="B1878">
        <v>620929</v>
      </c>
      <c r="C1878" s="2">
        <v>44196</v>
      </c>
      <c r="D1878" s="2">
        <v>44197.106249999997</v>
      </c>
      <c r="E1878">
        <v>3</v>
      </c>
      <c r="F1878">
        <v>54</v>
      </c>
      <c r="G1878">
        <v>1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8540</v>
      </c>
      <c r="O1878" t="s">
        <v>2126</v>
      </c>
      <c r="P1878">
        <v>1</v>
      </c>
      <c r="Q1878">
        <v>0</v>
      </c>
      <c r="S1878">
        <v>1</v>
      </c>
      <c r="T1878">
        <v>2021</v>
      </c>
      <c r="U1878">
        <v>0</v>
      </c>
      <c r="V1878">
        <v>0</v>
      </c>
      <c r="W1878">
        <v>2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K1878">
        <v>0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</row>
    <row r="1879" spans="1:120">
      <c r="A1879">
        <v>90985659</v>
      </c>
      <c r="B1879">
        <v>379766</v>
      </c>
      <c r="C1879" s="2">
        <v>44196</v>
      </c>
      <c r="D1879" s="2">
        <v>44200.445138888892</v>
      </c>
      <c r="E1879">
        <v>1</v>
      </c>
      <c r="F1879">
        <v>78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8807</v>
      </c>
      <c r="O1879" t="s">
        <v>2124</v>
      </c>
      <c r="P1879">
        <v>0</v>
      </c>
      <c r="Q1879">
        <v>0</v>
      </c>
      <c r="R1879">
        <v>4</v>
      </c>
      <c r="S1879">
        <v>1</v>
      </c>
      <c r="T1879">
        <v>2021</v>
      </c>
      <c r="U1879">
        <v>0</v>
      </c>
      <c r="V1879">
        <v>0</v>
      </c>
      <c r="W1879">
        <v>2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1</v>
      </c>
      <c r="CC1879">
        <v>1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1</v>
      </c>
      <c r="CK1879">
        <v>0</v>
      </c>
      <c r="CL1879">
        <v>0</v>
      </c>
      <c r="CM1879">
        <v>4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1</v>
      </c>
      <c r="CX1879">
        <v>1</v>
      </c>
      <c r="CY1879">
        <v>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1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</row>
    <row r="1880" spans="1:120">
      <c r="A1880">
        <v>90985697</v>
      </c>
      <c r="B1880">
        <v>8123671</v>
      </c>
      <c r="C1880" s="2">
        <v>44196</v>
      </c>
      <c r="D1880" s="2">
        <v>44200.751388888886</v>
      </c>
      <c r="E1880">
        <v>1</v>
      </c>
      <c r="F1880">
        <v>75</v>
      </c>
      <c r="G1880">
        <v>1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8873</v>
      </c>
      <c r="O1880" t="s">
        <v>2126</v>
      </c>
      <c r="P1880">
        <v>1</v>
      </c>
      <c r="Q1880">
        <v>0</v>
      </c>
      <c r="R1880">
        <v>4</v>
      </c>
      <c r="S1880">
        <v>1</v>
      </c>
      <c r="T1880">
        <v>2021</v>
      </c>
      <c r="U1880">
        <v>0</v>
      </c>
      <c r="V1880">
        <v>0</v>
      </c>
      <c r="W1880">
        <v>2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3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3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5</v>
      </c>
      <c r="BW1880">
        <v>3</v>
      </c>
      <c r="BX1880">
        <v>1</v>
      </c>
      <c r="BY1880">
        <v>1</v>
      </c>
      <c r="BZ1880">
        <v>0</v>
      </c>
      <c r="CA1880">
        <v>0</v>
      </c>
      <c r="CB1880">
        <v>8</v>
      </c>
      <c r="CC1880">
        <v>4</v>
      </c>
      <c r="CD1880">
        <v>4</v>
      </c>
      <c r="CE1880">
        <v>8</v>
      </c>
      <c r="CF1880">
        <v>0</v>
      </c>
      <c r="CG1880">
        <v>0</v>
      </c>
      <c r="CH1880">
        <v>0</v>
      </c>
      <c r="CI1880">
        <v>3</v>
      </c>
      <c r="CK1880">
        <v>0</v>
      </c>
      <c r="CL1880">
        <v>0</v>
      </c>
      <c r="CM1880">
        <v>2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1</v>
      </c>
      <c r="DH1880">
        <v>0</v>
      </c>
      <c r="DI1880">
        <v>0</v>
      </c>
      <c r="DJ1880">
        <v>1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</row>
    <row r="1881" spans="1:120">
      <c r="A1881">
        <v>90985715</v>
      </c>
      <c r="B1881">
        <v>8012366</v>
      </c>
      <c r="C1881" s="2">
        <v>44196</v>
      </c>
      <c r="D1881" s="2">
        <v>44197.486805555556</v>
      </c>
      <c r="E1881">
        <v>2</v>
      </c>
      <c r="F1881">
        <v>43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8807</v>
      </c>
      <c r="O1881" t="s">
        <v>2126</v>
      </c>
      <c r="P1881">
        <v>1</v>
      </c>
      <c r="Q1881">
        <v>0</v>
      </c>
      <c r="S1881">
        <v>1</v>
      </c>
      <c r="T1881">
        <v>2021</v>
      </c>
      <c r="U1881">
        <v>0</v>
      </c>
      <c r="V1881">
        <v>0</v>
      </c>
      <c r="W1881">
        <v>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</row>
    <row r="1882" spans="1:120">
      <c r="A1882">
        <v>90985743</v>
      </c>
      <c r="B1882">
        <v>8102130</v>
      </c>
      <c r="C1882" s="2">
        <v>44197</v>
      </c>
      <c r="D1882" s="2">
        <v>44212.518750000003</v>
      </c>
      <c r="E1882">
        <v>1</v>
      </c>
      <c r="F1882">
        <v>63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7036</v>
      </c>
      <c r="O1882" t="s">
        <v>2134</v>
      </c>
      <c r="P1882">
        <v>0</v>
      </c>
      <c r="Q1882">
        <v>0</v>
      </c>
      <c r="R1882">
        <v>15</v>
      </c>
      <c r="S1882">
        <v>1</v>
      </c>
      <c r="T1882">
        <v>2021</v>
      </c>
      <c r="U1882">
        <v>0</v>
      </c>
      <c r="V1882">
        <v>0</v>
      </c>
      <c r="W1882">
        <v>2</v>
      </c>
      <c r="AU1882">
        <v>0</v>
      </c>
      <c r="AV1882">
        <v>0</v>
      </c>
      <c r="AW1882">
        <v>0</v>
      </c>
      <c r="AX1882">
        <v>0</v>
      </c>
      <c r="AY1882">
        <v>16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16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19</v>
      </c>
      <c r="CC1882">
        <v>19</v>
      </c>
      <c r="CD1882">
        <v>0</v>
      </c>
      <c r="CE1882">
        <v>19</v>
      </c>
      <c r="CF1882">
        <v>0</v>
      </c>
      <c r="CG1882">
        <v>0</v>
      </c>
      <c r="CH1882">
        <v>0</v>
      </c>
      <c r="CI1882">
        <v>0</v>
      </c>
      <c r="CK1882">
        <v>0</v>
      </c>
      <c r="CL1882">
        <v>0</v>
      </c>
      <c r="CM1882">
        <v>10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1</v>
      </c>
      <c r="DB1882">
        <v>1</v>
      </c>
      <c r="DC1882">
        <v>0</v>
      </c>
      <c r="DD1882">
        <v>1</v>
      </c>
      <c r="DE1882">
        <v>0</v>
      </c>
      <c r="DF1882">
        <v>0</v>
      </c>
      <c r="DG1882">
        <v>1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</row>
    <row r="1883" spans="1:120">
      <c r="A1883">
        <v>90985756</v>
      </c>
      <c r="B1883">
        <v>64947</v>
      </c>
      <c r="C1883" s="2">
        <v>44197</v>
      </c>
      <c r="D1883" s="2">
        <v>44203.245833333334</v>
      </c>
      <c r="E1883">
        <v>1</v>
      </c>
      <c r="F1883">
        <v>85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8835</v>
      </c>
      <c r="O1883" t="s">
        <v>26</v>
      </c>
      <c r="P1883">
        <v>0</v>
      </c>
      <c r="Q1883">
        <v>1</v>
      </c>
      <c r="R1883">
        <v>6</v>
      </c>
      <c r="S1883">
        <v>1</v>
      </c>
      <c r="T1883">
        <v>2021</v>
      </c>
      <c r="U1883">
        <v>1</v>
      </c>
      <c r="V1883">
        <v>6</v>
      </c>
      <c r="W1883">
        <v>2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5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6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2</v>
      </c>
      <c r="BV1883">
        <v>1</v>
      </c>
      <c r="BW1883">
        <v>0</v>
      </c>
      <c r="BX1883">
        <v>6</v>
      </c>
      <c r="BY1883">
        <v>0</v>
      </c>
      <c r="BZ1883">
        <v>0</v>
      </c>
      <c r="CA1883">
        <v>0</v>
      </c>
      <c r="CB1883">
        <v>4</v>
      </c>
      <c r="CC1883">
        <v>1</v>
      </c>
      <c r="CD1883">
        <v>4</v>
      </c>
      <c r="CE1883">
        <v>5</v>
      </c>
      <c r="CF1883">
        <v>0</v>
      </c>
      <c r="CG1883">
        <v>0</v>
      </c>
      <c r="CH1883">
        <v>0</v>
      </c>
      <c r="CI1883">
        <v>0</v>
      </c>
      <c r="CK1883">
        <v>0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1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1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</row>
    <row r="1884" spans="1:120">
      <c r="A1884">
        <v>90985758</v>
      </c>
      <c r="B1884">
        <v>603216</v>
      </c>
      <c r="C1884" s="2">
        <v>44197</v>
      </c>
      <c r="D1884" s="2">
        <v>44197.581944444442</v>
      </c>
      <c r="E1884">
        <v>2</v>
      </c>
      <c r="F1884">
        <v>43</v>
      </c>
      <c r="G1884">
        <v>1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8844</v>
      </c>
      <c r="O1884" t="s">
        <v>2126</v>
      </c>
      <c r="P1884">
        <v>1</v>
      </c>
      <c r="Q1884">
        <v>0</v>
      </c>
      <c r="S1884">
        <v>1</v>
      </c>
      <c r="T1884">
        <v>2021</v>
      </c>
      <c r="U1884">
        <v>0</v>
      </c>
      <c r="V1884">
        <v>0</v>
      </c>
      <c r="W1884">
        <v>2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</row>
    <row r="1885" spans="1:120">
      <c r="A1885">
        <v>90985759</v>
      </c>
      <c r="B1885">
        <v>656961</v>
      </c>
      <c r="C1885" s="2">
        <v>44197</v>
      </c>
      <c r="D1885" s="2">
        <v>44212.680555555555</v>
      </c>
      <c r="E1885">
        <v>1</v>
      </c>
      <c r="F1885">
        <v>58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8807</v>
      </c>
      <c r="O1885" t="s">
        <v>2126</v>
      </c>
      <c r="P1885">
        <v>1</v>
      </c>
      <c r="Q1885">
        <v>0</v>
      </c>
      <c r="R1885">
        <v>15</v>
      </c>
      <c r="S1885">
        <v>1</v>
      </c>
      <c r="T1885">
        <v>2021</v>
      </c>
      <c r="U1885">
        <v>0</v>
      </c>
      <c r="V1885">
        <v>0</v>
      </c>
      <c r="W1885">
        <v>2</v>
      </c>
      <c r="AU1885">
        <v>0</v>
      </c>
      <c r="AV1885">
        <v>0</v>
      </c>
      <c r="AW1885">
        <v>0</v>
      </c>
      <c r="AX1885">
        <v>0</v>
      </c>
      <c r="AY1885">
        <v>2</v>
      </c>
      <c r="AZ1885">
        <v>0</v>
      </c>
      <c r="BA1885">
        <v>2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4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1</v>
      </c>
      <c r="BW1885">
        <v>3</v>
      </c>
      <c r="BX1885">
        <v>1</v>
      </c>
      <c r="BY1885">
        <v>1</v>
      </c>
      <c r="BZ1885">
        <v>0</v>
      </c>
      <c r="CA1885">
        <v>0</v>
      </c>
      <c r="CB1885">
        <v>2</v>
      </c>
      <c r="CC1885">
        <v>2</v>
      </c>
      <c r="CD1885">
        <v>0</v>
      </c>
      <c r="CE1885">
        <v>2</v>
      </c>
      <c r="CF1885">
        <v>0</v>
      </c>
      <c r="CG1885">
        <v>0</v>
      </c>
      <c r="CH1885">
        <v>0</v>
      </c>
      <c r="CI1885">
        <v>14</v>
      </c>
      <c r="CK1885">
        <v>0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1</v>
      </c>
      <c r="DH1885">
        <v>0</v>
      </c>
      <c r="DI1885">
        <v>0</v>
      </c>
      <c r="DJ1885">
        <v>1</v>
      </c>
      <c r="DK1885">
        <v>0</v>
      </c>
      <c r="DL1885">
        <v>1</v>
      </c>
      <c r="DM1885">
        <v>0</v>
      </c>
      <c r="DN1885">
        <v>0</v>
      </c>
      <c r="DO1885">
        <v>0</v>
      </c>
      <c r="DP1885">
        <v>0</v>
      </c>
    </row>
    <row r="1886" spans="1:120">
      <c r="A1886">
        <v>90985763</v>
      </c>
      <c r="B1886">
        <v>148158</v>
      </c>
      <c r="C1886" s="2">
        <v>44197</v>
      </c>
      <c r="D1886" s="2">
        <v>44201.489583333336</v>
      </c>
      <c r="E1886">
        <v>1</v>
      </c>
      <c r="F1886">
        <v>92</v>
      </c>
      <c r="G1886">
        <v>1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8876</v>
      </c>
      <c r="O1886" t="s">
        <v>26</v>
      </c>
      <c r="P1886">
        <v>0</v>
      </c>
      <c r="Q1886">
        <v>1</v>
      </c>
      <c r="R1886">
        <v>4</v>
      </c>
      <c r="S1886">
        <v>1</v>
      </c>
      <c r="T1886">
        <v>2021</v>
      </c>
      <c r="U1886">
        <v>1</v>
      </c>
      <c r="V1886">
        <v>4</v>
      </c>
      <c r="W1886">
        <v>2</v>
      </c>
      <c r="AU1886">
        <v>0</v>
      </c>
      <c r="AV1886">
        <v>0</v>
      </c>
      <c r="AW1886">
        <v>0</v>
      </c>
      <c r="AX1886">
        <v>0</v>
      </c>
      <c r="AY1886">
        <v>11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12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7</v>
      </c>
      <c r="BV1886">
        <v>0</v>
      </c>
      <c r="BW1886">
        <v>0</v>
      </c>
      <c r="BX1886">
        <v>5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1</v>
      </c>
      <c r="CE1886">
        <v>1</v>
      </c>
      <c r="CF1886">
        <v>0</v>
      </c>
      <c r="CG1886">
        <v>0</v>
      </c>
      <c r="CH1886">
        <v>0</v>
      </c>
      <c r="CI1886">
        <v>6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</row>
    <row r="1887" spans="1:120">
      <c r="A1887">
        <v>90985764</v>
      </c>
      <c r="B1887">
        <v>470721</v>
      </c>
      <c r="C1887" s="2">
        <v>44197</v>
      </c>
      <c r="D1887" s="2">
        <v>44197.768750000003</v>
      </c>
      <c r="E1887">
        <v>2</v>
      </c>
      <c r="F1887">
        <v>42</v>
      </c>
      <c r="G1887">
        <v>1</v>
      </c>
      <c r="H1887">
        <v>3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8805</v>
      </c>
      <c r="O1887" t="s">
        <v>2126</v>
      </c>
      <c r="P1887">
        <v>1</v>
      </c>
      <c r="Q1887">
        <v>0</v>
      </c>
      <c r="S1887">
        <v>1</v>
      </c>
      <c r="T1887">
        <v>2021</v>
      </c>
      <c r="U1887">
        <v>0</v>
      </c>
      <c r="V1887">
        <v>0</v>
      </c>
      <c r="W1887">
        <v>2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</row>
    <row r="1888" spans="1:120">
      <c r="A1888">
        <v>90985765</v>
      </c>
      <c r="B1888">
        <v>8044998</v>
      </c>
      <c r="C1888" s="2">
        <v>44197</v>
      </c>
      <c r="D1888" s="2">
        <v>44199.60833333333</v>
      </c>
      <c r="E1888">
        <v>1</v>
      </c>
      <c r="F1888">
        <v>46</v>
      </c>
      <c r="G1888">
        <v>0</v>
      </c>
      <c r="H1888">
        <v>1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8844</v>
      </c>
      <c r="O1888" t="s">
        <v>2126</v>
      </c>
      <c r="P1888">
        <v>1</v>
      </c>
      <c r="Q1888">
        <v>0</v>
      </c>
      <c r="R1888">
        <v>2</v>
      </c>
      <c r="S1888">
        <v>1</v>
      </c>
      <c r="T1888">
        <v>2021</v>
      </c>
      <c r="U1888">
        <v>0</v>
      </c>
      <c r="V1888">
        <v>0</v>
      </c>
      <c r="W1888">
        <v>2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3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3</v>
      </c>
      <c r="BH1888">
        <v>3</v>
      </c>
      <c r="BI1888">
        <v>0</v>
      </c>
      <c r="BJ1888">
        <v>0</v>
      </c>
      <c r="BK1888">
        <v>3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2</v>
      </c>
      <c r="BW1888">
        <v>1</v>
      </c>
      <c r="BX1888">
        <v>2</v>
      </c>
      <c r="BY1888">
        <v>2</v>
      </c>
      <c r="BZ1888">
        <v>0</v>
      </c>
      <c r="CA1888">
        <v>0</v>
      </c>
      <c r="CB1888">
        <v>4</v>
      </c>
      <c r="CC1888">
        <v>1</v>
      </c>
      <c r="CD1888">
        <v>3</v>
      </c>
      <c r="CE1888">
        <v>4</v>
      </c>
      <c r="CF1888">
        <v>0</v>
      </c>
      <c r="CG1888">
        <v>0</v>
      </c>
      <c r="CH1888">
        <v>0</v>
      </c>
      <c r="CI1888">
        <v>1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1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</row>
    <row r="1889" spans="1:120">
      <c r="A1889">
        <v>90985766</v>
      </c>
      <c r="B1889">
        <v>566786</v>
      </c>
      <c r="C1889" s="2">
        <v>44197</v>
      </c>
      <c r="D1889" s="2">
        <v>44208.651388888888</v>
      </c>
      <c r="E1889">
        <v>1</v>
      </c>
      <c r="F1889">
        <v>48</v>
      </c>
      <c r="G1889">
        <v>1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8823</v>
      </c>
      <c r="O1889" t="s">
        <v>2126</v>
      </c>
      <c r="P1889">
        <v>1</v>
      </c>
      <c r="Q1889">
        <v>0</v>
      </c>
      <c r="R1889">
        <v>11</v>
      </c>
      <c r="S1889">
        <v>1</v>
      </c>
      <c r="T1889">
        <v>2021</v>
      </c>
      <c r="U1889">
        <v>0</v>
      </c>
      <c r="V1889">
        <v>0</v>
      </c>
      <c r="W1889">
        <v>2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4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4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5</v>
      </c>
      <c r="BW1889">
        <v>1</v>
      </c>
      <c r="BX1889">
        <v>1</v>
      </c>
      <c r="BY1889">
        <v>20</v>
      </c>
      <c r="BZ1889">
        <v>0</v>
      </c>
      <c r="CA1889">
        <v>0</v>
      </c>
      <c r="CB1889">
        <v>9</v>
      </c>
      <c r="CC1889">
        <v>11</v>
      </c>
      <c r="CD1889">
        <v>0</v>
      </c>
      <c r="CE1889">
        <v>11</v>
      </c>
      <c r="CF1889">
        <v>0</v>
      </c>
      <c r="CG1889">
        <v>0</v>
      </c>
      <c r="CH1889">
        <v>0</v>
      </c>
      <c r="CI1889">
        <v>1</v>
      </c>
      <c r="CK1889">
        <v>1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</row>
    <row r="1890" spans="1:120">
      <c r="A1890">
        <v>90985768</v>
      </c>
      <c r="B1890">
        <v>607049</v>
      </c>
      <c r="C1890" s="2">
        <v>44197</v>
      </c>
      <c r="D1890" s="2">
        <v>44200.752083333333</v>
      </c>
      <c r="E1890">
        <v>1</v>
      </c>
      <c r="F1890">
        <v>37</v>
      </c>
      <c r="G1890">
        <v>0</v>
      </c>
      <c r="H1890">
        <v>3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8812</v>
      </c>
      <c r="O1890" t="s">
        <v>2126</v>
      </c>
      <c r="P1890">
        <v>1</v>
      </c>
      <c r="Q1890">
        <v>0</v>
      </c>
      <c r="R1890">
        <v>3</v>
      </c>
      <c r="S1890">
        <v>1</v>
      </c>
      <c r="T1890">
        <v>2021</v>
      </c>
      <c r="U1890">
        <v>0</v>
      </c>
      <c r="V1890">
        <v>0</v>
      </c>
      <c r="W1890">
        <v>2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6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6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3</v>
      </c>
      <c r="BW1890">
        <v>2</v>
      </c>
      <c r="BX1890">
        <v>2</v>
      </c>
      <c r="BY1890">
        <v>5</v>
      </c>
      <c r="BZ1890">
        <v>0</v>
      </c>
      <c r="CA1890">
        <v>0</v>
      </c>
      <c r="CB1890">
        <v>6</v>
      </c>
      <c r="CC1890">
        <v>3</v>
      </c>
      <c r="CD1890">
        <v>3</v>
      </c>
      <c r="CE1890">
        <v>6</v>
      </c>
      <c r="CF1890">
        <v>0</v>
      </c>
      <c r="CG1890">
        <v>0</v>
      </c>
      <c r="CH1890">
        <v>0</v>
      </c>
      <c r="CI1890">
        <v>2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1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</row>
    <row r="1891" spans="1:120">
      <c r="A1891">
        <v>90985772</v>
      </c>
      <c r="B1891">
        <v>8062967</v>
      </c>
      <c r="C1891" s="2">
        <v>44197</v>
      </c>
      <c r="D1891" s="2">
        <v>44197.838888888888</v>
      </c>
      <c r="E1891">
        <v>2</v>
      </c>
      <c r="F1891">
        <v>50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8902</v>
      </c>
      <c r="O1891" t="s">
        <v>2126</v>
      </c>
      <c r="P1891">
        <v>1</v>
      </c>
      <c r="Q1891">
        <v>0</v>
      </c>
      <c r="S1891">
        <v>1</v>
      </c>
      <c r="T1891">
        <v>2021</v>
      </c>
      <c r="U1891">
        <v>0</v>
      </c>
      <c r="V1891">
        <v>0</v>
      </c>
      <c r="W1891">
        <v>2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</row>
    <row r="1892" spans="1:120">
      <c r="A1892">
        <v>90985775</v>
      </c>
      <c r="B1892">
        <v>8128255</v>
      </c>
      <c r="C1892" s="2">
        <v>44197</v>
      </c>
      <c r="D1892" s="2">
        <v>44197.837500000001</v>
      </c>
      <c r="E1892">
        <v>2</v>
      </c>
      <c r="F1892">
        <v>74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7921</v>
      </c>
      <c r="O1892" t="s">
        <v>2126</v>
      </c>
      <c r="P1892">
        <v>1</v>
      </c>
      <c r="Q1892">
        <v>0</v>
      </c>
      <c r="S1892">
        <v>1</v>
      </c>
      <c r="T1892">
        <v>2021</v>
      </c>
      <c r="U1892">
        <v>0</v>
      </c>
      <c r="V1892">
        <v>0</v>
      </c>
      <c r="W1892">
        <v>2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</row>
    <row r="1893" spans="1:120">
      <c r="A1893">
        <v>90985780</v>
      </c>
      <c r="B1893">
        <v>8019727</v>
      </c>
      <c r="C1893" s="2">
        <v>44197</v>
      </c>
      <c r="D1893" s="2">
        <v>44197.856944444444</v>
      </c>
      <c r="E1893">
        <v>3</v>
      </c>
      <c r="F1893">
        <v>52</v>
      </c>
      <c r="G1893">
        <v>1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8844</v>
      </c>
      <c r="O1893" t="s">
        <v>2126</v>
      </c>
      <c r="P1893">
        <v>1</v>
      </c>
      <c r="Q1893">
        <v>0</v>
      </c>
      <c r="S1893">
        <v>1</v>
      </c>
      <c r="T1893">
        <v>2021</v>
      </c>
      <c r="U1893">
        <v>0</v>
      </c>
      <c r="V1893">
        <v>0</v>
      </c>
      <c r="W1893">
        <v>2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</row>
    <row r="1894" spans="1:120">
      <c r="A1894">
        <v>90985785</v>
      </c>
      <c r="B1894">
        <v>8028225</v>
      </c>
      <c r="C1894" s="2">
        <v>44197</v>
      </c>
      <c r="D1894" s="2">
        <v>44216.77847222222</v>
      </c>
      <c r="E1894">
        <v>1</v>
      </c>
      <c r="F1894">
        <v>65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8869</v>
      </c>
      <c r="O1894" t="s">
        <v>2126</v>
      </c>
      <c r="P1894">
        <v>1</v>
      </c>
      <c r="Q1894">
        <v>0</v>
      </c>
      <c r="R1894">
        <v>19</v>
      </c>
      <c r="S1894">
        <v>1</v>
      </c>
      <c r="T1894">
        <v>2021</v>
      </c>
      <c r="U1894">
        <v>0</v>
      </c>
      <c r="V1894">
        <v>0</v>
      </c>
      <c r="W1894">
        <v>2</v>
      </c>
      <c r="AU1894">
        <v>0</v>
      </c>
      <c r="AV1894">
        <v>0</v>
      </c>
      <c r="AW1894">
        <v>7</v>
      </c>
      <c r="AX1894">
        <v>0</v>
      </c>
      <c r="AY1894">
        <v>0</v>
      </c>
      <c r="AZ1894">
        <v>0</v>
      </c>
      <c r="BA1894">
        <v>25</v>
      </c>
      <c r="BB1894">
        <v>0</v>
      </c>
      <c r="BC1894">
        <v>0</v>
      </c>
      <c r="BD1894">
        <v>0</v>
      </c>
      <c r="BE1894">
        <v>7</v>
      </c>
      <c r="BF1894">
        <v>7</v>
      </c>
      <c r="BG1894">
        <v>32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19</v>
      </c>
      <c r="BW1894">
        <v>20</v>
      </c>
      <c r="BX1894">
        <v>12</v>
      </c>
      <c r="BY1894">
        <v>17</v>
      </c>
      <c r="BZ1894">
        <v>0</v>
      </c>
      <c r="CA1894">
        <v>0</v>
      </c>
      <c r="CB1894">
        <v>40</v>
      </c>
      <c r="CC1894">
        <v>29</v>
      </c>
      <c r="CD1894">
        <v>15</v>
      </c>
      <c r="CE1894">
        <v>44</v>
      </c>
      <c r="CF1894">
        <v>0</v>
      </c>
      <c r="CG1894">
        <v>0</v>
      </c>
      <c r="CH1894">
        <v>0</v>
      </c>
      <c r="CI1894">
        <v>0</v>
      </c>
      <c r="CK1894">
        <v>15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1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</row>
    <row r="1895" spans="1:120">
      <c r="A1895">
        <v>90985811</v>
      </c>
      <c r="B1895">
        <v>359321</v>
      </c>
      <c r="C1895" s="2">
        <v>44197</v>
      </c>
      <c r="D1895" s="2">
        <v>44197.997916666667</v>
      </c>
      <c r="E1895">
        <v>2</v>
      </c>
      <c r="F1895">
        <v>47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8807</v>
      </c>
      <c r="O1895" t="s">
        <v>2126</v>
      </c>
      <c r="P1895">
        <v>1</v>
      </c>
      <c r="Q1895">
        <v>0</v>
      </c>
      <c r="S1895">
        <v>1</v>
      </c>
      <c r="T1895">
        <v>2021</v>
      </c>
      <c r="U1895">
        <v>0</v>
      </c>
      <c r="V1895">
        <v>0</v>
      </c>
      <c r="W1895">
        <v>2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</row>
    <row r="1896" spans="1:120">
      <c r="A1896">
        <v>90985812</v>
      </c>
      <c r="B1896">
        <v>777470</v>
      </c>
      <c r="C1896" s="2">
        <v>44198</v>
      </c>
      <c r="D1896" s="2">
        <v>44199.479861111111</v>
      </c>
      <c r="E1896">
        <v>1</v>
      </c>
      <c r="F1896">
        <v>55</v>
      </c>
      <c r="G1896">
        <v>1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7977</v>
      </c>
      <c r="O1896" t="s">
        <v>2126</v>
      </c>
      <c r="P1896">
        <v>1</v>
      </c>
      <c r="Q1896">
        <v>0</v>
      </c>
      <c r="R1896">
        <v>1</v>
      </c>
      <c r="S1896">
        <v>1</v>
      </c>
      <c r="T1896">
        <v>2021</v>
      </c>
      <c r="U1896">
        <v>0</v>
      </c>
      <c r="V1896">
        <v>0</v>
      </c>
      <c r="W1896">
        <v>2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2</v>
      </c>
      <c r="CC1896">
        <v>0</v>
      </c>
      <c r="CD1896">
        <v>2</v>
      </c>
      <c r="CE1896">
        <v>2</v>
      </c>
      <c r="CF1896">
        <v>0</v>
      </c>
      <c r="CG1896">
        <v>0</v>
      </c>
      <c r="CH1896">
        <v>0</v>
      </c>
      <c r="CI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1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</row>
    <row r="1897" spans="1:120">
      <c r="A1897">
        <v>90985819</v>
      </c>
      <c r="B1897">
        <v>8087645</v>
      </c>
      <c r="C1897" s="2">
        <v>44197</v>
      </c>
      <c r="D1897" s="2">
        <v>44200.689583333333</v>
      </c>
      <c r="E1897">
        <v>3</v>
      </c>
      <c r="F1897">
        <v>74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8825</v>
      </c>
      <c r="O1897" t="s">
        <v>2126</v>
      </c>
      <c r="P1897">
        <v>1</v>
      </c>
      <c r="Q1897">
        <v>0</v>
      </c>
      <c r="S1897">
        <v>1</v>
      </c>
      <c r="T1897">
        <v>2021</v>
      </c>
      <c r="U1897">
        <v>0</v>
      </c>
      <c r="V1897">
        <v>0</v>
      </c>
      <c r="W1897">
        <v>2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K1897">
        <v>0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</row>
    <row r="1898" spans="1:120">
      <c r="A1898">
        <v>90985823</v>
      </c>
      <c r="B1898">
        <v>69826</v>
      </c>
      <c r="C1898" s="2">
        <v>44198</v>
      </c>
      <c r="D1898" s="2">
        <v>44207.734027777777</v>
      </c>
      <c r="E1898">
        <v>1</v>
      </c>
      <c r="F1898">
        <v>80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8854</v>
      </c>
      <c r="O1898" t="s">
        <v>2124</v>
      </c>
      <c r="P1898">
        <v>0</v>
      </c>
      <c r="Q1898">
        <v>0</v>
      </c>
      <c r="R1898">
        <v>9</v>
      </c>
      <c r="S1898">
        <v>1</v>
      </c>
      <c r="T1898">
        <v>2021</v>
      </c>
      <c r="U1898">
        <v>0</v>
      </c>
      <c r="V1898">
        <v>0</v>
      </c>
      <c r="W1898">
        <v>2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10</v>
      </c>
      <c r="BH1898">
        <v>8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8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11</v>
      </c>
      <c r="BW1898">
        <v>21</v>
      </c>
      <c r="BX1898">
        <v>1</v>
      </c>
      <c r="BY1898">
        <v>1</v>
      </c>
      <c r="BZ1898">
        <v>0</v>
      </c>
      <c r="CA1898">
        <v>0</v>
      </c>
      <c r="CB1898">
        <v>11</v>
      </c>
      <c r="CC1898">
        <v>3</v>
      </c>
      <c r="CD1898">
        <v>8</v>
      </c>
      <c r="CE1898">
        <v>11</v>
      </c>
      <c r="CF1898">
        <v>0</v>
      </c>
      <c r="CG1898">
        <v>0</v>
      </c>
      <c r="CH1898">
        <v>0</v>
      </c>
      <c r="CI1898">
        <v>8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</row>
    <row r="1899" spans="1:120">
      <c r="A1899">
        <v>90985840</v>
      </c>
      <c r="B1899">
        <v>96737</v>
      </c>
      <c r="C1899" s="2">
        <v>44198</v>
      </c>
      <c r="D1899" s="2">
        <v>44222.827777777777</v>
      </c>
      <c r="E1899">
        <v>1</v>
      </c>
      <c r="F1899">
        <v>59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8835</v>
      </c>
      <c r="O1899" t="s">
        <v>26</v>
      </c>
      <c r="P1899">
        <v>0</v>
      </c>
      <c r="Q1899">
        <v>1</v>
      </c>
      <c r="R1899">
        <v>24</v>
      </c>
      <c r="S1899">
        <v>1</v>
      </c>
      <c r="T1899">
        <v>2021</v>
      </c>
      <c r="U1899">
        <v>0</v>
      </c>
      <c r="V1899">
        <v>0</v>
      </c>
      <c r="W1899">
        <v>2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3</v>
      </c>
      <c r="BH1899">
        <v>31</v>
      </c>
      <c r="BI1899">
        <v>0</v>
      </c>
      <c r="BJ1899">
        <v>0</v>
      </c>
      <c r="BK1899">
        <v>29</v>
      </c>
      <c r="BL1899">
        <v>0</v>
      </c>
      <c r="BM1899">
        <v>0</v>
      </c>
      <c r="BN1899">
        <v>2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</v>
      </c>
      <c r="BW1899">
        <v>7</v>
      </c>
      <c r="BX1899">
        <v>2</v>
      </c>
      <c r="BY1899">
        <v>1</v>
      </c>
      <c r="BZ1899">
        <v>0</v>
      </c>
      <c r="CA1899">
        <v>2</v>
      </c>
      <c r="CB1899">
        <v>0</v>
      </c>
      <c r="CC1899">
        <v>0</v>
      </c>
      <c r="CD1899">
        <v>2</v>
      </c>
      <c r="CE1899">
        <v>2</v>
      </c>
      <c r="CF1899">
        <v>0</v>
      </c>
      <c r="CG1899">
        <v>0</v>
      </c>
      <c r="CH1899">
        <v>0</v>
      </c>
      <c r="CI1899">
        <v>2</v>
      </c>
      <c r="CK1899">
        <v>0</v>
      </c>
      <c r="CL1899">
        <v>0</v>
      </c>
      <c r="CM1899">
        <v>2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1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</row>
    <row r="1900" spans="1:120">
      <c r="A1900">
        <v>90986043</v>
      </c>
      <c r="B1900">
        <v>524719</v>
      </c>
      <c r="C1900" s="2">
        <v>44198</v>
      </c>
      <c r="D1900" s="2">
        <v>44198.509027777778</v>
      </c>
      <c r="E1900">
        <v>2</v>
      </c>
      <c r="F1900">
        <v>72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8823</v>
      </c>
      <c r="O1900" t="s">
        <v>2126</v>
      </c>
      <c r="P1900">
        <v>1</v>
      </c>
      <c r="Q1900">
        <v>0</v>
      </c>
      <c r="S1900">
        <v>1</v>
      </c>
      <c r="T1900">
        <v>2021</v>
      </c>
      <c r="U1900">
        <v>0</v>
      </c>
      <c r="V1900">
        <v>0</v>
      </c>
      <c r="W1900">
        <v>2</v>
      </c>
      <c r="AU1900" t="e">
        <v>#N/A</v>
      </c>
      <c r="AV1900" t="e">
        <v>#N/A</v>
      </c>
      <c r="AW1900" t="e">
        <v>#N/A</v>
      </c>
      <c r="AX1900" t="e">
        <v>#N/A</v>
      </c>
      <c r="AY1900" t="e">
        <v>#N/A</v>
      </c>
      <c r="AZ1900" t="e">
        <v>#N/A</v>
      </c>
      <c r="BA1900" t="e">
        <v>#N/A</v>
      </c>
      <c r="BB1900" t="e">
        <v>#N/A</v>
      </c>
      <c r="BC1900" t="e">
        <v>#N/A</v>
      </c>
      <c r="BD1900" t="e">
        <v>#N/A</v>
      </c>
      <c r="BE1900" t="e">
        <v>#N/A</v>
      </c>
      <c r="BF1900" t="e">
        <v>#N/A</v>
      </c>
      <c r="BG1900" t="e">
        <v>#N/A</v>
      </c>
      <c r="BH1900" t="e">
        <v>#N/A</v>
      </c>
      <c r="BI1900" t="e">
        <v>#N/A</v>
      </c>
      <c r="BJ1900" t="e">
        <v>#N/A</v>
      </c>
      <c r="BK1900" t="e">
        <v>#N/A</v>
      </c>
      <c r="BL1900" t="e">
        <v>#N/A</v>
      </c>
      <c r="BM1900" t="e">
        <v>#N/A</v>
      </c>
      <c r="BN1900" t="e">
        <v>#N/A</v>
      </c>
      <c r="BO1900" t="e">
        <v>#N/A</v>
      </c>
      <c r="BP1900" t="e">
        <v>#N/A</v>
      </c>
      <c r="BQ1900" t="e">
        <v>#N/A</v>
      </c>
      <c r="BR1900" t="e">
        <v>#N/A</v>
      </c>
      <c r="BS1900" t="e">
        <v>#N/A</v>
      </c>
      <c r="BT1900" t="e">
        <v>#N/A</v>
      </c>
      <c r="BU1900" t="e">
        <v>#N/A</v>
      </c>
      <c r="BV1900" t="e">
        <v>#N/A</v>
      </c>
      <c r="BW1900" t="e">
        <v>#N/A</v>
      </c>
      <c r="BX1900" t="e">
        <v>#N/A</v>
      </c>
      <c r="BY1900" t="e">
        <v>#N/A</v>
      </c>
      <c r="BZ1900" t="e">
        <v>#N/A</v>
      </c>
      <c r="CA1900" t="e">
        <v>#N/A</v>
      </c>
      <c r="CB1900" t="e">
        <v>#N/A</v>
      </c>
      <c r="CC1900" t="e">
        <v>#N/A</v>
      </c>
      <c r="CD1900" t="e">
        <v>#N/A</v>
      </c>
      <c r="CE1900" t="e">
        <v>#N/A</v>
      </c>
      <c r="CF1900" t="e">
        <v>#N/A</v>
      </c>
      <c r="CG1900" t="e">
        <v>#N/A</v>
      </c>
      <c r="CH1900" t="e">
        <v>#N/A</v>
      </c>
      <c r="CI1900" t="e">
        <v>#N/A</v>
      </c>
      <c r="CK1900" t="e">
        <v>#N/A</v>
      </c>
      <c r="CL1900" t="e">
        <v>#N/A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</row>
    <row r="1901" spans="1:120">
      <c r="A1901">
        <v>90986062</v>
      </c>
      <c r="B1901">
        <v>365122</v>
      </c>
      <c r="C1901" s="2">
        <v>44198</v>
      </c>
      <c r="D1901" s="2">
        <v>44204.745833333334</v>
      </c>
      <c r="E1901">
        <v>1</v>
      </c>
      <c r="F1901">
        <v>91</v>
      </c>
      <c r="G1901">
        <v>1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8876</v>
      </c>
      <c r="O1901" t="s">
        <v>2124</v>
      </c>
      <c r="P1901">
        <v>0</v>
      </c>
      <c r="Q1901">
        <v>0</v>
      </c>
      <c r="R1901">
        <v>6</v>
      </c>
      <c r="S1901">
        <v>1</v>
      </c>
      <c r="T1901">
        <v>2021</v>
      </c>
      <c r="U1901">
        <v>0</v>
      </c>
      <c r="V1901">
        <v>0</v>
      </c>
      <c r="W1901">
        <v>2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6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6</v>
      </c>
      <c r="BH1901">
        <v>6</v>
      </c>
      <c r="BI1901">
        <v>0</v>
      </c>
      <c r="BJ1901">
        <v>0</v>
      </c>
      <c r="BK1901">
        <v>6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6</v>
      </c>
      <c r="BV1901">
        <v>1</v>
      </c>
      <c r="BW1901">
        <v>6</v>
      </c>
      <c r="BX1901">
        <v>1</v>
      </c>
      <c r="BY1901">
        <v>6</v>
      </c>
      <c r="BZ1901">
        <v>0</v>
      </c>
      <c r="CA1901">
        <v>0</v>
      </c>
      <c r="CB1901">
        <v>8</v>
      </c>
      <c r="CC1901">
        <v>2</v>
      </c>
      <c r="CD1901">
        <v>6</v>
      </c>
      <c r="CE1901">
        <v>8</v>
      </c>
      <c r="CF1901">
        <v>0</v>
      </c>
      <c r="CG1901">
        <v>0</v>
      </c>
      <c r="CH1901">
        <v>0</v>
      </c>
      <c r="CI1901">
        <v>6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1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</row>
    <row r="1902" spans="1:120">
      <c r="A1902">
        <v>90986078</v>
      </c>
      <c r="B1902">
        <v>105363</v>
      </c>
      <c r="C1902" s="2">
        <v>44198</v>
      </c>
      <c r="D1902" s="2">
        <v>44202.857638888891</v>
      </c>
      <c r="E1902">
        <v>1</v>
      </c>
      <c r="F1902">
        <v>77</v>
      </c>
      <c r="G1902">
        <v>1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8807</v>
      </c>
      <c r="O1902" t="s">
        <v>2126</v>
      </c>
      <c r="P1902">
        <v>1</v>
      </c>
      <c r="Q1902">
        <v>0</v>
      </c>
      <c r="R1902">
        <v>4</v>
      </c>
      <c r="S1902">
        <v>1</v>
      </c>
      <c r="T1902">
        <v>2021</v>
      </c>
      <c r="U1902">
        <v>0</v>
      </c>
      <c r="V1902">
        <v>0</v>
      </c>
      <c r="W1902">
        <v>2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4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4</v>
      </c>
      <c r="BH1902">
        <v>9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9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11</v>
      </c>
      <c r="CC1902">
        <v>6</v>
      </c>
      <c r="CD1902">
        <v>5</v>
      </c>
      <c r="CE1902">
        <v>11</v>
      </c>
      <c r="CF1902">
        <v>0</v>
      </c>
      <c r="CG1902">
        <v>0</v>
      </c>
      <c r="CH1902">
        <v>0</v>
      </c>
      <c r="CI1902">
        <v>8</v>
      </c>
      <c r="CK1902">
        <v>0</v>
      </c>
      <c r="CL1902">
        <v>0</v>
      </c>
      <c r="CM1902">
        <v>3</v>
      </c>
      <c r="CN1902">
        <v>0</v>
      </c>
      <c r="CO1902">
        <v>1</v>
      </c>
      <c r="CP1902">
        <v>0</v>
      </c>
      <c r="CQ1902">
        <v>0</v>
      </c>
      <c r="CR1902">
        <v>0</v>
      </c>
      <c r="CS1902">
        <v>1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</row>
    <row r="1903" spans="1:120">
      <c r="A1903">
        <v>90986086</v>
      </c>
      <c r="B1903">
        <v>8128303</v>
      </c>
      <c r="C1903" s="2">
        <v>44198</v>
      </c>
      <c r="D1903" s="2">
        <v>44204.796527777777</v>
      </c>
      <c r="E1903">
        <v>1</v>
      </c>
      <c r="F1903">
        <v>71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8835</v>
      </c>
      <c r="O1903" t="s">
        <v>2125</v>
      </c>
      <c r="P1903">
        <v>1</v>
      </c>
      <c r="Q1903">
        <v>0</v>
      </c>
      <c r="R1903">
        <v>6</v>
      </c>
      <c r="S1903">
        <v>1</v>
      </c>
      <c r="T1903">
        <v>2021</v>
      </c>
      <c r="U1903">
        <v>0</v>
      </c>
      <c r="V1903">
        <v>0</v>
      </c>
      <c r="W1903">
        <v>2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6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6</v>
      </c>
      <c r="BH1903">
        <v>5</v>
      </c>
      <c r="BI1903">
        <v>0</v>
      </c>
      <c r="BJ1903">
        <v>0</v>
      </c>
      <c r="BK1903">
        <v>5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1</v>
      </c>
      <c r="BW1903">
        <v>1</v>
      </c>
      <c r="BX1903">
        <v>1</v>
      </c>
      <c r="BY1903">
        <v>3</v>
      </c>
      <c r="BZ1903">
        <v>0</v>
      </c>
      <c r="CA1903">
        <v>0</v>
      </c>
      <c r="CB1903">
        <v>11</v>
      </c>
      <c r="CC1903">
        <v>6</v>
      </c>
      <c r="CD1903">
        <v>5</v>
      </c>
      <c r="CE1903">
        <v>11</v>
      </c>
      <c r="CF1903">
        <v>0</v>
      </c>
      <c r="CG1903">
        <v>0</v>
      </c>
      <c r="CH1903">
        <v>0</v>
      </c>
      <c r="CI1903">
        <v>1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1</v>
      </c>
      <c r="DH1903">
        <v>0</v>
      </c>
      <c r="DI1903">
        <v>0</v>
      </c>
      <c r="DJ1903">
        <v>0</v>
      </c>
      <c r="DK1903">
        <v>0</v>
      </c>
      <c r="DL1903">
        <v>1</v>
      </c>
      <c r="DM1903">
        <v>0</v>
      </c>
      <c r="DN1903">
        <v>0</v>
      </c>
      <c r="DO1903">
        <v>0</v>
      </c>
      <c r="DP1903">
        <v>0</v>
      </c>
    </row>
    <row r="1904" spans="1:120">
      <c r="A1904">
        <v>90986088</v>
      </c>
      <c r="B1904">
        <v>8037767</v>
      </c>
      <c r="C1904" s="2">
        <v>44198</v>
      </c>
      <c r="D1904" s="2">
        <v>44198.631944444445</v>
      </c>
      <c r="E1904">
        <v>2</v>
      </c>
      <c r="F1904">
        <v>57</v>
      </c>
      <c r="G1904">
        <v>0</v>
      </c>
      <c r="H1904">
        <v>3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8829</v>
      </c>
      <c r="O1904" t="s">
        <v>2126</v>
      </c>
      <c r="P1904">
        <v>1</v>
      </c>
      <c r="Q1904">
        <v>0</v>
      </c>
      <c r="S1904">
        <v>1</v>
      </c>
      <c r="T1904">
        <v>2021</v>
      </c>
      <c r="U1904">
        <v>0</v>
      </c>
      <c r="V1904">
        <v>0</v>
      </c>
      <c r="W1904">
        <v>2</v>
      </c>
      <c r="AU1904" t="e">
        <v>#N/A</v>
      </c>
      <c r="AV1904" t="e">
        <v>#N/A</v>
      </c>
      <c r="AW1904" t="e">
        <v>#N/A</v>
      </c>
      <c r="AX1904" t="e">
        <v>#N/A</v>
      </c>
      <c r="AY1904" t="e">
        <v>#N/A</v>
      </c>
      <c r="AZ1904" t="e">
        <v>#N/A</v>
      </c>
      <c r="BA1904" t="e">
        <v>#N/A</v>
      </c>
      <c r="BB1904" t="e">
        <v>#N/A</v>
      </c>
      <c r="BC1904" t="e">
        <v>#N/A</v>
      </c>
      <c r="BD1904" t="e">
        <v>#N/A</v>
      </c>
      <c r="BE1904" t="e">
        <v>#N/A</v>
      </c>
      <c r="BF1904" t="e">
        <v>#N/A</v>
      </c>
      <c r="BG1904" t="e">
        <v>#N/A</v>
      </c>
      <c r="BH1904" t="e">
        <v>#N/A</v>
      </c>
      <c r="BI1904" t="e">
        <v>#N/A</v>
      </c>
      <c r="BJ1904" t="e">
        <v>#N/A</v>
      </c>
      <c r="BK1904" t="e">
        <v>#N/A</v>
      </c>
      <c r="BL1904" t="e">
        <v>#N/A</v>
      </c>
      <c r="BM1904" t="e">
        <v>#N/A</v>
      </c>
      <c r="BN1904" t="e">
        <v>#N/A</v>
      </c>
      <c r="BO1904" t="e">
        <v>#N/A</v>
      </c>
      <c r="BP1904" t="e">
        <v>#N/A</v>
      </c>
      <c r="BQ1904" t="e">
        <v>#N/A</v>
      </c>
      <c r="BR1904" t="e">
        <v>#N/A</v>
      </c>
      <c r="BS1904" t="e">
        <v>#N/A</v>
      </c>
      <c r="BT1904" t="e">
        <v>#N/A</v>
      </c>
      <c r="BU1904" t="e">
        <v>#N/A</v>
      </c>
      <c r="BV1904" t="e">
        <v>#N/A</v>
      </c>
      <c r="BW1904" t="e">
        <v>#N/A</v>
      </c>
      <c r="BX1904" t="e">
        <v>#N/A</v>
      </c>
      <c r="BY1904" t="e">
        <v>#N/A</v>
      </c>
      <c r="BZ1904" t="e">
        <v>#N/A</v>
      </c>
      <c r="CA1904" t="e">
        <v>#N/A</v>
      </c>
      <c r="CB1904" t="e">
        <v>#N/A</v>
      </c>
      <c r="CC1904" t="e">
        <v>#N/A</v>
      </c>
      <c r="CD1904" t="e">
        <v>#N/A</v>
      </c>
      <c r="CE1904" t="e">
        <v>#N/A</v>
      </c>
      <c r="CF1904" t="e">
        <v>#N/A</v>
      </c>
      <c r="CG1904" t="e">
        <v>#N/A</v>
      </c>
      <c r="CH1904" t="e">
        <v>#N/A</v>
      </c>
      <c r="CI1904" t="e">
        <v>#N/A</v>
      </c>
      <c r="CK1904" t="e">
        <v>#N/A</v>
      </c>
      <c r="CL1904" t="e">
        <v>#N/A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</row>
    <row r="1905" spans="1:120">
      <c r="A1905">
        <v>90986091</v>
      </c>
      <c r="B1905">
        <v>378897</v>
      </c>
      <c r="C1905" s="2">
        <v>44198</v>
      </c>
      <c r="D1905" s="2">
        <v>44198.845138888886</v>
      </c>
      <c r="E1905">
        <v>2</v>
      </c>
      <c r="F1905">
        <v>65</v>
      </c>
      <c r="G1905">
        <v>1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8807</v>
      </c>
      <c r="O1905" t="s">
        <v>2126</v>
      </c>
      <c r="P1905">
        <v>1</v>
      </c>
      <c r="Q1905">
        <v>0</v>
      </c>
      <c r="S1905">
        <v>1</v>
      </c>
      <c r="T1905">
        <v>2021</v>
      </c>
      <c r="U1905">
        <v>0</v>
      </c>
      <c r="V1905">
        <v>0</v>
      </c>
      <c r="W1905">
        <v>2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</row>
    <row r="1906" spans="1:120">
      <c r="A1906">
        <v>90986101</v>
      </c>
      <c r="B1906">
        <v>8120200</v>
      </c>
      <c r="C1906" s="2">
        <v>44198</v>
      </c>
      <c r="D1906" s="2">
        <v>44198.668055555558</v>
      </c>
      <c r="E1906">
        <v>2</v>
      </c>
      <c r="F1906">
        <v>25</v>
      </c>
      <c r="G1906">
        <v>1</v>
      </c>
      <c r="H1906">
        <v>1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8844</v>
      </c>
      <c r="O1906" t="s">
        <v>2126</v>
      </c>
      <c r="P1906">
        <v>1</v>
      </c>
      <c r="Q1906">
        <v>0</v>
      </c>
      <c r="S1906">
        <v>1</v>
      </c>
      <c r="T1906">
        <v>2021</v>
      </c>
      <c r="U1906">
        <v>0</v>
      </c>
      <c r="V1906">
        <v>0</v>
      </c>
      <c r="W1906">
        <v>2</v>
      </c>
      <c r="AU1906" t="e">
        <v>#N/A</v>
      </c>
      <c r="AV1906" t="e">
        <v>#N/A</v>
      </c>
      <c r="AW1906" t="e">
        <v>#N/A</v>
      </c>
      <c r="AX1906" t="e">
        <v>#N/A</v>
      </c>
      <c r="AY1906" t="e">
        <v>#N/A</v>
      </c>
      <c r="AZ1906" t="e">
        <v>#N/A</v>
      </c>
      <c r="BA1906" t="e">
        <v>#N/A</v>
      </c>
      <c r="BB1906" t="e">
        <v>#N/A</v>
      </c>
      <c r="BC1906" t="e">
        <v>#N/A</v>
      </c>
      <c r="BD1906" t="e">
        <v>#N/A</v>
      </c>
      <c r="BE1906" t="e">
        <v>#N/A</v>
      </c>
      <c r="BF1906" t="e">
        <v>#N/A</v>
      </c>
      <c r="BG1906" t="e">
        <v>#N/A</v>
      </c>
      <c r="BH1906" t="e">
        <v>#N/A</v>
      </c>
      <c r="BI1906" t="e">
        <v>#N/A</v>
      </c>
      <c r="BJ1906" t="e">
        <v>#N/A</v>
      </c>
      <c r="BK1906" t="e">
        <v>#N/A</v>
      </c>
      <c r="BL1906" t="e">
        <v>#N/A</v>
      </c>
      <c r="BM1906" t="e">
        <v>#N/A</v>
      </c>
      <c r="BN1906" t="e">
        <v>#N/A</v>
      </c>
      <c r="BO1906" t="e">
        <v>#N/A</v>
      </c>
      <c r="BP1906" t="e">
        <v>#N/A</v>
      </c>
      <c r="BQ1906" t="e">
        <v>#N/A</v>
      </c>
      <c r="BR1906" t="e">
        <v>#N/A</v>
      </c>
      <c r="BS1906" t="e">
        <v>#N/A</v>
      </c>
      <c r="BT1906" t="e">
        <v>#N/A</v>
      </c>
      <c r="BU1906" t="e">
        <v>#N/A</v>
      </c>
      <c r="BV1906" t="e">
        <v>#N/A</v>
      </c>
      <c r="BW1906" t="e">
        <v>#N/A</v>
      </c>
      <c r="BX1906" t="e">
        <v>#N/A</v>
      </c>
      <c r="BY1906" t="e">
        <v>#N/A</v>
      </c>
      <c r="BZ1906" t="e">
        <v>#N/A</v>
      </c>
      <c r="CA1906" t="e">
        <v>#N/A</v>
      </c>
      <c r="CB1906" t="e">
        <v>#N/A</v>
      </c>
      <c r="CC1906" t="e">
        <v>#N/A</v>
      </c>
      <c r="CD1906" t="e">
        <v>#N/A</v>
      </c>
      <c r="CE1906" t="e">
        <v>#N/A</v>
      </c>
      <c r="CF1906" t="e">
        <v>#N/A</v>
      </c>
      <c r="CG1906" t="e">
        <v>#N/A</v>
      </c>
      <c r="CH1906" t="e">
        <v>#N/A</v>
      </c>
      <c r="CI1906" t="e">
        <v>#N/A</v>
      </c>
      <c r="CK1906" t="e">
        <v>#N/A</v>
      </c>
      <c r="CL1906" t="e">
        <v>#N/A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</row>
    <row r="1907" spans="1:120">
      <c r="A1907">
        <v>90986122</v>
      </c>
      <c r="B1907">
        <v>8128308</v>
      </c>
      <c r="C1907" s="2">
        <v>44198</v>
      </c>
      <c r="D1907" s="2">
        <v>44216.821527777778</v>
      </c>
      <c r="E1907">
        <v>1</v>
      </c>
      <c r="F1907">
        <v>68</v>
      </c>
      <c r="G1907">
        <v>0</v>
      </c>
      <c r="H1907">
        <v>3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8854</v>
      </c>
      <c r="O1907" t="s">
        <v>2126</v>
      </c>
      <c r="P1907">
        <v>1</v>
      </c>
      <c r="Q1907">
        <v>0</v>
      </c>
      <c r="R1907">
        <v>18</v>
      </c>
      <c r="S1907">
        <v>1</v>
      </c>
      <c r="T1907">
        <v>2021</v>
      </c>
      <c r="U1907">
        <v>0</v>
      </c>
      <c r="V1907">
        <v>0</v>
      </c>
      <c r="W1907">
        <v>2</v>
      </c>
      <c r="AU1907">
        <v>0</v>
      </c>
      <c r="AV1907">
        <v>0</v>
      </c>
      <c r="AW1907">
        <v>59</v>
      </c>
      <c r="AX1907">
        <v>0</v>
      </c>
      <c r="AY1907">
        <v>0</v>
      </c>
      <c r="AZ1907">
        <v>0</v>
      </c>
      <c r="BA1907">
        <v>2</v>
      </c>
      <c r="BB1907">
        <v>0</v>
      </c>
      <c r="BC1907">
        <v>0</v>
      </c>
      <c r="BD1907">
        <v>0</v>
      </c>
      <c r="BE1907">
        <v>59</v>
      </c>
      <c r="BF1907">
        <v>59</v>
      </c>
      <c r="BG1907">
        <v>61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18</v>
      </c>
      <c r="BW1907">
        <v>13</v>
      </c>
      <c r="BX1907">
        <v>5</v>
      </c>
      <c r="BY1907">
        <v>37</v>
      </c>
      <c r="BZ1907">
        <v>0</v>
      </c>
      <c r="CA1907">
        <v>0</v>
      </c>
      <c r="CB1907">
        <v>26</v>
      </c>
      <c r="CC1907">
        <v>19</v>
      </c>
      <c r="CD1907">
        <v>8</v>
      </c>
      <c r="CE1907">
        <v>27</v>
      </c>
      <c r="CF1907">
        <v>7</v>
      </c>
      <c r="CG1907">
        <v>0</v>
      </c>
      <c r="CH1907">
        <v>0</v>
      </c>
      <c r="CI1907">
        <v>4</v>
      </c>
      <c r="CK1907">
        <v>18</v>
      </c>
      <c r="CL1907">
        <v>0</v>
      </c>
      <c r="CM1907">
        <v>4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1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1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</row>
    <row r="1908" spans="1:120">
      <c r="A1908">
        <v>90986154</v>
      </c>
      <c r="B1908">
        <v>8128317</v>
      </c>
      <c r="C1908" s="2">
        <v>44198</v>
      </c>
      <c r="D1908" s="2">
        <v>44200.992361111108</v>
      </c>
      <c r="E1908">
        <v>1</v>
      </c>
      <c r="F1908">
        <v>77</v>
      </c>
      <c r="G1908">
        <v>0</v>
      </c>
      <c r="H1908">
        <v>3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12601</v>
      </c>
      <c r="O1908" t="s">
        <v>26</v>
      </c>
      <c r="P1908">
        <v>0</v>
      </c>
      <c r="Q1908">
        <v>1</v>
      </c>
      <c r="R1908">
        <v>2</v>
      </c>
      <c r="S1908">
        <v>1</v>
      </c>
      <c r="T1908">
        <v>2021</v>
      </c>
      <c r="U1908">
        <v>1</v>
      </c>
      <c r="V1908">
        <v>1</v>
      </c>
      <c r="W1908">
        <v>2</v>
      </c>
      <c r="AU1908">
        <v>0</v>
      </c>
      <c r="AV1908">
        <v>0</v>
      </c>
      <c r="AW1908">
        <v>0</v>
      </c>
      <c r="AX1908">
        <v>0</v>
      </c>
      <c r="AY1908">
        <v>2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2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1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2</v>
      </c>
      <c r="CC1908">
        <v>1</v>
      </c>
      <c r="CD1908">
        <v>1</v>
      </c>
      <c r="CE1908">
        <v>2</v>
      </c>
      <c r="CF1908">
        <v>0</v>
      </c>
      <c r="CG1908">
        <v>0</v>
      </c>
      <c r="CH1908">
        <v>0</v>
      </c>
      <c r="CI1908">
        <v>4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</row>
    <row r="1909" spans="1:120">
      <c r="A1909">
        <v>90986158</v>
      </c>
      <c r="B1909">
        <v>334034</v>
      </c>
      <c r="C1909" s="2">
        <v>44198</v>
      </c>
      <c r="D1909" s="2">
        <v>44201.336805555555</v>
      </c>
      <c r="E1909">
        <v>1</v>
      </c>
      <c r="F1909">
        <v>78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8876</v>
      </c>
      <c r="O1909" t="s">
        <v>26</v>
      </c>
      <c r="P1909">
        <v>0</v>
      </c>
      <c r="Q1909">
        <v>1</v>
      </c>
      <c r="R1909">
        <v>3</v>
      </c>
      <c r="S1909">
        <v>1</v>
      </c>
      <c r="T1909">
        <v>2021</v>
      </c>
      <c r="U1909">
        <v>1</v>
      </c>
      <c r="V1909">
        <v>3</v>
      </c>
      <c r="W1909">
        <v>2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3</v>
      </c>
      <c r="BA1909">
        <v>2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6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1</v>
      </c>
      <c r="CC1909">
        <v>1</v>
      </c>
      <c r="CD1909">
        <v>1</v>
      </c>
      <c r="CE1909">
        <v>2</v>
      </c>
      <c r="CF1909">
        <v>0</v>
      </c>
      <c r="CG1909">
        <v>0</v>
      </c>
      <c r="CH1909">
        <v>0</v>
      </c>
      <c r="CI1909">
        <v>1</v>
      </c>
      <c r="CK1909">
        <v>0</v>
      </c>
      <c r="CL1909">
        <v>0</v>
      </c>
      <c r="CM1909">
        <v>9</v>
      </c>
      <c r="CN1909">
        <v>0</v>
      </c>
      <c r="CO1909">
        <v>1</v>
      </c>
      <c r="CP1909">
        <v>0</v>
      </c>
      <c r="CQ1909">
        <v>0</v>
      </c>
      <c r="CR1909">
        <v>0</v>
      </c>
      <c r="CS1909">
        <v>1</v>
      </c>
      <c r="CT1909">
        <v>0</v>
      </c>
      <c r="CU1909">
        <v>0</v>
      </c>
      <c r="CV1909">
        <v>0</v>
      </c>
      <c r="CW1909">
        <v>1</v>
      </c>
      <c r="CX1909">
        <v>1</v>
      </c>
      <c r="CY1909">
        <v>1</v>
      </c>
      <c r="CZ1909">
        <v>0</v>
      </c>
      <c r="DA1909">
        <v>1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1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</row>
    <row r="1910" spans="1:120">
      <c r="A1910">
        <v>90986162</v>
      </c>
      <c r="B1910">
        <v>739974</v>
      </c>
      <c r="C1910" s="2">
        <v>44198</v>
      </c>
      <c r="D1910" s="2">
        <v>44203.777777777781</v>
      </c>
      <c r="E1910">
        <v>1</v>
      </c>
      <c r="F1910">
        <v>80</v>
      </c>
      <c r="G1910">
        <v>1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8854</v>
      </c>
      <c r="O1910" t="s">
        <v>2125</v>
      </c>
      <c r="P1910">
        <v>1</v>
      </c>
      <c r="Q1910">
        <v>0</v>
      </c>
      <c r="R1910">
        <v>5</v>
      </c>
      <c r="S1910">
        <v>1</v>
      </c>
      <c r="T1910">
        <v>2021</v>
      </c>
      <c r="U1910">
        <v>0</v>
      </c>
      <c r="V1910">
        <v>0</v>
      </c>
      <c r="W1910">
        <v>2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5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5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2</v>
      </c>
      <c r="BV1910">
        <v>1</v>
      </c>
      <c r="BW1910">
        <v>1</v>
      </c>
      <c r="BX1910">
        <v>1</v>
      </c>
      <c r="BY1910">
        <v>3</v>
      </c>
      <c r="BZ1910">
        <v>0</v>
      </c>
      <c r="CA1910">
        <v>0</v>
      </c>
      <c r="CB1910">
        <v>6</v>
      </c>
      <c r="CC1910">
        <v>1</v>
      </c>
      <c r="CD1910">
        <v>5</v>
      </c>
      <c r="CE1910">
        <v>6</v>
      </c>
      <c r="CF1910">
        <v>0</v>
      </c>
      <c r="CG1910">
        <v>0</v>
      </c>
      <c r="CH1910">
        <v>0</v>
      </c>
      <c r="CI1910">
        <v>4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1</v>
      </c>
      <c r="DH1910">
        <v>0</v>
      </c>
      <c r="DI1910">
        <v>0</v>
      </c>
      <c r="DJ1910">
        <v>1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</row>
    <row r="1911" spans="1:120">
      <c r="A1911">
        <v>90986172</v>
      </c>
      <c r="B1911">
        <v>331476</v>
      </c>
      <c r="C1911" s="2">
        <v>44198</v>
      </c>
      <c r="D1911" s="2">
        <v>44198.968055555553</v>
      </c>
      <c r="E1911">
        <v>2</v>
      </c>
      <c r="F1911">
        <v>51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8807</v>
      </c>
      <c r="O1911" t="s">
        <v>2126</v>
      </c>
      <c r="P1911">
        <v>1</v>
      </c>
      <c r="Q1911">
        <v>0</v>
      </c>
      <c r="S1911">
        <v>1</v>
      </c>
      <c r="T1911">
        <v>2021</v>
      </c>
      <c r="U1911">
        <v>0</v>
      </c>
      <c r="V1911">
        <v>0</v>
      </c>
      <c r="W1911">
        <v>2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K1911">
        <v>0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</row>
    <row r="1912" spans="1:120">
      <c r="A1912">
        <v>90986177</v>
      </c>
      <c r="B1912">
        <v>773209</v>
      </c>
      <c r="C1912" s="2">
        <v>44199</v>
      </c>
      <c r="D1912" s="2">
        <v>44199.122916666667</v>
      </c>
      <c r="E1912">
        <v>2</v>
      </c>
      <c r="F1912">
        <v>57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7059</v>
      </c>
      <c r="O1912" t="s">
        <v>2126</v>
      </c>
      <c r="P1912">
        <v>1</v>
      </c>
      <c r="Q1912">
        <v>0</v>
      </c>
      <c r="S1912">
        <v>1</v>
      </c>
      <c r="T1912">
        <v>2021</v>
      </c>
      <c r="U1912">
        <v>0</v>
      </c>
      <c r="V1912">
        <v>0</v>
      </c>
      <c r="W1912">
        <v>2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</row>
    <row r="1913" spans="1:120">
      <c r="A1913">
        <v>90986202</v>
      </c>
      <c r="B1913">
        <v>8128323</v>
      </c>
      <c r="C1913" s="2">
        <v>44199</v>
      </c>
      <c r="D1913" s="2">
        <v>44199.680555555555</v>
      </c>
      <c r="E1913">
        <v>2</v>
      </c>
      <c r="F1913">
        <v>51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7439</v>
      </c>
      <c r="O1913" t="s">
        <v>2126</v>
      </c>
      <c r="P1913">
        <v>1</v>
      </c>
      <c r="Q1913">
        <v>0</v>
      </c>
      <c r="S1913">
        <v>1</v>
      </c>
      <c r="T1913">
        <v>2021</v>
      </c>
      <c r="U1913">
        <v>0</v>
      </c>
      <c r="V1913">
        <v>0</v>
      </c>
      <c r="W1913">
        <v>2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1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</row>
    <row r="1914" spans="1:120">
      <c r="A1914">
        <v>90986204</v>
      </c>
      <c r="B1914">
        <v>726707</v>
      </c>
      <c r="C1914" s="2">
        <v>44199</v>
      </c>
      <c r="D1914" s="2">
        <v>44199.481249999997</v>
      </c>
      <c r="E1914">
        <v>2</v>
      </c>
      <c r="F1914">
        <v>62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8805</v>
      </c>
      <c r="O1914" t="s">
        <v>2126</v>
      </c>
      <c r="P1914">
        <v>1</v>
      </c>
      <c r="Q1914">
        <v>0</v>
      </c>
      <c r="S1914">
        <v>1</v>
      </c>
      <c r="T1914">
        <v>2021</v>
      </c>
      <c r="U1914">
        <v>0</v>
      </c>
      <c r="V1914">
        <v>0</v>
      </c>
      <c r="W1914">
        <v>2</v>
      </c>
      <c r="AU1914" t="e">
        <v>#N/A</v>
      </c>
      <c r="AV1914" t="e">
        <v>#N/A</v>
      </c>
      <c r="AW1914" t="e">
        <v>#N/A</v>
      </c>
      <c r="AX1914" t="e">
        <v>#N/A</v>
      </c>
      <c r="AY1914" t="e">
        <v>#N/A</v>
      </c>
      <c r="AZ1914" t="e">
        <v>#N/A</v>
      </c>
      <c r="BA1914" t="e">
        <v>#N/A</v>
      </c>
      <c r="BB1914" t="e">
        <v>#N/A</v>
      </c>
      <c r="BC1914" t="e">
        <v>#N/A</v>
      </c>
      <c r="BD1914" t="e">
        <v>#N/A</v>
      </c>
      <c r="BE1914" t="e">
        <v>#N/A</v>
      </c>
      <c r="BF1914" t="e">
        <v>#N/A</v>
      </c>
      <c r="BG1914" t="e">
        <v>#N/A</v>
      </c>
      <c r="BH1914" t="e">
        <v>#N/A</v>
      </c>
      <c r="BI1914" t="e">
        <v>#N/A</v>
      </c>
      <c r="BJ1914" t="e">
        <v>#N/A</v>
      </c>
      <c r="BK1914" t="e">
        <v>#N/A</v>
      </c>
      <c r="BL1914" t="e">
        <v>#N/A</v>
      </c>
      <c r="BM1914" t="e">
        <v>#N/A</v>
      </c>
      <c r="BN1914" t="e">
        <v>#N/A</v>
      </c>
      <c r="BO1914" t="e">
        <v>#N/A</v>
      </c>
      <c r="BP1914" t="e">
        <v>#N/A</v>
      </c>
      <c r="BQ1914" t="e">
        <v>#N/A</v>
      </c>
      <c r="BR1914" t="e">
        <v>#N/A</v>
      </c>
      <c r="BS1914" t="e">
        <v>#N/A</v>
      </c>
      <c r="BT1914" t="e">
        <v>#N/A</v>
      </c>
      <c r="BU1914" t="e">
        <v>#N/A</v>
      </c>
      <c r="BV1914" t="e">
        <v>#N/A</v>
      </c>
      <c r="BW1914" t="e">
        <v>#N/A</v>
      </c>
      <c r="BX1914" t="e">
        <v>#N/A</v>
      </c>
      <c r="BY1914" t="e">
        <v>#N/A</v>
      </c>
      <c r="BZ1914" t="e">
        <v>#N/A</v>
      </c>
      <c r="CA1914" t="e">
        <v>#N/A</v>
      </c>
      <c r="CB1914" t="e">
        <v>#N/A</v>
      </c>
      <c r="CC1914" t="e">
        <v>#N/A</v>
      </c>
      <c r="CD1914" t="e">
        <v>#N/A</v>
      </c>
      <c r="CE1914" t="e">
        <v>#N/A</v>
      </c>
      <c r="CF1914" t="e">
        <v>#N/A</v>
      </c>
      <c r="CG1914" t="e">
        <v>#N/A</v>
      </c>
      <c r="CH1914" t="e">
        <v>#N/A</v>
      </c>
      <c r="CI1914" t="e">
        <v>#N/A</v>
      </c>
      <c r="CK1914" t="e">
        <v>#N/A</v>
      </c>
      <c r="CL1914" t="e">
        <v>#N/A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</row>
    <row r="1915" spans="1:120">
      <c r="A1915">
        <v>90986218</v>
      </c>
      <c r="B1915">
        <v>8128328</v>
      </c>
      <c r="C1915" s="2">
        <v>44199</v>
      </c>
      <c r="D1915" s="2">
        <v>44202.464583333334</v>
      </c>
      <c r="E1915">
        <v>1</v>
      </c>
      <c r="F1915">
        <v>84</v>
      </c>
      <c r="G1915">
        <v>0</v>
      </c>
      <c r="H1915">
        <v>3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8540</v>
      </c>
      <c r="O1915" t="s">
        <v>26</v>
      </c>
      <c r="P1915">
        <v>0</v>
      </c>
      <c r="Q1915">
        <v>1</v>
      </c>
      <c r="R1915">
        <v>3</v>
      </c>
      <c r="S1915">
        <v>1</v>
      </c>
      <c r="T1915">
        <v>2021</v>
      </c>
      <c r="U1915">
        <v>0</v>
      </c>
      <c r="V1915">
        <v>0</v>
      </c>
      <c r="W1915">
        <v>2</v>
      </c>
      <c r="AU1915">
        <v>0</v>
      </c>
      <c r="AV1915">
        <v>0</v>
      </c>
      <c r="AW1915">
        <v>6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6</v>
      </c>
      <c r="BF1915">
        <v>6</v>
      </c>
      <c r="BG1915">
        <v>6</v>
      </c>
      <c r="BH1915">
        <v>3</v>
      </c>
      <c r="BI1915">
        <v>0</v>
      </c>
      <c r="BJ1915">
        <v>0</v>
      </c>
      <c r="BK1915">
        <v>3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1</v>
      </c>
      <c r="BW1915">
        <v>1</v>
      </c>
      <c r="BX1915">
        <v>1</v>
      </c>
      <c r="BY1915">
        <v>1</v>
      </c>
      <c r="BZ1915">
        <v>0</v>
      </c>
      <c r="CA1915">
        <v>0</v>
      </c>
      <c r="CB1915">
        <v>5</v>
      </c>
      <c r="CC1915">
        <v>3</v>
      </c>
      <c r="CD1915">
        <v>2</v>
      </c>
      <c r="CE1915">
        <v>5</v>
      </c>
      <c r="CF1915">
        <v>0</v>
      </c>
      <c r="CG1915">
        <v>0</v>
      </c>
      <c r="CH1915">
        <v>0</v>
      </c>
      <c r="CI1915">
        <v>2</v>
      </c>
      <c r="CK1915">
        <v>0</v>
      </c>
      <c r="CL1915">
        <v>0</v>
      </c>
      <c r="CM1915">
        <v>4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1</v>
      </c>
      <c r="CY1915">
        <v>1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</row>
    <row r="1916" spans="1:120">
      <c r="A1916">
        <v>90986220</v>
      </c>
      <c r="B1916">
        <v>8114945</v>
      </c>
      <c r="C1916" s="2">
        <v>44199</v>
      </c>
      <c r="D1916" s="2">
        <v>44203.763194444444</v>
      </c>
      <c r="E1916">
        <v>1</v>
      </c>
      <c r="F1916">
        <v>63</v>
      </c>
      <c r="G1916">
        <v>1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7060</v>
      </c>
      <c r="O1916" t="s">
        <v>2126</v>
      </c>
      <c r="P1916">
        <v>1</v>
      </c>
      <c r="Q1916">
        <v>0</v>
      </c>
      <c r="R1916">
        <v>4</v>
      </c>
      <c r="S1916">
        <v>1</v>
      </c>
      <c r="T1916">
        <v>2021</v>
      </c>
      <c r="U1916">
        <v>0</v>
      </c>
      <c r="V1916">
        <v>0</v>
      </c>
      <c r="W1916">
        <v>2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4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4</v>
      </c>
      <c r="BH1916">
        <v>4</v>
      </c>
      <c r="BI1916">
        <v>0</v>
      </c>
      <c r="BJ1916">
        <v>0</v>
      </c>
      <c r="BK1916">
        <v>4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5</v>
      </c>
      <c r="BW1916">
        <v>8</v>
      </c>
      <c r="BX1916">
        <v>1</v>
      </c>
      <c r="BY1916">
        <v>2</v>
      </c>
      <c r="BZ1916">
        <v>0</v>
      </c>
      <c r="CA1916">
        <v>0</v>
      </c>
      <c r="CB1916">
        <v>5</v>
      </c>
      <c r="CC1916">
        <v>1</v>
      </c>
      <c r="CD1916">
        <v>4</v>
      </c>
      <c r="CE1916">
        <v>5</v>
      </c>
      <c r="CF1916">
        <v>0</v>
      </c>
      <c r="CG1916">
        <v>0</v>
      </c>
      <c r="CH1916">
        <v>0</v>
      </c>
      <c r="CI1916">
        <v>4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1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</row>
    <row r="1917" spans="1:120">
      <c r="A1917">
        <v>90986229</v>
      </c>
      <c r="B1917">
        <v>8128331</v>
      </c>
      <c r="C1917" s="2">
        <v>44199</v>
      </c>
      <c r="D1917" s="2">
        <v>44199.624305555553</v>
      </c>
      <c r="E1917">
        <v>2</v>
      </c>
      <c r="F1917">
        <v>59</v>
      </c>
      <c r="G1917">
        <v>1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8807</v>
      </c>
      <c r="O1917" t="s">
        <v>2126</v>
      </c>
      <c r="P1917">
        <v>1</v>
      </c>
      <c r="Q1917">
        <v>0</v>
      </c>
      <c r="S1917">
        <v>1</v>
      </c>
      <c r="T1917">
        <v>2021</v>
      </c>
      <c r="U1917">
        <v>0</v>
      </c>
      <c r="V1917">
        <v>0</v>
      </c>
      <c r="W1917">
        <v>2</v>
      </c>
      <c r="AU1917" t="e">
        <v>#N/A</v>
      </c>
      <c r="AV1917" t="e">
        <v>#N/A</v>
      </c>
      <c r="AW1917" t="e">
        <v>#N/A</v>
      </c>
      <c r="AX1917" t="e">
        <v>#N/A</v>
      </c>
      <c r="AY1917" t="e">
        <v>#N/A</v>
      </c>
      <c r="AZ1917" t="e">
        <v>#N/A</v>
      </c>
      <c r="BA1917" t="e">
        <v>#N/A</v>
      </c>
      <c r="BB1917" t="e">
        <v>#N/A</v>
      </c>
      <c r="BC1917" t="e">
        <v>#N/A</v>
      </c>
      <c r="BD1917" t="e">
        <v>#N/A</v>
      </c>
      <c r="BE1917" t="e">
        <v>#N/A</v>
      </c>
      <c r="BF1917" t="e">
        <v>#N/A</v>
      </c>
      <c r="BG1917" t="e">
        <v>#N/A</v>
      </c>
      <c r="BH1917" t="e">
        <v>#N/A</v>
      </c>
      <c r="BI1917" t="e">
        <v>#N/A</v>
      </c>
      <c r="BJ1917" t="e">
        <v>#N/A</v>
      </c>
      <c r="BK1917" t="e">
        <v>#N/A</v>
      </c>
      <c r="BL1917" t="e">
        <v>#N/A</v>
      </c>
      <c r="BM1917" t="e">
        <v>#N/A</v>
      </c>
      <c r="BN1917" t="e">
        <v>#N/A</v>
      </c>
      <c r="BO1917" t="e">
        <v>#N/A</v>
      </c>
      <c r="BP1917" t="e">
        <v>#N/A</v>
      </c>
      <c r="BQ1917" t="e">
        <v>#N/A</v>
      </c>
      <c r="BR1917" t="e">
        <v>#N/A</v>
      </c>
      <c r="BS1917" t="e">
        <v>#N/A</v>
      </c>
      <c r="BT1917" t="e">
        <v>#N/A</v>
      </c>
      <c r="BU1917" t="e">
        <v>#N/A</v>
      </c>
      <c r="BV1917" t="e">
        <v>#N/A</v>
      </c>
      <c r="BW1917" t="e">
        <v>#N/A</v>
      </c>
      <c r="BX1917" t="e">
        <v>#N/A</v>
      </c>
      <c r="BY1917" t="e">
        <v>#N/A</v>
      </c>
      <c r="BZ1917" t="e">
        <v>#N/A</v>
      </c>
      <c r="CA1917" t="e">
        <v>#N/A</v>
      </c>
      <c r="CB1917" t="e">
        <v>#N/A</v>
      </c>
      <c r="CC1917" t="e">
        <v>#N/A</v>
      </c>
      <c r="CD1917" t="e">
        <v>#N/A</v>
      </c>
      <c r="CE1917" t="e">
        <v>#N/A</v>
      </c>
      <c r="CF1917" t="e">
        <v>#N/A</v>
      </c>
      <c r="CG1917" t="e">
        <v>#N/A</v>
      </c>
      <c r="CH1917" t="e">
        <v>#N/A</v>
      </c>
      <c r="CI1917" t="e">
        <v>#N/A</v>
      </c>
      <c r="CK1917" t="e">
        <v>#N/A</v>
      </c>
      <c r="CL1917" t="e">
        <v>#N/A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</row>
    <row r="1918" spans="1:120">
      <c r="A1918">
        <v>90986249</v>
      </c>
      <c r="B1918">
        <v>457119</v>
      </c>
      <c r="C1918" s="2">
        <v>44199</v>
      </c>
      <c r="D1918" s="2">
        <v>44206.6875</v>
      </c>
      <c r="E1918">
        <v>1</v>
      </c>
      <c r="F1918">
        <v>90</v>
      </c>
      <c r="G1918">
        <v>1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8835</v>
      </c>
      <c r="O1918" t="s">
        <v>2126</v>
      </c>
      <c r="P1918">
        <v>1</v>
      </c>
      <c r="Q1918">
        <v>0</v>
      </c>
      <c r="R1918">
        <v>7</v>
      </c>
      <c r="S1918">
        <v>1</v>
      </c>
      <c r="T1918">
        <v>2021</v>
      </c>
      <c r="U1918">
        <v>0</v>
      </c>
      <c r="V1918">
        <v>0</v>
      </c>
      <c r="W1918">
        <v>2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9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9</v>
      </c>
      <c r="BH1918">
        <v>7</v>
      </c>
      <c r="BI1918">
        <v>0</v>
      </c>
      <c r="BJ1918">
        <v>0</v>
      </c>
      <c r="BK1918">
        <v>7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5</v>
      </c>
      <c r="CC1918">
        <v>0</v>
      </c>
      <c r="CD1918">
        <v>5</v>
      </c>
      <c r="CE1918">
        <v>5</v>
      </c>
      <c r="CF1918">
        <v>0</v>
      </c>
      <c r="CG1918">
        <v>0</v>
      </c>
      <c r="CH1918">
        <v>0</v>
      </c>
      <c r="CI1918">
        <v>1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</row>
    <row r="1919" spans="1:120">
      <c r="A1919">
        <v>90986267</v>
      </c>
      <c r="B1919">
        <v>725703</v>
      </c>
      <c r="C1919" s="2">
        <v>44199</v>
      </c>
      <c r="D1919" s="2">
        <v>44204.800694444442</v>
      </c>
      <c r="E1919">
        <v>1</v>
      </c>
      <c r="F1919">
        <v>74</v>
      </c>
      <c r="G1919">
        <v>1</v>
      </c>
      <c r="H1919">
        <v>1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8876</v>
      </c>
      <c r="O1919" t="s">
        <v>2124</v>
      </c>
      <c r="P1919">
        <v>0</v>
      </c>
      <c r="Q1919">
        <v>0</v>
      </c>
      <c r="R1919">
        <v>5</v>
      </c>
      <c r="S1919">
        <v>1</v>
      </c>
      <c r="T1919">
        <v>2021</v>
      </c>
      <c r="U1919">
        <v>0</v>
      </c>
      <c r="V1919">
        <v>0</v>
      </c>
      <c r="W1919">
        <v>2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5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5</v>
      </c>
      <c r="BH1919">
        <v>14</v>
      </c>
      <c r="BI1919">
        <v>0</v>
      </c>
      <c r="BJ1919">
        <v>0</v>
      </c>
      <c r="BK1919">
        <v>5</v>
      </c>
      <c r="BL1919">
        <v>0</v>
      </c>
      <c r="BM1919">
        <v>0</v>
      </c>
      <c r="BN1919">
        <v>9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6</v>
      </c>
      <c r="BW1919">
        <v>4</v>
      </c>
      <c r="BX1919">
        <v>2</v>
      </c>
      <c r="BY1919">
        <v>5</v>
      </c>
      <c r="BZ1919">
        <v>0</v>
      </c>
      <c r="CA1919">
        <v>0</v>
      </c>
      <c r="CB1919">
        <v>11</v>
      </c>
      <c r="CC1919">
        <v>6</v>
      </c>
      <c r="CD1919">
        <v>5</v>
      </c>
      <c r="CE1919">
        <v>11</v>
      </c>
      <c r="CF1919">
        <v>0</v>
      </c>
      <c r="CG1919">
        <v>0</v>
      </c>
      <c r="CH1919">
        <v>0</v>
      </c>
      <c r="CI1919">
        <v>1</v>
      </c>
      <c r="CK1919">
        <v>0</v>
      </c>
      <c r="CL1919">
        <v>0</v>
      </c>
      <c r="CM1919">
        <v>2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1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0</v>
      </c>
      <c r="DJ1919">
        <v>1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</row>
    <row r="1920" spans="1:120">
      <c r="A1920">
        <v>90986270</v>
      </c>
      <c r="B1920">
        <v>8128337</v>
      </c>
      <c r="C1920" s="2">
        <v>44199</v>
      </c>
      <c r="D1920" s="2">
        <v>44199.902083333334</v>
      </c>
      <c r="E1920">
        <v>3</v>
      </c>
      <c r="F1920">
        <v>56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7071</v>
      </c>
      <c r="O1920" t="s">
        <v>2126</v>
      </c>
      <c r="P1920">
        <v>1</v>
      </c>
      <c r="Q1920">
        <v>0</v>
      </c>
      <c r="S1920">
        <v>1</v>
      </c>
      <c r="T1920">
        <v>2021</v>
      </c>
      <c r="U1920">
        <v>0</v>
      </c>
      <c r="V1920">
        <v>0</v>
      </c>
      <c r="W1920">
        <v>2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1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</row>
    <row r="1921" spans="1:121">
      <c r="A1921">
        <v>90986289</v>
      </c>
      <c r="B1921">
        <v>777470</v>
      </c>
      <c r="C1921" s="2">
        <v>44199</v>
      </c>
      <c r="D1921" s="2">
        <v>44199.897222222222</v>
      </c>
      <c r="E1921">
        <v>2</v>
      </c>
      <c r="F1921">
        <v>55</v>
      </c>
      <c r="G1921">
        <v>1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88444540</v>
      </c>
      <c r="O1921" t="s">
        <v>2126</v>
      </c>
      <c r="P1921">
        <v>1</v>
      </c>
      <c r="Q1921">
        <v>0</v>
      </c>
      <c r="S1921">
        <v>1</v>
      </c>
      <c r="T1921">
        <v>2021</v>
      </c>
      <c r="U1921">
        <v>0</v>
      </c>
      <c r="V1921">
        <v>0</v>
      </c>
      <c r="W1921">
        <v>2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K1921">
        <v>0</v>
      </c>
      <c r="CL1921">
        <v>0</v>
      </c>
      <c r="CM1921">
        <v>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1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1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</row>
    <row r="1922" spans="1:121">
      <c r="A1922">
        <v>90986311</v>
      </c>
      <c r="B1922">
        <v>644070</v>
      </c>
      <c r="C1922" s="2">
        <v>44199</v>
      </c>
      <c r="D1922" s="2">
        <v>44204.893750000003</v>
      </c>
      <c r="E1922">
        <v>1</v>
      </c>
      <c r="F1922">
        <v>91</v>
      </c>
      <c r="G1922">
        <v>1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8873</v>
      </c>
      <c r="O1922" t="s">
        <v>2124</v>
      </c>
      <c r="P1922">
        <v>0</v>
      </c>
      <c r="Q1922">
        <v>0</v>
      </c>
      <c r="R1922">
        <v>5</v>
      </c>
      <c r="S1922">
        <v>1</v>
      </c>
      <c r="T1922">
        <v>2021</v>
      </c>
      <c r="U1922">
        <v>0</v>
      </c>
      <c r="V1922">
        <v>0</v>
      </c>
      <c r="W1922">
        <v>2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4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4</v>
      </c>
      <c r="BH1922">
        <v>8</v>
      </c>
      <c r="BI1922">
        <v>0</v>
      </c>
      <c r="BJ1922">
        <v>8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1</v>
      </c>
      <c r="BW1922">
        <v>1</v>
      </c>
      <c r="BX1922">
        <v>1</v>
      </c>
      <c r="BY1922">
        <v>1</v>
      </c>
      <c r="BZ1922">
        <v>0</v>
      </c>
      <c r="CA1922">
        <v>0</v>
      </c>
      <c r="CB1922">
        <v>9</v>
      </c>
      <c r="CC1922">
        <v>3</v>
      </c>
      <c r="CD1922">
        <v>6</v>
      </c>
      <c r="CE1922">
        <v>9</v>
      </c>
      <c r="CF1922">
        <v>0</v>
      </c>
      <c r="CG1922">
        <v>0</v>
      </c>
      <c r="CH1922">
        <v>0</v>
      </c>
      <c r="CI1922">
        <v>8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1</v>
      </c>
      <c r="DM1922">
        <v>1</v>
      </c>
      <c r="DN1922">
        <v>0</v>
      </c>
      <c r="DO1922">
        <v>0</v>
      </c>
      <c r="DP1922">
        <v>0</v>
      </c>
    </row>
    <row r="1923" spans="1:121">
      <c r="A1923">
        <v>90986345</v>
      </c>
      <c r="B1923">
        <v>744970</v>
      </c>
      <c r="C1923" s="2">
        <v>44199</v>
      </c>
      <c r="D1923" s="2">
        <v>44200.074305555558</v>
      </c>
      <c r="E1923">
        <v>2</v>
      </c>
      <c r="F1923">
        <v>26</v>
      </c>
      <c r="G1923">
        <v>1</v>
      </c>
      <c r="H1923">
        <v>3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7060</v>
      </c>
      <c r="O1923" t="s">
        <v>2126</v>
      </c>
      <c r="P1923">
        <v>1</v>
      </c>
      <c r="Q1923">
        <v>0</v>
      </c>
      <c r="S1923">
        <v>1</v>
      </c>
      <c r="T1923">
        <v>2021</v>
      </c>
      <c r="U1923">
        <v>0</v>
      </c>
      <c r="V1923">
        <v>0</v>
      </c>
      <c r="W1923">
        <v>2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0</v>
      </c>
      <c r="CC1923">
        <v>0</v>
      </c>
      <c r="CD1923">
        <v>1</v>
      </c>
      <c r="CE1923">
        <v>1</v>
      </c>
      <c r="CF1923">
        <v>0</v>
      </c>
      <c r="CG1923">
        <v>0</v>
      </c>
      <c r="CH1923">
        <v>0</v>
      </c>
      <c r="CI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</row>
    <row r="1924" spans="1:121">
      <c r="A1924">
        <v>90986363</v>
      </c>
      <c r="B1924">
        <v>810613</v>
      </c>
      <c r="C1924" s="2">
        <v>44201</v>
      </c>
      <c r="D1924" s="2">
        <v>44204.961805555555</v>
      </c>
      <c r="E1924">
        <v>1</v>
      </c>
      <c r="F1924">
        <v>35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8854</v>
      </c>
      <c r="O1924" t="s">
        <v>2124</v>
      </c>
      <c r="P1924">
        <v>0</v>
      </c>
      <c r="Q1924">
        <v>0</v>
      </c>
      <c r="R1924">
        <v>3</v>
      </c>
      <c r="S1924">
        <v>1</v>
      </c>
      <c r="T1924">
        <v>2021</v>
      </c>
      <c r="U1924">
        <v>0</v>
      </c>
      <c r="V1924">
        <v>0</v>
      </c>
      <c r="W1924">
        <v>2</v>
      </c>
      <c r="AH1924">
        <v>1</v>
      </c>
      <c r="AU1924">
        <v>0</v>
      </c>
      <c r="AV1924">
        <v>0</v>
      </c>
      <c r="AW1924">
        <v>27</v>
      </c>
      <c r="AX1924">
        <v>0</v>
      </c>
      <c r="AY1924">
        <v>0</v>
      </c>
      <c r="AZ1924">
        <v>0</v>
      </c>
      <c r="BA1924">
        <v>3</v>
      </c>
      <c r="BB1924">
        <v>0</v>
      </c>
      <c r="BC1924">
        <v>0</v>
      </c>
      <c r="BD1924">
        <v>0</v>
      </c>
      <c r="BE1924">
        <v>27</v>
      </c>
      <c r="BF1924">
        <v>27</v>
      </c>
      <c r="BG1924">
        <v>30</v>
      </c>
      <c r="BH1924">
        <v>13</v>
      </c>
      <c r="BI1924">
        <v>0</v>
      </c>
      <c r="BJ1924">
        <v>0</v>
      </c>
      <c r="BK1924">
        <v>3</v>
      </c>
      <c r="BL1924">
        <v>0</v>
      </c>
      <c r="BM1924">
        <v>0</v>
      </c>
      <c r="BN1924">
        <v>10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5</v>
      </c>
      <c r="BV1924">
        <v>1</v>
      </c>
      <c r="BW1924">
        <v>1</v>
      </c>
      <c r="BX1924">
        <v>1</v>
      </c>
      <c r="BY1924">
        <v>0</v>
      </c>
      <c r="BZ1924">
        <v>0</v>
      </c>
      <c r="CA1924">
        <v>0</v>
      </c>
      <c r="CB1924">
        <v>8</v>
      </c>
      <c r="CC1924">
        <v>14</v>
      </c>
      <c r="CD1924">
        <v>3</v>
      </c>
      <c r="CE1924">
        <v>17</v>
      </c>
      <c r="CF1924">
        <v>0</v>
      </c>
      <c r="CG1924">
        <v>0</v>
      </c>
      <c r="CH1924">
        <v>0</v>
      </c>
      <c r="CI1924">
        <v>0</v>
      </c>
      <c r="CK1924">
        <v>0</v>
      </c>
      <c r="CL1924">
        <v>0</v>
      </c>
      <c r="CM1924">
        <v>5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1</v>
      </c>
      <c r="CY1924">
        <v>1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1</v>
      </c>
    </row>
    <row r="1925" spans="1:121">
      <c r="A1925">
        <v>90986418</v>
      </c>
      <c r="B1925">
        <v>8128357</v>
      </c>
      <c r="C1925" s="2">
        <v>44200</v>
      </c>
      <c r="D1925" s="2">
        <v>44200.443055555559</v>
      </c>
      <c r="E1925">
        <v>2</v>
      </c>
      <c r="F1925">
        <v>22</v>
      </c>
      <c r="G1925">
        <v>0</v>
      </c>
      <c r="H1925">
        <v>1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8805</v>
      </c>
      <c r="O1925" t="s">
        <v>2126</v>
      </c>
      <c r="P1925">
        <v>1</v>
      </c>
      <c r="Q1925">
        <v>0</v>
      </c>
      <c r="S1925">
        <v>1</v>
      </c>
      <c r="T1925">
        <v>2021</v>
      </c>
      <c r="U1925">
        <v>0</v>
      </c>
      <c r="V1925">
        <v>0</v>
      </c>
      <c r="W1925">
        <v>2</v>
      </c>
      <c r="AU1925" t="e">
        <v>#N/A</v>
      </c>
      <c r="AV1925" t="e">
        <v>#N/A</v>
      </c>
      <c r="AW1925" t="e">
        <v>#N/A</v>
      </c>
      <c r="AX1925" t="e">
        <v>#N/A</v>
      </c>
      <c r="AY1925" t="e">
        <v>#N/A</v>
      </c>
      <c r="AZ1925" t="e">
        <v>#N/A</v>
      </c>
      <c r="BA1925" t="e">
        <v>#N/A</v>
      </c>
      <c r="BB1925" t="e">
        <v>#N/A</v>
      </c>
      <c r="BC1925" t="e">
        <v>#N/A</v>
      </c>
      <c r="BD1925" t="e">
        <v>#N/A</v>
      </c>
      <c r="BE1925" t="e">
        <v>#N/A</v>
      </c>
      <c r="BF1925" t="e">
        <v>#N/A</v>
      </c>
      <c r="BG1925" t="e">
        <v>#N/A</v>
      </c>
      <c r="BH1925" t="e">
        <v>#N/A</v>
      </c>
      <c r="BI1925" t="e">
        <v>#N/A</v>
      </c>
      <c r="BJ1925" t="e">
        <v>#N/A</v>
      </c>
      <c r="BK1925" t="e">
        <v>#N/A</v>
      </c>
      <c r="BL1925" t="e">
        <v>#N/A</v>
      </c>
      <c r="BM1925" t="e">
        <v>#N/A</v>
      </c>
      <c r="BN1925" t="e">
        <v>#N/A</v>
      </c>
      <c r="BO1925" t="e">
        <v>#N/A</v>
      </c>
      <c r="BP1925" t="e">
        <v>#N/A</v>
      </c>
      <c r="BQ1925" t="e">
        <v>#N/A</v>
      </c>
      <c r="BR1925" t="e">
        <v>#N/A</v>
      </c>
      <c r="BS1925" t="e">
        <v>#N/A</v>
      </c>
      <c r="BT1925" t="e">
        <v>#N/A</v>
      </c>
      <c r="BU1925" t="e">
        <v>#N/A</v>
      </c>
      <c r="BV1925" t="e">
        <v>#N/A</v>
      </c>
      <c r="BW1925" t="e">
        <v>#N/A</v>
      </c>
      <c r="BX1925" t="e">
        <v>#N/A</v>
      </c>
      <c r="BY1925" t="e">
        <v>#N/A</v>
      </c>
      <c r="BZ1925" t="e">
        <v>#N/A</v>
      </c>
      <c r="CA1925" t="e">
        <v>#N/A</v>
      </c>
      <c r="CB1925" t="e">
        <v>#N/A</v>
      </c>
      <c r="CC1925" t="e">
        <v>#N/A</v>
      </c>
      <c r="CD1925" t="e">
        <v>#N/A</v>
      </c>
      <c r="CE1925" t="e">
        <v>#N/A</v>
      </c>
      <c r="CF1925" t="e">
        <v>#N/A</v>
      </c>
      <c r="CG1925" t="e">
        <v>#N/A</v>
      </c>
      <c r="CH1925" t="e">
        <v>#N/A</v>
      </c>
      <c r="CI1925" t="e">
        <v>#N/A</v>
      </c>
      <c r="CK1925" t="e">
        <v>#N/A</v>
      </c>
      <c r="CL1925" t="e">
        <v>#N/A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</row>
    <row r="1926" spans="1:121">
      <c r="A1926">
        <v>90986447</v>
      </c>
      <c r="B1926">
        <v>661539</v>
      </c>
      <c r="C1926" s="2">
        <v>44200</v>
      </c>
      <c r="D1926" s="2">
        <v>44204.606249999997</v>
      </c>
      <c r="E1926">
        <v>1</v>
      </c>
      <c r="F1926">
        <v>45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8844</v>
      </c>
      <c r="O1926" t="s">
        <v>2126</v>
      </c>
      <c r="P1926">
        <v>1</v>
      </c>
      <c r="Q1926">
        <v>0</v>
      </c>
      <c r="R1926">
        <v>4</v>
      </c>
      <c r="S1926">
        <v>1</v>
      </c>
      <c r="T1926">
        <v>2021</v>
      </c>
      <c r="U1926">
        <v>0</v>
      </c>
      <c r="V1926">
        <v>0</v>
      </c>
      <c r="W1926">
        <v>2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5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5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5</v>
      </c>
      <c r="BW1926">
        <v>1</v>
      </c>
      <c r="BX1926">
        <v>1</v>
      </c>
      <c r="BY1926">
        <v>15</v>
      </c>
      <c r="BZ1926">
        <v>0</v>
      </c>
      <c r="CA1926">
        <v>0</v>
      </c>
      <c r="CB1926">
        <v>10</v>
      </c>
      <c r="CC1926">
        <v>5</v>
      </c>
      <c r="CD1926">
        <v>5</v>
      </c>
      <c r="CE1926">
        <v>10</v>
      </c>
      <c r="CF1926">
        <v>0</v>
      </c>
      <c r="CG1926">
        <v>0</v>
      </c>
      <c r="CH1926">
        <v>0</v>
      </c>
      <c r="CI1926">
        <v>5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1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</row>
    <row r="1927" spans="1:121">
      <c r="A1927">
        <v>90986512</v>
      </c>
      <c r="B1927">
        <v>8128362</v>
      </c>
      <c r="C1927" s="2">
        <v>44200</v>
      </c>
      <c r="D1927" s="2">
        <v>44200.631249999999</v>
      </c>
      <c r="E1927">
        <v>3</v>
      </c>
      <c r="F1927">
        <v>66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8817</v>
      </c>
      <c r="O1927" t="s">
        <v>2126</v>
      </c>
      <c r="P1927">
        <v>1</v>
      </c>
      <c r="Q1927">
        <v>0</v>
      </c>
      <c r="S1927">
        <v>1</v>
      </c>
      <c r="T1927">
        <v>2021</v>
      </c>
      <c r="U1927">
        <v>0</v>
      </c>
      <c r="V1927">
        <v>0</v>
      </c>
      <c r="W1927">
        <v>2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K1927">
        <v>0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1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</row>
    <row r="1928" spans="1:121">
      <c r="A1928">
        <v>90986558</v>
      </c>
      <c r="B1928">
        <v>8061577</v>
      </c>
      <c r="C1928" s="2">
        <v>44200</v>
      </c>
      <c r="D1928" s="2">
        <v>44200.993055555555</v>
      </c>
      <c r="E1928">
        <v>3</v>
      </c>
      <c r="F1928">
        <v>68</v>
      </c>
      <c r="G1928">
        <v>0</v>
      </c>
      <c r="H1928">
        <v>1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8846</v>
      </c>
      <c r="O1928" t="s">
        <v>2126</v>
      </c>
      <c r="P1928">
        <v>1</v>
      </c>
      <c r="Q1928">
        <v>0</v>
      </c>
      <c r="S1928">
        <v>1</v>
      </c>
      <c r="T1928">
        <v>2021</v>
      </c>
      <c r="U1928">
        <v>0</v>
      </c>
      <c r="V1928">
        <v>0</v>
      </c>
      <c r="W1928">
        <v>2</v>
      </c>
      <c r="AU1928" t="e">
        <v>#N/A</v>
      </c>
      <c r="AV1928" t="e">
        <v>#N/A</v>
      </c>
      <c r="AW1928" t="e">
        <v>#N/A</v>
      </c>
      <c r="AX1928" t="e">
        <v>#N/A</v>
      </c>
      <c r="AY1928" t="e">
        <v>#N/A</v>
      </c>
      <c r="AZ1928" t="e">
        <v>#N/A</v>
      </c>
      <c r="BA1928" t="e">
        <v>#N/A</v>
      </c>
      <c r="BB1928" t="e">
        <v>#N/A</v>
      </c>
      <c r="BC1928" t="e">
        <v>#N/A</v>
      </c>
      <c r="BD1928" t="e">
        <v>#N/A</v>
      </c>
      <c r="BE1928" t="e">
        <v>#N/A</v>
      </c>
      <c r="BF1928" t="e">
        <v>#N/A</v>
      </c>
      <c r="BG1928" t="e">
        <v>#N/A</v>
      </c>
      <c r="BH1928" t="e">
        <v>#N/A</v>
      </c>
      <c r="BI1928" t="e">
        <v>#N/A</v>
      </c>
      <c r="BJ1928" t="e">
        <v>#N/A</v>
      </c>
      <c r="BK1928" t="e">
        <v>#N/A</v>
      </c>
      <c r="BL1928" t="e">
        <v>#N/A</v>
      </c>
      <c r="BM1928" t="e">
        <v>#N/A</v>
      </c>
      <c r="BN1928" t="e">
        <v>#N/A</v>
      </c>
      <c r="BO1928" t="e">
        <v>#N/A</v>
      </c>
      <c r="BP1928" t="e">
        <v>#N/A</v>
      </c>
      <c r="BQ1928" t="e">
        <v>#N/A</v>
      </c>
      <c r="BR1928" t="e">
        <v>#N/A</v>
      </c>
      <c r="BS1928" t="e">
        <v>#N/A</v>
      </c>
      <c r="BT1928" t="e">
        <v>#N/A</v>
      </c>
      <c r="BU1928" t="e">
        <v>#N/A</v>
      </c>
      <c r="BV1928" t="e">
        <v>#N/A</v>
      </c>
      <c r="BW1928" t="e">
        <v>#N/A</v>
      </c>
      <c r="BX1928" t="e">
        <v>#N/A</v>
      </c>
      <c r="BY1928" t="e">
        <v>#N/A</v>
      </c>
      <c r="BZ1928" t="e">
        <v>#N/A</v>
      </c>
      <c r="CA1928" t="e">
        <v>#N/A</v>
      </c>
      <c r="CB1928" t="e">
        <v>#N/A</v>
      </c>
      <c r="CC1928" t="e">
        <v>#N/A</v>
      </c>
      <c r="CD1928" t="e">
        <v>#N/A</v>
      </c>
      <c r="CE1928" t="e">
        <v>#N/A</v>
      </c>
      <c r="CF1928" t="e">
        <v>#N/A</v>
      </c>
      <c r="CG1928" t="e">
        <v>#N/A</v>
      </c>
      <c r="CH1928" t="e">
        <v>#N/A</v>
      </c>
      <c r="CI1928" t="e">
        <v>#N/A</v>
      </c>
      <c r="CK1928" t="e">
        <v>#N/A</v>
      </c>
      <c r="CL1928" t="e">
        <v>#N/A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</row>
    <row r="1929" spans="1:121">
      <c r="A1929">
        <v>90986560</v>
      </c>
      <c r="B1929">
        <v>8128366</v>
      </c>
      <c r="C1929" s="2">
        <v>44200</v>
      </c>
      <c r="D1929" s="2">
        <v>44203.758333333331</v>
      </c>
      <c r="E1929">
        <v>1</v>
      </c>
      <c r="F1929">
        <v>71</v>
      </c>
      <c r="G1929">
        <v>0</v>
      </c>
      <c r="H1929">
        <v>1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8854</v>
      </c>
      <c r="O1929" t="s">
        <v>2126</v>
      </c>
      <c r="P1929">
        <v>1</v>
      </c>
      <c r="Q1929">
        <v>0</v>
      </c>
      <c r="R1929">
        <v>3</v>
      </c>
      <c r="S1929">
        <v>1</v>
      </c>
      <c r="T1929">
        <v>2021</v>
      </c>
      <c r="U1929">
        <v>0</v>
      </c>
      <c r="V1929">
        <v>0</v>
      </c>
      <c r="W1929">
        <v>2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3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3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4</v>
      </c>
      <c r="BV1929">
        <v>5</v>
      </c>
      <c r="BW1929">
        <v>4</v>
      </c>
      <c r="BX1929">
        <v>3</v>
      </c>
      <c r="BY1929">
        <v>1</v>
      </c>
      <c r="BZ1929">
        <v>0</v>
      </c>
      <c r="CA1929">
        <v>0</v>
      </c>
      <c r="CB1929">
        <v>5</v>
      </c>
      <c r="CC1929">
        <v>1</v>
      </c>
      <c r="CD1929">
        <v>4</v>
      </c>
      <c r="CE1929">
        <v>5</v>
      </c>
      <c r="CF1929">
        <v>0</v>
      </c>
      <c r="CG1929">
        <v>0</v>
      </c>
      <c r="CH1929">
        <v>0</v>
      </c>
      <c r="CI1929">
        <v>4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1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</row>
    <row r="1930" spans="1:121">
      <c r="A1930">
        <v>90986643</v>
      </c>
      <c r="B1930">
        <v>781495</v>
      </c>
      <c r="C1930" s="2">
        <v>44201</v>
      </c>
      <c r="D1930" s="2">
        <v>44201.993055555555</v>
      </c>
      <c r="E1930">
        <v>3</v>
      </c>
      <c r="F1930">
        <v>38</v>
      </c>
      <c r="G1930">
        <v>1</v>
      </c>
      <c r="H1930">
        <v>3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7060</v>
      </c>
      <c r="O1930" t="s">
        <v>2126</v>
      </c>
      <c r="P1930">
        <v>1</v>
      </c>
      <c r="Q1930">
        <v>0</v>
      </c>
      <c r="S1930">
        <v>1</v>
      </c>
      <c r="T1930">
        <v>2021</v>
      </c>
      <c r="U1930">
        <v>0</v>
      </c>
      <c r="V1930">
        <v>0</v>
      </c>
      <c r="W1930">
        <v>2</v>
      </c>
      <c r="AU1930" t="e">
        <v>#N/A</v>
      </c>
      <c r="AV1930" t="e">
        <v>#N/A</v>
      </c>
      <c r="AW1930" t="e">
        <v>#N/A</v>
      </c>
      <c r="AX1930" t="e">
        <v>#N/A</v>
      </c>
      <c r="AY1930" t="e">
        <v>#N/A</v>
      </c>
      <c r="AZ1930" t="e">
        <v>#N/A</v>
      </c>
      <c r="BA1930" t="e">
        <v>#N/A</v>
      </c>
      <c r="BB1930" t="e">
        <v>#N/A</v>
      </c>
      <c r="BC1930" t="e">
        <v>#N/A</v>
      </c>
      <c r="BD1930" t="e">
        <v>#N/A</v>
      </c>
      <c r="BE1930" t="e">
        <v>#N/A</v>
      </c>
      <c r="BF1930" t="e">
        <v>#N/A</v>
      </c>
      <c r="BG1930" t="e">
        <v>#N/A</v>
      </c>
      <c r="BH1930" t="e">
        <v>#N/A</v>
      </c>
      <c r="BI1930" t="e">
        <v>#N/A</v>
      </c>
      <c r="BJ1930" t="e">
        <v>#N/A</v>
      </c>
      <c r="BK1930" t="e">
        <v>#N/A</v>
      </c>
      <c r="BL1930" t="e">
        <v>#N/A</v>
      </c>
      <c r="BM1930" t="e">
        <v>#N/A</v>
      </c>
      <c r="BN1930" t="e">
        <v>#N/A</v>
      </c>
      <c r="BO1930" t="e">
        <v>#N/A</v>
      </c>
      <c r="BP1930" t="e">
        <v>#N/A</v>
      </c>
      <c r="BQ1930" t="e">
        <v>#N/A</v>
      </c>
      <c r="BR1930" t="e">
        <v>#N/A</v>
      </c>
      <c r="BS1930" t="e">
        <v>#N/A</v>
      </c>
      <c r="BT1930" t="e">
        <v>#N/A</v>
      </c>
      <c r="BU1930" t="e">
        <v>#N/A</v>
      </c>
      <c r="BV1930" t="e">
        <v>#N/A</v>
      </c>
      <c r="BW1930" t="e">
        <v>#N/A</v>
      </c>
      <c r="BX1930" t="e">
        <v>#N/A</v>
      </c>
      <c r="BY1930" t="e">
        <v>#N/A</v>
      </c>
      <c r="BZ1930" t="e">
        <v>#N/A</v>
      </c>
      <c r="CA1930" t="e">
        <v>#N/A</v>
      </c>
      <c r="CB1930" t="e">
        <v>#N/A</v>
      </c>
      <c r="CC1930" t="e">
        <v>#N/A</v>
      </c>
      <c r="CD1930" t="e">
        <v>#N/A</v>
      </c>
      <c r="CE1930" t="e">
        <v>#N/A</v>
      </c>
      <c r="CF1930" t="e">
        <v>#N/A</v>
      </c>
      <c r="CG1930" t="e">
        <v>#N/A</v>
      </c>
      <c r="CH1930" t="e">
        <v>#N/A</v>
      </c>
      <c r="CI1930" t="e">
        <v>#N/A</v>
      </c>
      <c r="CK1930" t="e">
        <v>#N/A</v>
      </c>
      <c r="CL1930" t="e">
        <v>#N/A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</row>
    <row r="1931" spans="1:121">
      <c r="A1931">
        <v>90986659</v>
      </c>
      <c r="B1931">
        <v>8041221</v>
      </c>
      <c r="C1931" s="2">
        <v>44200</v>
      </c>
      <c r="D1931" s="2">
        <v>44200.711111111108</v>
      </c>
      <c r="E1931">
        <v>2</v>
      </c>
      <c r="F1931">
        <v>56</v>
      </c>
      <c r="G1931">
        <v>0</v>
      </c>
      <c r="H1931">
        <v>3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7062</v>
      </c>
      <c r="O1931" t="s">
        <v>2126</v>
      </c>
      <c r="P1931">
        <v>1</v>
      </c>
      <c r="Q1931">
        <v>0</v>
      </c>
      <c r="S1931">
        <v>1</v>
      </c>
      <c r="T1931">
        <v>2021</v>
      </c>
      <c r="U1931">
        <v>0</v>
      </c>
      <c r="V1931">
        <v>0</v>
      </c>
      <c r="W1931">
        <v>2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K1931">
        <v>0</v>
      </c>
      <c r="CL1931">
        <v>0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</row>
    <row r="1932" spans="1:121">
      <c r="A1932">
        <v>90986683</v>
      </c>
      <c r="B1932">
        <v>577531</v>
      </c>
      <c r="C1932" s="2">
        <v>44200</v>
      </c>
      <c r="D1932" s="2">
        <v>44200.577777777777</v>
      </c>
      <c r="E1932">
        <v>2</v>
      </c>
      <c r="F1932">
        <v>30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8876</v>
      </c>
      <c r="O1932" t="s">
        <v>2126</v>
      </c>
      <c r="P1932">
        <v>1</v>
      </c>
      <c r="Q1932">
        <v>0</v>
      </c>
      <c r="S1932">
        <v>1</v>
      </c>
      <c r="T1932">
        <v>2021</v>
      </c>
      <c r="U1932">
        <v>0</v>
      </c>
      <c r="V1932">
        <v>0</v>
      </c>
      <c r="W1932">
        <v>2</v>
      </c>
      <c r="AU1932" t="e">
        <v>#N/A</v>
      </c>
      <c r="AV1932" t="e">
        <v>#N/A</v>
      </c>
      <c r="AW1932" t="e">
        <v>#N/A</v>
      </c>
      <c r="AX1932" t="e">
        <v>#N/A</v>
      </c>
      <c r="AY1932" t="e">
        <v>#N/A</v>
      </c>
      <c r="AZ1932" t="e">
        <v>#N/A</v>
      </c>
      <c r="BA1932" t="e">
        <v>#N/A</v>
      </c>
      <c r="BB1932" t="e">
        <v>#N/A</v>
      </c>
      <c r="BC1932" t="e">
        <v>#N/A</v>
      </c>
      <c r="BD1932" t="e">
        <v>#N/A</v>
      </c>
      <c r="BE1932" t="e">
        <v>#N/A</v>
      </c>
      <c r="BF1932" t="e">
        <v>#N/A</v>
      </c>
      <c r="BG1932" t="e">
        <v>#N/A</v>
      </c>
      <c r="BH1932" t="e">
        <v>#N/A</v>
      </c>
      <c r="BI1932" t="e">
        <v>#N/A</v>
      </c>
      <c r="BJ1932" t="e">
        <v>#N/A</v>
      </c>
      <c r="BK1932" t="e">
        <v>#N/A</v>
      </c>
      <c r="BL1932" t="e">
        <v>#N/A</v>
      </c>
      <c r="BM1932" t="e">
        <v>#N/A</v>
      </c>
      <c r="BN1932" t="e">
        <v>#N/A</v>
      </c>
      <c r="BO1932" t="e">
        <v>#N/A</v>
      </c>
      <c r="BP1932" t="e">
        <v>#N/A</v>
      </c>
      <c r="BQ1932" t="e">
        <v>#N/A</v>
      </c>
      <c r="BR1932" t="e">
        <v>#N/A</v>
      </c>
      <c r="BS1932" t="e">
        <v>#N/A</v>
      </c>
      <c r="BT1932" t="e">
        <v>#N/A</v>
      </c>
      <c r="BU1932" t="e">
        <v>#N/A</v>
      </c>
      <c r="BV1932" t="e">
        <v>#N/A</v>
      </c>
      <c r="BW1932" t="e">
        <v>#N/A</v>
      </c>
      <c r="BX1932" t="e">
        <v>#N/A</v>
      </c>
      <c r="BY1932" t="e">
        <v>#N/A</v>
      </c>
      <c r="BZ1932" t="e">
        <v>#N/A</v>
      </c>
      <c r="CA1932" t="e">
        <v>#N/A</v>
      </c>
      <c r="CB1932" t="e">
        <v>#N/A</v>
      </c>
      <c r="CC1932" t="e">
        <v>#N/A</v>
      </c>
      <c r="CD1932" t="e">
        <v>#N/A</v>
      </c>
      <c r="CE1932" t="e">
        <v>#N/A</v>
      </c>
      <c r="CF1932" t="e">
        <v>#N/A</v>
      </c>
      <c r="CG1932" t="e">
        <v>#N/A</v>
      </c>
      <c r="CH1932" t="e">
        <v>#N/A</v>
      </c>
      <c r="CI1932" t="e">
        <v>#N/A</v>
      </c>
      <c r="CK1932" t="e">
        <v>#N/A</v>
      </c>
      <c r="CL1932" t="e">
        <v>#N/A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</row>
    <row r="1933" spans="1:121">
      <c r="A1933">
        <v>90986701</v>
      </c>
      <c r="B1933">
        <v>8019985</v>
      </c>
      <c r="C1933" s="2">
        <v>44200</v>
      </c>
      <c r="D1933" s="2">
        <v>44209.669444444444</v>
      </c>
      <c r="E1933">
        <v>1</v>
      </c>
      <c r="F1933">
        <v>73</v>
      </c>
      <c r="G1933">
        <v>1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7830</v>
      </c>
      <c r="O1933" t="s">
        <v>2126</v>
      </c>
      <c r="P1933">
        <v>1</v>
      </c>
      <c r="Q1933">
        <v>0</v>
      </c>
      <c r="R1933">
        <v>9</v>
      </c>
      <c r="S1933">
        <v>1</v>
      </c>
      <c r="T1933">
        <v>2021</v>
      </c>
      <c r="U1933">
        <v>0</v>
      </c>
      <c r="V1933">
        <v>0</v>
      </c>
      <c r="W1933">
        <v>2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15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15</v>
      </c>
      <c r="BH1933">
        <v>9</v>
      </c>
      <c r="BI1933">
        <v>0</v>
      </c>
      <c r="BJ1933">
        <v>0</v>
      </c>
      <c r="BK1933">
        <v>9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2</v>
      </c>
      <c r="BW1933">
        <v>1</v>
      </c>
      <c r="BX1933">
        <v>4</v>
      </c>
      <c r="BY1933">
        <v>35</v>
      </c>
      <c r="BZ1933">
        <v>0</v>
      </c>
      <c r="CA1933">
        <v>0</v>
      </c>
      <c r="CB1933">
        <v>24</v>
      </c>
      <c r="CC1933">
        <v>15</v>
      </c>
      <c r="CD1933">
        <v>9</v>
      </c>
      <c r="CE1933">
        <v>24</v>
      </c>
      <c r="CF1933">
        <v>0</v>
      </c>
      <c r="CG1933">
        <v>0</v>
      </c>
      <c r="CH1933">
        <v>0</v>
      </c>
      <c r="CI1933">
        <v>11</v>
      </c>
      <c r="CK1933">
        <v>0</v>
      </c>
      <c r="CL1933">
        <v>0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1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</row>
    <row r="1934" spans="1:121">
      <c r="A1934">
        <v>90986709</v>
      </c>
      <c r="B1934">
        <v>724762</v>
      </c>
      <c r="C1934" s="2">
        <v>44200</v>
      </c>
      <c r="D1934" s="2">
        <v>44200.679166666669</v>
      </c>
      <c r="E1934">
        <v>2</v>
      </c>
      <c r="F1934">
        <v>21</v>
      </c>
      <c r="G1934">
        <v>1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8861</v>
      </c>
      <c r="O1934" t="s">
        <v>2126</v>
      </c>
      <c r="P1934">
        <v>1</v>
      </c>
      <c r="Q1934">
        <v>0</v>
      </c>
      <c r="S1934">
        <v>1</v>
      </c>
      <c r="T1934">
        <v>2021</v>
      </c>
      <c r="U1934">
        <v>0</v>
      </c>
      <c r="V1934">
        <v>0</v>
      </c>
      <c r="W1934">
        <v>2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</row>
    <row r="1935" spans="1:121">
      <c r="A1935">
        <v>90986721</v>
      </c>
      <c r="B1935">
        <v>530542</v>
      </c>
      <c r="C1935" s="2">
        <v>44200</v>
      </c>
      <c r="D1935" s="2">
        <v>44204.572916666664</v>
      </c>
      <c r="E1935">
        <v>1</v>
      </c>
      <c r="F1935">
        <v>48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8846</v>
      </c>
      <c r="O1935" t="s">
        <v>2126</v>
      </c>
      <c r="P1935">
        <v>1</v>
      </c>
      <c r="Q1935">
        <v>0</v>
      </c>
      <c r="R1935">
        <v>4</v>
      </c>
      <c r="S1935">
        <v>1</v>
      </c>
      <c r="T1935">
        <v>2021</v>
      </c>
      <c r="U1935">
        <v>0</v>
      </c>
      <c r="V1935">
        <v>0</v>
      </c>
      <c r="W1935">
        <v>2</v>
      </c>
      <c r="AU1935">
        <v>0</v>
      </c>
      <c r="AV1935">
        <v>0</v>
      </c>
      <c r="AW1935">
        <v>5</v>
      </c>
      <c r="AX1935">
        <v>0</v>
      </c>
      <c r="AY1935">
        <v>0</v>
      </c>
      <c r="AZ1935">
        <v>0</v>
      </c>
      <c r="BA1935">
        <v>5</v>
      </c>
      <c r="BB1935">
        <v>0</v>
      </c>
      <c r="BC1935">
        <v>0</v>
      </c>
      <c r="BD1935">
        <v>0</v>
      </c>
      <c r="BE1935">
        <v>5</v>
      </c>
      <c r="BF1935">
        <v>5</v>
      </c>
      <c r="BG1935">
        <v>10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4</v>
      </c>
      <c r="BW1935">
        <v>0</v>
      </c>
      <c r="BX1935">
        <v>4</v>
      </c>
      <c r="BY1935">
        <v>3</v>
      </c>
      <c r="BZ1935">
        <v>0</v>
      </c>
      <c r="CA1935">
        <v>0</v>
      </c>
      <c r="CB1935">
        <v>8</v>
      </c>
      <c r="CC1935">
        <v>8</v>
      </c>
      <c r="CD1935">
        <v>0</v>
      </c>
      <c r="CE1935">
        <v>8</v>
      </c>
      <c r="CF1935">
        <v>0</v>
      </c>
      <c r="CG1935">
        <v>0</v>
      </c>
      <c r="CH1935">
        <v>0</v>
      </c>
      <c r="CI1935">
        <v>5</v>
      </c>
      <c r="CK1935">
        <v>0</v>
      </c>
      <c r="CL1935">
        <v>0</v>
      </c>
      <c r="CM1935">
        <v>1</v>
      </c>
      <c r="CN1935">
        <v>0</v>
      </c>
      <c r="CO1935">
        <v>1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1</v>
      </c>
      <c r="DH1935">
        <v>0</v>
      </c>
      <c r="DI1935">
        <v>0</v>
      </c>
      <c r="DJ1935">
        <v>1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</row>
    <row r="1936" spans="1:121">
      <c r="A1936">
        <v>90986741</v>
      </c>
      <c r="B1936">
        <v>8128386</v>
      </c>
      <c r="C1936" s="2">
        <v>44200</v>
      </c>
      <c r="D1936" s="2">
        <v>44200.736805555556</v>
      </c>
      <c r="E1936">
        <v>2</v>
      </c>
      <c r="F1936">
        <v>64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7059</v>
      </c>
      <c r="O1936" t="s">
        <v>2126</v>
      </c>
      <c r="P1936">
        <v>1</v>
      </c>
      <c r="Q1936">
        <v>0</v>
      </c>
      <c r="S1936">
        <v>1</v>
      </c>
      <c r="T1936">
        <v>2021</v>
      </c>
      <c r="U1936">
        <v>0</v>
      </c>
      <c r="V1936">
        <v>0</v>
      </c>
      <c r="W1936">
        <v>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</row>
    <row r="1937" spans="1:120">
      <c r="A1937">
        <v>90986823</v>
      </c>
      <c r="B1937">
        <v>8128397</v>
      </c>
      <c r="C1937" s="2">
        <v>44200</v>
      </c>
      <c r="D1937" s="2">
        <v>44200.87777777778</v>
      </c>
      <c r="E1937">
        <v>2</v>
      </c>
      <c r="F1937">
        <v>78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8844</v>
      </c>
      <c r="O1937" t="s">
        <v>2126</v>
      </c>
      <c r="P1937">
        <v>1</v>
      </c>
      <c r="Q1937">
        <v>0</v>
      </c>
      <c r="S1937">
        <v>1</v>
      </c>
      <c r="T1937">
        <v>2021</v>
      </c>
      <c r="U1937">
        <v>0</v>
      </c>
      <c r="V1937">
        <v>0</v>
      </c>
      <c r="W1937">
        <v>2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</row>
    <row r="1938" spans="1:120">
      <c r="A1938">
        <v>90986826</v>
      </c>
      <c r="B1938">
        <v>8090561</v>
      </c>
      <c r="C1938" s="2">
        <v>44200</v>
      </c>
      <c r="D1938" s="2">
        <v>44200.87777777778</v>
      </c>
      <c r="E1938">
        <v>2</v>
      </c>
      <c r="F1938">
        <v>76</v>
      </c>
      <c r="G1938">
        <v>1</v>
      </c>
      <c r="H1938">
        <v>3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8844</v>
      </c>
      <c r="O1938" t="s">
        <v>2126</v>
      </c>
      <c r="P1938">
        <v>1</v>
      </c>
      <c r="Q1938">
        <v>0</v>
      </c>
      <c r="S1938">
        <v>1</v>
      </c>
      <c r="T1938">
        <v>2021</v>
      </c>
      <c r="U1938">
        <v>0</v>
      </c>
      <c r="V1938">
        <v>0</v>
      </c>
      <c r="W1938">
        <v>2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K1938">
        <v>0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1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</row>
    <row r="1939" spans="1:120">
      <c r="A1939">
        <v>90986835</v>
      </c>
      <c r="B1939">
        <v>8128401</v>
      </c>
      <c r="C1939" s="2">
        <v>44200</v>
      </c>
      <c r="D1939" s="2">
        <v>44203.777083333334</v>
      </c>
      <c r="E1939">
        <v>1</v>
      </c>
      <c r="F1939">
        <v>64</v>
      </c>
      <c r="G1939">
        <v>1</v>
      </c>
      <c r="H1939">
        <v>2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8854</v>
      </c>
      <c r="O1939" t="s">
        <v>2125</v>
      </c>
      <c r="P1939">
        <v>1</v>
      </c>
      <c r="Q1939">
        <v>0</v>
      </c>
      <c r="R1939">
        <v>3</v>
      </c>
      <c r="S1939">
        <v>1</v>
      </c>
      <c r="T1939">
        <v>2021</v>
      </c>
      <c r="U1939">
        <v>0</v>
      </c>
      <c r="V1939">
        <v>0</v>
      </c>
      <c r="W1939">
        <v>2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3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3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3</v>
      </c>
      <c r="BZ1939">
        <v>0</v>
      </c>
      <c r="CA1939">
        <v>0</v>
      </c>
      <c r="CB1939">
        <v>3</v>
      </c>
      <c r="CC1939">
        <v>1</v>
      </c>
      <c r="CD1939">
        <v>2</v>
      </c>
      <c r="CE1939">
        <v>3</v>
      </c>
      <c r="CF1939">
        <v>0</v>
      </c>
      <c r="CG1939">
        <v>0</v>
      </c>
      <c r="CH1939">
        <v>0</v>
      </c>
      <c r="CI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</row>
    <row r="1940" spans="1:120">
      <c r="A1940">
        <v>90986895</v>
      </c>
      <c r="B1940">
        <v>174563</v>
      </c>
      <c r="C1940" s="2">
        <v>44200</v>
      </c>
      <c r="D1940" s="2">
        <v>44208.795138888891</v>
      </c>
      <c r="E1940">
        <v>1</v>
      </c>
      <c r="F1940">
        <v>92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8844</v>
      </c>
      <c r="O1940" t="s">
        <v>2124</v>
      </c>
      <c r="P1940">
        <v>0</v>
      </c>
      <c r="Q1940">
        <v>0</v>
      </c>
      <c r="R1940">
        <v>8</v>
      </c>
      <c r="S1940">
        <v>1</v>
      </c>
      <c r="T1940">
        <v>2021</v>
      </c>
      <c r="U1940">
        <v>0</v>
      </c>
      <c r="V1940">
        <v>0</v>
      </c>
      <c r="W1940">
        <v>2</v>
      </c>
      <c r="AQ1940">
        <v>91017175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1</v>
      </c>
      <c r="BG1940">
        <v>1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16</v>
      </c>
      <c r="BZ1940">
        <v>0</v>
      </c>
      <c r="CA1940">
        <v>0</v>
      </c>
      <c r="CB1940">
        <v>4</v>
      </c>
      <c r="CC1940">
        <v>4</v>
      </c>
      <c r="CD1940">
        <v>0</v>
      </c>
      <c r="CE1940">
        <v>4</v>
      </c>
      <c r="CF1940">
        <v>0</v>
      </c>
      <c r="CG1940">
        <v>0</v>
      </c>
      <c r="CH1940">
        <v>0</v>
      </c>
      <c r="CI1940">
        <v>7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</row>
    <row r="1941" spans="1:120">
      <c r="A1941">
        <v>90986908</v>
      </c>
      <c r="B1941">
        <v>8128412</v>
      </c>
      <c r="C1941" s="2">
        <v>44200</v>
      </c>
      <c r="D1941" s="2">
        <v>44200.95208333333</v>
      </c>
      <c r="E1941">
        <v>2</v>
      </c>
      <c r="F1941">
        <v>64</v>
      </c>
      <c r="G1941">
        <v>1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76041204</v>
      </c>
      <c r="O1941" t="s">
        <v>2126</v>
      </c>
      <c r="P1941">
        <v>1</v>
      </c>
      <c r="Q1941">
        <v>0</v>
      </c>
      <c r="S1941">
        <v>1</v>
      </c>
      <c r="T1941">
        <v>2021</v>
      </c>
      <c r="U1941">
        <v>0</v>
      </c>
      <c r="V1941">
        <v>0</v>
      </c>
      <c r="W1941">
        <v>2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1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</row>
    <row r="1942" spans="1:120">
      <c r="A1942">
        <v>90986940</v>
      </c>
      <c r="B1942">
        <v>529896</v>
      </c>
      <c r="C1942" s="2">
        <v>44200</v>
      </c>
      <c r="D1942" s="2">
        <v>44201.131249999999</v>
      </c>
      <c r="E1942">
        <v>2</v>
      </c>
      <c r="F1942">
        <v>73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8846</v>
      </c>
      <c r="O1942" t="s">
        <v>2126</v>
      </c>
      <c r="P1942">
        <v>1</v>
      </c>
      <c r="Q1942">
        <v>0</v>
      </c>
      <c r="S1942">
        <v>1</v>
      </c>
      <c r="T1942">
        <v>2021</v>
      </c>
      <c r="U1942">
        <v>0</v>
      </c>
      <c r="V1942">
        <v>0</v>
      </c>
      <c r="W1942">
        <v>2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</row>
    <row r="1943" spans="1:120">
      <c r="A1943">
        <v>90987084</v>
      </c>
      <c r="B1943">
        <v>8033570</v>
      </c>
      <c r="C1943" s="2">
        <v>44200</v>
      </c>
      <c r="D1943" s="2">
        <v>44201.854166666664</v>
      </c>
      <c r="E1943">
        <v>3</v>
      </c>
      <c r="F1943">
        <v>45</v>
      </c>
      <c r="G1943">
        <v>1</v>
      </c>
      <c r="H1943">
        <v>3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8805</v>
      </c>
      <c r="O1943" t="s">
        <v>2126</v>
      </c>
      <c r="P1943">
        <v>1</v>
      </c>
      <c r="Q1943">
        <v>0</v>
      </c>
      <c r="S1943">
        <v>1</v>
      </c>
      <c r="T1943">
        <v>2021</v>
      </c>
      <c r="U1943">
        <v>0</v>
      </c>
      <c r="V1943">
        <v>0</v>
      </c>
      <c r="W1943">
        <v>2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1</v>
      </c>
      <c r="BW1943">
        <v>0</v>
      </c>
      <c r="BX1943">
        <v>1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</row>
    <row r="1944" spans="1:120">
      <c r="A1944">
        <v>90987088</v>
      </c>
      <c r="B1944">
        <v>395238</v>
      </c>
      <c r="C1944" s="2">
        <v>44200</v>
      </c>
      <c r="D1944" s="2">
        <v>44201.133333333331</v>
      </c>
      <c r="E1944">
        <v>2</v>
      </c>
      <c r="F1944">
        <v>25</v>
      </c>
      <c r="G1944">
        <v>1</v>
      </c>
      <c r="H1944">
        <v>3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8876</v>
      </c>
      <c r="O1944" t="s">
        <v>2126</v>
      </c>
      <c r="P1944">
        <v>1</v>
      </c>
      <c r="Q1944">
        <v>0</v>
      </c>
      <c r="S1944">
        <v>1</v>
      </c>
      <c r="T1944">
        <v>2021</v>
      </c>
      <c r="U1944">
        <v>0</v>
      </c>
      <c r="V1944">
        <v>0</v>
      </c>
      <c r="W1944">
        <v>2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</row>
    <row r="1945" spans="1:120">
      <c r="A1945">
        <v>90987111</v>
      </c>
      <c r="B1945">
        <v>809894</v>
      </c>
      <c r="C1945" s="2">
        <v>44200</v>
      </c>
      <c r="D1945" s="2">
        <v>44201.129861111112</v>
      </c>
      <c r="E1945">
        <v>2</v>
      </c>
      <c r="F1945">
        <v>9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8844</v>
      </c>
      <c r="O1945" t="s">
        <v>2126</v>
      </c>
      <c r="P1945">
        <v>1</v>
      </c>
      <c r="Q1945">
        <v>0</v>
      </c>
      <c r="S1945">
        <v>1</v>
      </c>
      <c r="T1945">
        <v>2021</v>
      </c>
      <c r="U1945">
        <v>0</v>
      </c>
      <c r="V1945">
        <v>0</v>
      </c>
      <c r="W1945">
        <v>2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</row>
    <row r="1946" spans="1:120">
      <c r="A1946">
        <v>90987121</v>
      </c>
      <c r="B1946">
        <v>637735</v>
      </c>
      <c r="C1946" s="2">
        <v>44201</v>
      </c>
      <c r="D1946" s="2">
        <v>44208.868055555555</v>
      </c>
      <c r="E1946">
        <v>1</v>
      </c>
      <c r="F1946">
        <v>54</v>
      </c>
      <c r="G1946">
        <v>1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7921</v>
      </c>
      <c r="O1946" t="s">
        <v>2126</v>
      </c>
      <c r="P1946">
        <v>1</v>
      </c>
      <c r="Q1946">
        <v>0</v>
      </c>
      <c r="R1946">
        <v>7</v>
      </c>
      <c r="S1946">
        <v>1</v>
      </c>
      <c r="T1946">
        <v>2021</v>
      </c>
      <c r="U1946">
        <v>0</v>
      </c>
      <c r="V1946">
        <v>0</v>
      </c>
      <c r="W1946">
        <v>2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2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2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4</v>
      </c>
      <c r="BW1946">
        <v>1</v>
      </c>
      <c r="BX1946">
        <v>1</v>
      </c>
      <c r="BY1946">
        <v>10</v>
      </c>
      <c r="BZ1946">
        <v>0</v>
      </c>
      <c r="CA1946">
        <v>0</v>
      </c>
      <c r="CB1946">
        <v>16</v>
      </c>
      <c r="CC1946">
        <v>8</v>
      </c>
      <c r="CD1946">
        <v>8</v>
      </c>
      <c r="CE1946">
        <v>16</v>
      </c>
      <c r="CF1946">
        <v>0</v>
      </c>
      <c r="CG1946">
        <v>0</v>
      </c>
      <c r="CH1946">
        <v>0</v>
      </c>
      <c r="CI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</row>
    <row r="1947" spans="1:120">
      <c r="A1947">
        <v>90987157</v>
      </c>
      <c r="B1947">
        <v>8009906</v>
      </c>
      <c r="C1947" s="2">
        <v>44201</v>
      </c>
      <c r="D1947" s="2">
        <v>44206.801388888889</v>
      </c>
      <c r="E1947">
        <v>1</v>
      </c>
      <c r="F1947">
        <v>84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8807</v>
      </c>
      <c r="O1947" t="s">
        <v>2124</v>
      </c>
      <c r="P1947">
        <v>0</v>
      </c>
      <c r="Q1947">
        <v>0</v>
      </c>
      <c r="R1947">
        <v>5</v>
      </c>
      <c r="S1947">
        <v>1</v>
      </c>
      <c r="T1947">
        <v>2021</v>
      </c>
      <c r="U1947">
        <v>0</v>
      </c>
      <c r="V1947">
        <v>0</v>
      </c>
      <c r="W1947">
        <v>2</v>
      </c>
      <c r="AQ1947">
        <v>90914380</v>
      </c>
      <c r="AU1947">
        <v>0</v>
      </c>
      <c r="AV1947">
        <v>0</v>
      </c>
      <c r="AW1947">
        <v>4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4</v>
      </c>
      <c r="BF1947">
        <v>4</v>
      </c>
      <c r="BG1947">
        <v>4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11</v>
      </c>
      <c r="BW1947">
        <v>3</v>
      </c>
      <c r="BX1947">
        <v>5</v>
      </c>
      <c r="BY1947">
        <v>11</v>
      </c>
      <c r="BZ1947">
        <v>0</v>
      </c>
      <c r="CA1947">
        <v>0</v>
      </c>
      <c r="CB1947">
        <v>6</v>
      </c>
      <c r="CC1947">
        <v>6</v>
      </c>
      <c r="CD1947">
        <v>0</v>
      </c>
      <c r="CE1947">
        <v>6</v>
      </c>
      <c r="CF1947">
        <v>0</v>
      </c>
      <c r="CG1947">
        <v>0</v>
      </c>
      <c r="CH1947">
        <v>0</v>
      </c>
      <c r="CI1947">
        <v>1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1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</row>
    <row r="1948" spans="1:120">
      <c r="A1948">
        <v>90987199</v>
      </c>
      <c r="B1948">
        <v>179130</v>
      </c>
      <c r="C1948" s="2">
        <v>44201</v>
      </c>
      <c r="D1948" s="2">
        <v>44201.580555555556</v>
      </c>
      <c r="E1948">
        <v>2</v>
      </c>
      <c r="F1948">
        <v>37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8835</v>
      </c>
      <c r="O1948" t="s">
        <v>2126</v>
      </c>
      <c r="P1948">
        <v>1</v>
      </c>
      <c r="Q1948">
        <v>0</v>
      </c>
      <c r="S1948">
        <v>1</v>
      </c>
      <c r="T1948">
        <v>2021</v>
      </c>
      <c r="U1948">
        <v>0</v>
      </c>
      <c r="V1948">
        <v>0</v>
      </c>
      <c r="W1948">
        <v>2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</row>
    <row r="1949" spans="1:120">
      <c r="A1949">
        <v>90987208</v>
      </c>
      <c r="B1949">
        <v>8128451</v>
      </c>
      <c r="C1949" s="2">
        <v>44201</v>
      </c>
      <c r="D1949" s="2">
        <v>44201.273611111108</v>
      </c>
      <c r="E1949">
        <v>2</v>
      </c>
      <c r="F1949">
        <v>67</v>
      </c>
      <c r="G1949">
        <v>0</v>
      </c>
      <c r="H1949">
        <v>3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8810</v>
      </c>
      <c r="O1949" t="s">
        <v>2126</v>
      </c>
      <c r="P1949">
        <v>1</v>
      </c>
      <c r="Q1949">
        <v>0</v>
      </c>
      <c r="S1949">
        <v>1</v>
      </c>
      <c r="T1949">
        <v>2021</v>
      </c>
      <c r="U1949">
        <v>0</v>
      </c>
      <c r="V1949">
        <v>0</v>
      </c>
      <c r="W1949">
        <v>2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</row>
    <row r="1950" spans="1:120">
      <c r="A1950">
        <v>90987236</v>
      </c>
      <c r="B1950">
        <v>312132</v>
      </c>
      <c r="C1950" s="2">
        <v>44201</v>
      </c>
      <c r="D1950" s="2">
        <v>44201.345138888886</v>
      </c>
      <c r="E1950">
        <v>2</v>
      </c>
      <c r="F1950">
        <v>65</v>
      </c>
      <c r="G1950">
        <v>1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8810</v>
      </c>
      <c r="O1950" t="s">
        <v>2126</v>
      </c>
      <c r="P1950">
        <v>1</v>
      </c>
      <c r="Q1950">
        <v>0</v>
      </c>
      <c r="S1950">
        <v>1</v>
      </c>
      <c r="T1950">
        <v>2021</v>
      </c>
      <c r="U1950">
        <v>0</v>
      </c>
      <c r="V1950">
        <v>0</v>
      </c>
      <c r="W1950">
        <v>2</v>
      </c>
      <c r="AU1950" t="e">
        <v>#N/A</v>
      </c>
      <c r="AV1950" t="e">
        <v>#N/A</v>
      </c>
      <c r="AW1950" t="e">
        <v>#N/A</v>
      </c>
      <c r="AX1950" t="e">
        <v>#N/A</v>
      </c>
      <c r="AY1950" t="e">
        <v>#N/A</v>
      </c>
      <c r="AZ1950" t="e">
        <v>#N/A</v>
      </c>
      <c r="BA1950" t="e">
        <v>#N/A</v>
      </c>
      <c r="BB1950" t="e">
        <v>#N/A</v>
      </c>
      <c r="BC1950" t="e">
        <v>#N/A</v>
      </c>
      <c r="BD1950" t="e">
        <v>#N/A</v>
      </c>
      <c r="BE1950" t="e">
        <v>#N/A</v>
      </c>
      <c r="BF1950" t="e">
        <v>#N/A</v>
      </c>
      <c r="BG1950" t="e">
        <v>#N/A</v>
      </c>
      <c r="BH1950" t="e">
        <v>#N/A</v>
      </c>
      <c r="BI1950" t="e">
        <v>#N/A</v>
      </c>
      <c r="BJ1950" t="e">
        <v>#N/A</v>
      </c>
      <c r="BK1950" t="e">
        <v>#N/A</v>
      </c>
      <c r="BL1950" t="e">
        <v>#N/A</v>
      </c>
      <c r="BM1950" t="e">
        <v>#N/A</v>
      </c>
      <c r="BN1950" t="e">
        <v>#N/A</v>
      </c>
      <c r="BO1950" t="e">
        <v>#N/A</v>
      </c>
      <c r="BP1950" t="e">
        <v>#N/A</v>
      </c>
      <c r="BQ1950" t="e">
        <v>#N/A</v>
      </c>
      <c r="BR1950" t="e">
        <v>#N/A</v>
      </c>
      <c r="BS1950" t="e">
        <v>#N/A</v>
      </c>
      <c r="BT1950" t="e">
        <v>#N/A</v>
      </c>
      <c r="BU1950" t="e">
        <v>#N/A</v>
      </c>
      <c r="BV1950" t="e">
        <v>#N/A</v>
      </c>
      <c r="BW1950" t="e">
        <v>#N/A</v>
      </c>
      <c r="BX1950" t="e">
        <v>#N/A</v>
      </c>
      <c r="BY1950" t="e">
        <v>#N/A</v>
      </c>
      <c r="BZ1950" t="e">
        <v>#N/A</v>
      </c>
      <c r="CA1950" t="e">
        <v>#N/A</v>
      </c>
      <c r="CB1950" t="e">
        <v>#N/A</v>
      </c>
      <c r="CC1950" t="e">
        <v>#N/A</v>
      </c>
      <c r="CD1950" t="e">
        <v>#N/A</v>
      </c>
      <c r="CE1950" t="e">
        <v>#N/A</v>
      </c>
      <c r="CF1950" t="e">
        <v>#N/A</v>
      </c>
      <c r="CG1950" t="e">
        <v>#N/A</v>
      </c>
      <c r="CH1950" t="e">
        <v>#N/A</v>
      </c>
      <c r="CI1950" t="e">
        <v>#N/A</v>
      </c>
      <c r="CK1950" t="e">
        <v>#N/A</v>
      </c>
      <c r="CL1950" t="e">
        <v>#N/A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</row>
    <row r="1951" spans="1:120">
      <c r="A1951">
        <v>90987294</v>
      </c>
      <c r="B1951">
        <v>8128459</v>
      </c>
      <c r="C1951" s="2">
        <v>44201</v>
      </c>
      <c r="D1951" s="2">
        <v>44201.625</v>
      </c>
      <c r="E1951">
        <v>3</v>
      </c>
      <c r="F1951">
        <v>85</v>
      </c>
      <c r="G1951">
        <v>1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8502</v>
      </c>
      <c r="O1951" t="s">
        <v>2126</v>
      </c>
      <c r="P1951">
        <v>1</v>
      </c>
      <c r="Q1951">
        <v>0</v>
      </c>
      <c r="S1951">
        <v>1</v>
      </c>
      <c r="T1951">
        <v>2021</v>
      </c>
      <c r="U1951">
        <v>0</v>
      </c>
      <c r="V1951">
        <v>0</v>
      </c>
      <c r="W1951">
        <v>2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1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</row>
    <row r="1952" spans="1:120">
      <c r="A1952">
        <v>90987309</v>
      </c>
      <c r="B1952">
        <v>378897</v>
      </c>
      <c r="C1952" s="2">
        <v>44201</v>
      </c>
      <c r="D1952" s="2">
        <v>44201.591666666667</v>
      </c>
      <c r="E1952">
        <v>2</v>
      </c>
      <c r="F1952">
        <v>65</v>
      </c>
      <c r="G1952">
        <v>1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8873</v>
      </c>
      <c r="O1952" t="s">
        <v>2126</v>
      </c>
      <c r="P1952">
        <v>1</v>
      </c>
      <c r="Q1952">
        <v>0</v>
      </c>
      <c r="S1952">
        <v>1</v>
      </c>
      <c r="T1952">
        <v>2021</v>
      </c>
      <c r="U1952">
        <v>0</v>
      </c>
      <c r="V1952">
        <v>0</v>
      </c>
      <c r="W1952">
        <v>2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</row>
    <row r="1953" spans="1:120">
      <c r="A1953">
        <v>90987391</v>
      </c>
      <c r="B1953">
        <v>8128464</v>
      </c>
      <c r="C1953" s="2">
        <v>44201</v>
      </c>
      <c r="D1953" s="2">
        <v>44210.833333333336</v>
      </c>
      <c r="E1953">
        <v>1</v>
      </c>
      <c r="F1953">
        <v>63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7463</v>
      </c>
      <c r="O1953" t="s">
        <v>2124</v>
      </c>
      <c r="P1953">
        <v>0</v>
      </c>
      <c r="Q1953">
        <v>0</v>
      </c>
      <c r="R1953">
        <v>9</v>
      </c>
      <c r="S1953">
        <v>1</v>
      </c>
      <c r="T1953">
        <v>2021</v>
      </c>
      <c r="U1953">
        <v>0</v>
      </c>
      <c r="V1953">
        <v>0</v>
      </c>
      <c r="W1953">
        <v>2</v>
      </c>
      <c r="AU1953">
        <v>0</v>
      </c>
      <c r="AV1953">
        <v>0</v>
      </c>
      <c r="AW1953">
        <v>22</v>
      </c>
      <c r="AX1953">
        <v>0</v>
      </c>
      <c r="AY1953">
        <v>0</v>
      </c>
      <c r="AZ1953">
        <v>0</v>
      </c>
      <c r="BA1953">
        <v>8</v>
      </c>
      <c r="BB1953">
        <v>0</v>
      </c>
      <c r="BC1953">
        <v>0</v>
      </c>
      <c r="BD1953">
        <v>0</v>
      </c>
      <c r="BE1953">
        <v>22</v>
      </c>
      <c r="BF1953">
        <v>22</v>
      </c>
      <c r="BG1953">
        <v>30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5</v>
      </c>
      <c r="BW1953">
        <v>10</v>
      </c>
      <c r="BX1953">
        <v>2</v>
      </c>
      <c r="BY1953">
        <v>8</v>
      </c>
      <c r="BZ1953">
        <v>0</v>
      </c>
      <c r="CA1953">
        <v>0</v>
      </c>
      <c r="CB1953">
        <v>11</v>
      </c>
      <c r="CC1953">
        <v>2</v>
      </c>
      <c r="CD1953">
        <v>9</v>
      </c>
      <c r="CE1953">
        <v>11</v>
      </c>
      <c r="CF1953">
        <v>0</v>
      </c>
      <c r="CG1953">
        <v>0</v>
      </c>
      <c r="CH1953">
        <v>0</v>
      </c>
      <c r="CI1953">
        <v>1</v>
      </c>
      <c r="CK1953">
        <v>0</v>
      </c>
      <c r="CL1953">
        <v>0</v>
      </c>
      <c r="CM1953">
        <v>5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1</v>
      </c>
      <c r="CY1953">
        <v>1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1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</row>
    <row r="1954" spans="1:120">
      <c r="A1954">
        <v>90987457</v>
      </c>
      <c r="B1954">
        <v>543589</v>
      </c>
      <c r="C1954" s="2">
        <v>44201</v>
      </c>
      <c r="D1954" s="2">
        <v>44201.668055555558</v>
      </c>
      <c r="E1954">
        <v>2</v>
      </c>
      <c r="F1954">
        <v>50</v>
      </c>
      <c r="G1954">
        <v>1</v>
      </c>
      <c r="H1954">
        <v>2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8876</v>
      </c>
      <c r="O1954" t="s">
        <v>2126</v>
      </c>
      <c r="P1954">
        <v>1</v>
      </c>
      <c r="Q1954">
        <v>0</v>
      </c>
      <c r="S1954">
        <v>1</v>
      </c>
      <c r="T1954">
        <v>2021</v>
      </c>
      <c r="U1954">
        <v>0</v>
      </c>
      <c r="V1954">
        <v>0</v>
      </c>
      <c r="W1954">
        <v>2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</row>
    <row r="1955" spans="1:120">
      <c r="A1955">
        <v>90987570</v>
      </c>
      <c r="B1955">
        <v>86439</v>
      </c>
      <c r="C1955" s="2">
        <v>44201</v>
      </c>
      <c r="D1955" s="2">
        <v>44204.638194444444</v>
      </c>
      <c r="E1955">
        <v>1</v>
      </c>
      <c r="F1955">
        <v>60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8822</v>
      </c>
      <c r="O1955" t="s">
        <v>2126</v>
      </c>
      <c r="P1955">
        <v>1</v>
      </c>
      <c r="Q1955">
        <v>0</v>
      </c>
      <c r="R1955">
        <v>3</v>
      </c>
      <c r="S1955">
        <v>1</v>
      </c>
      <c r="T1955">
        <v>2021</v>
      </c>
      <c r="U1955">
        <v>0</v>
      </c>
      <c r="V1955">
        <v>0</v>
      </c>
      <c r="W1955">
        <v>2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6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6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4</v>
      </c>
      <c r="BY1955">
        <v>0</v>
      </c>
      <c r="BZ1955">
        <v>0</v>
      </c>
      <c r="CA1955">
        <v>0</v>
      </c>
      <c r="CB1955">
        <v>1</v>
      </c>
      <c r="CC1955">
        <v>1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1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1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</row>
    <row r="1956" spans="1:120">
      <c r="A1956">
        <v>90987632</v>
      </c>
      <c r="B1956">
        <v>498086</v>
      </c>
      <c r="C1956" s="2">
        <v>44201</v>
      </c>
      <c r="D1956" s="2">
        <v>44207.761111111111</v>
      </c>
      <c r="E1956">
        <v>1</v>
      </c>
      <c r="F1956">
        <v>57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8876</v>
      </c>
      <c r="O1956" t="s">
        <v>2126</v>
      </c>
      <c r="P1956">
        <v>1</v>
      </c>
      <c r="Q1956">
        <v>0</v>
      </c>
      <c r="R1956">
        <v>6</v>
      </c>
      <c r="S1956">
        <v>1</v>
      </c>
      <c r="T1956">
        <v>2021</v>
      </c>
      <c r="U1956">
        <v>0</v>
      </c>
      <c r="V1956">
        <v>0</v>
      </c>
      <c r="W1956">
        <v>2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6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6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6</v>
      </c>
      <c r="BV1956">
        <v>1</v>
      </c>
      <c r="BW1956">
        <v>1</v>
      </c>
      <c r="BX1956">
        <v>0</v>
      </c>
      <c r="BY1956">
        <v>1</v>
      </c>
      <c r="BZ1956">
        <v>0</v>
      </c>
      <c r="CA1956">
        <v>0</v>
      </c>
      <c r="CB1956">
        <v>7</v>
      </c>
      <c r="CC1956">
        <v>1</v>
      </c>
      <c r="CD1956">
        <v>6</v>
      </c>
      <c r="CE1956">
        <v>7</v>
      </c>
      <c r="CF1956">
        <v>0</v>
      </c>
      <c r="CG1956">
        <v>0</v>
      </c>
      <c r="CH1956">
        <v>0</v>
      </c>
      <c r="CI1956">
        <v>1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</row>
    <row r="1957" spans="1:120">
      <c r="A1957">
        <v>90987655</v>
      </c>
      <c r="B1957">
        <v>661229</v>
      </c>
      <c r="C1957" s="2">
        <v>44201</v>
      </c>
      <c r="D1957" s="2">
        <v>44201.897222222222</v>
      </c>
      <c r="E1957">
        <v>2</v>
      </c>
      <c r="F1957">
        <v>56</v>
      </c>
      <c r="G1957">
        <v>1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88071453</v>
      </c>
      <c r="O1957" t="s">
        <v>2126</v>
      </c>
      <c r="P1957">
        <v>1</v>
      </c>
      <c r="Q1957">
        <v>0</v>
      </c>
      <c r="S1957">
        <v>1</v>
      </c>
      <c r="T1957">
        <v>2021</v>
      </c>
      <c r="U1957">
        <v>0</v>
      </c>
      <c r="V1957">
        <v>0</v>
      </c>
      <c r="W1957">
        <v>2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</row>
    <row r="1958" spans="1:120">
      <c r="A1958">
        <v>90987684</v>
      </c>
      <c r="B1958">
        <v>127318</v>
      </c>
      <c r="C1958" s="2">
        <v>44201</v>
      </c>
      <c r="D1958" s="2">
        <v>44210.692361111112</v>
      </c>
      <c r="E1958">
        <v>1</v>
      </c>
      <c r="F1958">
        <v>93</v>
      </c>
      <c r="G1958">
        <v>1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8805</v>
      </c>
      <c r="O1958" t="s">
        <v>2125</v>
      </c>
      <c r="P1958">
        <v>1</v>
      </c>
      <c r="Q1958">
        <v>0</v>
      </c>
      <c r="R1958">
        <v>9</v>
      </c>
      <c r="S1958">
        <v>1</v>
      </c>
      <c r="T1958">
        <v>2021</v>
      </c>
      <c r="U1958">
        <v>1</v>
      </c>
      <c r="V1958">
        <v>3</v>
      </c>
      <c r="W1958">
        <v>2</v>
      </c>
      <c r="AU1958">
        <v>0</v>
      </c>
      <c r="AV1958">
        <v>0</v>
      </c>
      <c r="AW1958">
        <v>14</v>
      </c>
      <c r="AX1958">
        <v>0</v>
      </c>
      <c r="AY1958">
        <v>15</v>
      </c>
      <c r="AZ1958">
        <v>7</v>
      </c>
      <c r="BA1958">
        <v>0</v>
      </c>
      <c r="BB1958">
        <v>0</v>
      </c>
      <c r="BC1958">
        <v>0</v>
      </c>
      <c r="BD1958">
        <v>0</v>
      </c>
      <c r="BE1958">
        <v>14</v>
      </c>
      <c r="BF1958">
        <v>14</v>
      </c>
      <c r="BG1958">
        <v>36</v>
      </c>
      <c r="BH1958">
        <v>5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5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8</v>
      </c>
      <c r="BV1958">
        <v>7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9</v>
      </c>
      <c r="CC1958">
        <v>0</v>
      </c>
      <c r="CD1958">
        <v>8</v>
      </c>
      <c r="CE1958">
        <v>8</v>
      </c>
      <c r="CF1958">
        <v>1</v>
      </c>
      <c r="CG1958">
        <v>0</v>
      </c>
      <c r="CH1958">
        <v>0</v>
      </c>
      <c r="CI1958">
        <v>2</v>
      </c>
      <c r="CK1958">
        <v>0</v>
      </c>
      <c r="CL1958">
        <v>0</v>
      </c>
      <c r="CM1958">
        <v>2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1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1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</row>
    <row r="1959" spans="1:120">
      <c r="A1959">
        <v>90987734</v>
      </c>
      <c r="B1959">
        <v>8069548</v>
      </c>
      <c r="C1959" s="2">
        <v>44201</v>
      </c>
      <c r="D1959" s="2">
        <v>44203.541666666664</v>
      </c>
      <c r="E1959">
        <v>1</v>
      </c>
      <c r="F1959">
        <v>72</v>
      </c>
      <c r="G1959">
        <v>1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8880</v>
      </c>
      <c r="O1959" t="s">
        <v>2126</v>
      </c>
      <c r="P1959">
        <v>1</v>
      </c>
      <c r="Q1959">
        <v>0</v>
      </c>
      <c r="R1959">
        <v>2</v>
      </c>
      <c r="S1959">
        <v>1</v>
      </c>
      <c r="T1959">
        <v>2021</v>
      </c>
      <c r="U1959">
        <v>1</v>
      </c>
      <c r="V1959">
        <v>2</v>
      </c>
      <c r="W1959">
        <v>2</v>
      </c>
      <c r="AU1959">
        <v>0</v>
      </c>
      <c r="AV1959">
        <v>0</v>
      </c>
      <c r="AW1959">
        <v>5</v>
      </c>
      <c r="AX1959">
        <v>0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5</v>
      </c>
      <c r="BF1959">
        <v>5</v>
      </c>
      <c r="BG1959">
        <v>6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3</v>
      </c>
      <c r="BW1959">
        <v>1</v>
      </c>
      <c r="BX1959">
        <v>1</v>
      </c>
      <c r="BY1959">
        <v>0</v>
      </c>
      <c r="BZ1959">
        <v>0</v>
      </c>
      <c r="CA1959">
        <v>0</v>
      </c>
      <c r="CB1959">
        <v>1</v>
      </c>
      <c r="CC1959">
        <v>0</v>
      </c>
      <c r="CD1959">
        <v>1</v>
      </c>
      <c r="CE1959">
        <v>1</v>
      </c>
      <c r="CF1959">
        <v>0</v>
      </c>
      <c r="CG1959">
        <v>0</v>
      </c>
      <c r="CH1959">
        <v>0</v>
      </c>
      <c r="CI1959">
        <v>0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0</v>
      </c>
      <c r="DJ1959">
        <v>1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</row>
    <row r="1960" spans="1:120">
      <c r="A1960">
        <v>90987758</v>
      </c>
      <c r="B1960">
        <v>782962</v>
      </c>
      <c r="C1960" s="2">
        <v>44201</v>
      </c>
      <c r="D1960" s="2">
        <v>44201.967361111114</v>
      </c>
      <c r="E1960">
        <v>2</v>
      </c>
      <c r="F1960">
        <v>53</v>
      </c>
      <c r="G1960">
        <v>1</v>
      </c>
      <c r="H1960">
        <v>1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8854</v>
      </c>
      <c r="O1960" t="s">
        <v>2126</v>
      </c>
      <c r="P1960">
        <v>1</v>
      </c>
      <c r="Q1960">
        <v>0</v>
      </c>
      <c r="S1960">
        <v>1</v>
      </c>
      <c r="T1960">
        <v>2021</v>
      </c>
      <c r="U1960">
        <v>0</v>
      </c>
      <c r="V1960">
        <v>0</v>
      </c>
      <c r="W1960">
        <v>2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1</v>
      </c>
      <c r="CC1960">
        <v>0</v>
      </c>
      <c r="CD1960">
        <v>1</v>
      </c>
      <c r="CE1960">
        <v>1</v>
      </c>
      <c r="CF1960">
        <v>0</v>
      </c>
      <c r="CG1960">
        <v>0</v>
      </c>
      <c r="CH1960">
        <v>0</v>
      </c>
      <c r="CI1960">
        <v>0</v>
      </c>
      <c r="CK1960">
        <v>0</v>
      </c>
      <c r="CL1960">
        <v>0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</row>
    <row r="1961" spans="1:120">
      <c r="A1961">
        <v>90987781</v>
      </c>
      <c r="B1961">
        <v>8036117</v>
      </c>
      <c r="C1961" s="2">
        <v>44201</v>
      </c>
      <c r="D1961" s="2">
        <v>44201.942361111112</v>
      </c>
      <c r="E1961">
        <v>2</v>
      </c>
      <c r="F1961">
        <v>58</v>
      </c>
      <c r="G1961">
        <v>1</v>
      </c>
      <c r="H1961">
        <v>2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8844</v>
      </c>
      <c r="O1961" t="s">
        <v>2126</v>
      </c>
      <c r="P1961">
        <v>1</v>
      </c>
      <c r="Q1961">
        <v>0</v>
      </c>
      <c r="S1961">
        <v>1</v>
      </c>
      <c r="T1961">
        <v>2021</v>
      </c>
      <c r="U1961">
        <v>0</v>
      </c>
      <c r="V1961">
        <v>0</v>
      </c>
      <c r="W1961">
        <v>2</v>
      </c>
      <c r="AU1961" t="e">
        <v>#N/A</v>
      </c>
      <c r="AV1961" t="e">
        <v>#N/A</v>
      </c>
      <c r="AW1961" t="e">
        <v>#N/A</v>
      </c>
      <c r="AX1961" t="e">
        <v>#N/A</v>
      </c>
      <c r="AY1961" t="e">
        <v>#N/A</v>
      </c>
      <c r="AZ1961" t="e">
        <v>#N/A</v>
      </c>
      <c r="BA1961" t="e">
        <v>#N/A</v>
      </c>
      <c r="BB1961" t="e">
        <v>#N/A</v>
      </c>
      <c r="BC1961" t="e">
        <v>#N/A</v>
      </c>
      <c r="BD1961" t="e">
        <v>#N/A</v>
      </c>
      <c r="BE1961" t="e">
        <v>#N/A</v>
      </c>
      <c r="BF1961" t="e">
        <v>#N/A</v>
      </c>
      <c r="BG1961" t="e">
        <v>#N/A</v>
      </c>
      <c r="BH1961" t="e">
        <v>#N/A</v>
      </c>
      <c r="BI1961" t="e">
        <v>#N/A</v>
      </c>
      <c r="BJ1961" t="e">
        <v>#N/A</v>
      </c>
      <c r="BK1961" t="e">
        <v>#N/A</v>
      </c>
      <c r="BL1961" t="e">
        <v>#N/A</v>
      </c>
      <c r="BM1961" t="e">
        <v>#N/A</v>
      </c>
      <c r="BN1961" t="e">
        <v>#N/A</v>
      </c>
      <c r="BO1961" t="e">
        <v>#N/A</v>
      </c>
      <c r="BP1961" t="e">
        <v>#N/A</v>
      </c>
      <c r="BQ1961" t="e">
        <v>#N/A</v>
      </c>
      <c r="BR1961" t="e">
        <v>#N/A</v>
      </c>
      <c r="BS1961" t="e">
        <v>#N/A</v>
      </c>
      <c r="BT1961" t="e">
        <v>#N/A</v>
      </c>
      <c r="BU1961" t="e">
        <v>#N/A</v>
      </c>
      <c r="BV1961" t="e">
        <v>#N/A</v>
      </c>
      <c r="BW1961" t="e">
        <v>#N/A</v>
      </c>
      <c r="BX1961" t="e">
        <v>#N/A</v>
      </c>
      <c r="BY1961" t="e">
        <v>#N/A</v>
      </c>
      <c r="BZ1961" t="e">
        <v>#N/A</v>
      </c>
      <c r="CA1961" t="e">
        <v>#N/A</v>
      </c>
      <c r="CB1961" t="e">
        <v>#N/A</v>
      </c>
      <c r="CC1961" t="e">
        <v>#N/A</v>
      </c>
      <c r="CD1961" t="e">
        <v>#N/A</v>
      </c>
      <c r="CE1961" t="e">
        <v>#N/A</v>
      </c>
      <c r="CF1961" t="e">
        <v>#N/A</v>
      </c>
      <c r="CG1961" t="e">
        <v>#N/A</v>
      </c>
      <c r="CH1961" t="e">
        <v>#N/A</v>
      </c>
      <c r="CI1961" t="e">
        <v>#N/A</v>
      </c>
      <c r="CK1961" t="e">
        <v>#N/A</v>
      </c>
      <c r="CL1961" t="e">
        <v>#N/A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1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</row>
    <row r="1962" spans="1:120">
      <c r="A1962">
        <v>90987823</v>
      </c>
      <c r="B1962">
        <v>462666</v>
      </c>
      <c r="C1962" s="2">
        <v>44202</v>
      </c>
      <c r="D1962" s="2">
        <v>44216.604166666664</v>
      </c>
      <c r="E1962">
        <v>1</v>
      </c>
      <c r="F1962">
        <v>81</v>
      </c>
      <c r="G1962">
        <v>1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8844</v>
      </c>
      <c r="O1962" t="s">
        <v>2124</v>
      </c>
      <c r="P1962">
        <v>0</v>
      </c>
      <c r="Q1962">
        <v>0</v>
      </c>
      <c r="R1962">
        <v>14</v>
      </c>
      <c r="S1962">
        <v>1</v>
      </c>
      <c r="T1962">
        <v>2021</v>
      </c>
      <c r="U1962">
        <v>0</v>
      </c>
      <c r="V1962">
        <v>0</v>
      </c>
      <c r="W1962">
        <v>2</v>
      </c>
      <c r="AU1962">
        <v>0</v>
      </c>
      <c r="AV1962">
        <v>0</v>
      </c>
      <c r="AW1962">
        <v>51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51</v>
      </c>
      <c r="BF1962">
        <v>51</v>
      </c>
      <c r="BG1962">
        <v>51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14</v>
      </c>
      <c r="BV1962">
        <v>0</v>
      </c>
      <c r="BW1962">
        <v>0</v>
      </c>
      <c r="BX1962">
        <v>0</v>
      </c>
      <c r="BY1962">
        <v>6</v>
      </c>
      <c r="BZ1962">
        <v>0</v>
      </c>
      <c r="CA1962">
        <v>0</v>
      </c>
      <c r="CB1962">
        <v>2</v>
      </c>
      <c r="CC1962">
        <v>2</v>
      </c>
      <c r="CD1962">
        <v>0</v>
      </c>
      <c r="CE1962">
        <v>2</v>
      </c>
      <c r="CF1962">
        <v>1</v>
      </c>
      <c r="CG1962">
        <v>0</v>
      </c>
      <c r="CH1962">
        <v>0</v>
      </c>
      <c r="CI1962">
        <v>2</v>
      </c>
      <c r="CK1962">
        <v>0</v>
      </c>
      <c r="CL1962">
        <v>0</v>
      </c>
      <c r="CM1962">
        <v>8</v>
      </c>
      <c r="CN1962">
        <v>0</v>
      </c>
      <c r="CO1962">
        <v>1</v>
      </c>
      <c r="CP1962">
        <v>1</v>
      </c>
      <c r="CQ1962">
        <v>1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1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1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</row>
    <row r="1963" spans="1:120">
      <c r="A1963">
        <v>90987880</v>
      </c>
      <c r="B1963">
        <v>119346</v>
      </c>
      <c r="C1963" s="2">
        <v>44201</v>
      </c>
      <c r="D1963" s="2">
        <v>44202.413194444445</v>
      </c>
      <c r="E1963">
        <v>2</v>
      </c>
      <c r="F1963">
        <v>70</v>
      </c>
      <c r="G1963">
        <v>1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8835</v>
      </c>
      <c r="O1963" t="s">
        <v>2126</v>
      </c>
      <c r="P1963">
        <v>1</v>
      </c>
      <c r="Q1963">
        <v>0</v>
      </c>
      <c r="S1963">
        <v>1</v>
      </c>
      <c r="T1963">
        <v>2021</v>
      </c>
      <c r="U1963">
        <v>0</v>
      </c>
      <c r="V1963">
        <v>0</v>
      </c>
      <c r="W1963">
        <v>2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1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</row>
    <row r="1964" spans="1:120">
      <c r="A1964">
        <v>90987890</v>
      </c>
      <c r="B1964">
        <v>8101634</v>
      </c>
      <c r="C1964" s="2">
        <v>44202</v>
      </c>
      <c r="D1964" s="2">
        <v>44205.584722222222</v>
      </c>
      <c r="E1964">
        <v>1</v>
      </c>
      <c r="F1964">
        <v>49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7830</v>
      </c>
      <c r="O1964" t="s">
        <v>2126</v>
      </c>
      <c r="P1964">
        <v>1</v>
      </c>
      <c r="Q1964">
        <v>0</v>
      </c>
      <c r="R1964">
        <v>3</v>
      </c>
      <c r="S1964">
        <v>1</v>
      </c>
      <c r="T1964">
        <v>2021</v>
      </c>
      <c r="U1964">
        <v>0</v>
      </c>
      <c r="V1964">
        <v>0</v>
      </c>
      <c r="W1964">
        <v>2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3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3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7</v>
      </c>
      <c r="BW1964">
        <v>1</v>
      </c>
      <c r="BX1964">
        <v>4</v>
      </c>
      <c r="BY1964">
        <v>0</v>
      </c>
      <c r="BZ1964">
        <v>0</v>
      </c>
      <c r="CA1964">
        <v>0</v>
      </c>
      <c r="CB1964">
        <v>4</v>
      </c>
      <c r="CC1964">
        <v>0</v>
      </c>
      <c r="CD1964">
        <v>4</v>
      </c>
      <c r="CE1964">
        <v>4</v>
      </c>
      <c r="CF1964">
        <v>0</v>
      </c>
      <c r="CG1964">
        <v>0</v>
      </c>
      <c r="CH1964">
        <v>0</v>
      </c>
      <c r="CI1964">
        <v>1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1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</row>
    <row r="1965" spans="1:120">
      <c r="A1965">
        <v>90987953</v>
      </c>
      <c r="B1965">
        <v>216784</v>
      </c>
      <c r="C1965" s="2">
        <v>44202</v>
      </c>
      <c r="D1965" s="2">
        <v>44206.670138888891</v>
      </c>
      <c r="E1965">
        <v>1</v>
      </c>
      <c r="F1965">
        <v>82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8807</v>
      </c>
      <c r="O1965" t="s">
        <v>2125</v>
      </c>
      <c r="P1965">
        <v>1</v>
      </c>
      <c r="Q1965">
        <v>0</v>
      </c>
      <c r="R1965">
        <v>4</v>
      </c>
      <c r="S1965">
        <v>1</v>
      </c>
      <c r="T1965">
        <v>2021</v>
      </c>
      <c r="U1965">
        <v>0</v>
      </c>
      <c r="V1965">
        <v>0</v>
      </c>
      <c r="W1965">
        <v>2</v>
      </c>
      <c r="AU1965">
        <v>0</v>
      </c>
      <c r="AV1965">
        <v>0</v>
      </c>
      <c r="AW1965">
        <v>23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23</v>
      </c>
      <c r="BF1965">
        <v>23</v>
      </c>
      <c r="BG1965">
        <v>23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4</v>
      </c>
      <c r="BW1965">
        <v>1</v>
      </c>
      <c r="BX1965">
        <v>5</v>
      </c>
      <c r="BY1965">
        <v>0</v>
      </c>
      <c r="BZ1965">
        <v>0</v>
      </c>
      <c r="CA1965">
        <v>0</v>
      </c>
      <c r="CB1965">
        <v>4</v>
      </c>
      <c r="CC1965">
        <v>4</v>
      </c>
      <c r="CD1965">
        <v>0</v>
      </c>
      <c r="CE1965">
        <v>4</v>
      </c>
      <c r="CF1965">
        <v>0</v>
      </c>
      <c r="CG1965">
        <v>0</v>
      </c>
      <c r="CH1965">
        <v>0</v>
      </c>
      <c r="CI1965">
        <v>1</v>
      </c>
      <c r="CK1965">
        <v>0</v>
      </c>
      <c r="CL1965">
        <v>0</v>
      </c>
      <c r="CM1965">
        <v>4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1</v>
      </c>
      <c r="CT1965">
        <v>0</v>
      </c>
      <c r="CU1965">
        <v>0</v>
      </c>
      <c r="CV1965">
        <v>0</v>
      </c>
      <c r="CW1965">
        <v>1</v>
      </c>
      <c r="CX1965">
        <v>0</v>
      </c>
      <c r="CY1965">
        <v>1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1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</row>
    <row r="1966" spans="1:120">
      <c r="A1966">
        <v>90987954</v>
      </c>
      <c r="B1966">
        <v>224863</v>
      </c>
      <c r="C1966" s="2">
        <v>44201</v>
      </c>
      <c r="D1966" s="2">
        <v>44202.350694444445</v>
      </c>
      <c r="E1966">
        <v>2</v>
      </c>
      <c r="F1966">
        <v>78</v>
      </c>
      <c r="G1966">
        <v>1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8844</v>
      </c>
      <c r="O1966" t="s">
        <v>2126</v>
      </c>
      <c r="P1966">
        <v>1</v>
      </c>
      <c r="Q1966">
        <v>0</v>
      </c>
      <c r="S1966">
        <v>1</v>
      </c>
      <c r="T1966">
        <v>2021</v>
      </c>
      <c r="U1966">
        <v>0</v>
      </c>
      <c r="V1966">
        <v>0</v>
      </c>
      <c r="W1966">
        <v>2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</row>
    <row r="1967" spans="1:120">
      <c r="A1967">
        <v>90988082</v>
      </c>
      <c r="B1967">
        <v>8128531</v>
      </c>
      <c r="C1967" s="2">
        <v>44202</v>
      </c>
      <c r="D1967" s="2">
        <v>44208.888888888891</v>
      </c>
      <c r="E1967">
        <v>1</v>
      </c>
      <c r="F1967">
        <v>75</v>
      </c>
      <c r="G1967">
        <v>1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7461</v>
      </c>
      <c r="O1967" t="s">
        <v>2124</v>
      </c>
      <c r="P1967">
        <v>0</v>
      </c>
      <c r="Q1967">
        <v>0</v>
      </c>
      <c r="R1967">
        <v>6</v>
      </c>
      <c r="S1967">
        <v>1</v>
      </c>
      <c r="T1967">
        <v>2021</v>
      </c>
      <c r="U1967">
        <v>0</v>
      </c>
      <c r="V1967">
        <v>0</v>
      </c>
      <c r="W1967">
        <v>2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2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1</v>
      </c>
      <c r="DH1967">
        <v>0</v>
      </c>
      <c r="DI1967">
        <v>0</v>
      </c>
      <c r="DJ1967">
        <v>1</v>
      </c>
      <c r="DK1967">
        <v>0</v>
      </c>
      <c r="DL1967">
        <v>1</v>
      </c>
      <c r="DM1967">
        <v>0</v>
      </c>
      <c r="DN1967">
        <v>0</v>
      </c>
      <c r="DO1967">
        <v>0</v>
      </c>
      <c r="DP1967">
        <v>0</v>
      </c>
    </row>
    <row r="1968" spans="1:120">
      <c r="A1968">
        <v>90988240</v>
      </c>
      <c r="B1968">
        <v>8128548</v>
      </c>
      <c r="C1968" s="2">
        <v>44202</v>
      </c>
      <c r="D1968" s="2">
        <v>44203.011111111111</v>
      </c>
      <c r="E1968">
        <v>2</v>
      </c>
      <c r="F1968">
        <v>83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8869</v>
      </c>
      <c r="O1968" t="s">
        <v>2124</v>
      </c>
      <c r="P1968">
        <v>0</v>
      </c>
      <c r="Q1968">
        <v>0</v>
      </c>
      <c r="S1968">
        <v>1</v>
      </c>
      <c r="T1968">
        <v>2021</v>
      </c>
      <c r="U1968">
        <v>0</v>
      </c>
      <c r="V1968">
        <v>0</v>
      </c>
      <c r="W1968">
        <v>2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K1968">
        <v>0</v>
      </c>
      <c r="CL1968">
        <v>0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</row>
    <row r="1969" spans="1:120">
      <c r="A1969">
        <v>90988265</v>
      </c>
      <c r="B1969">
        <v>403097</v>
      </c>
      <c r="C1969" s="2">
        <v>44202</v>
      </c>
      <c r="D1969" s="2">
        <v>44223.422222222223</v>
      </c>
      <c r="E1969">
        <v>1</v>
      </c>
      <c r="F1969">
        <v>59</v>
      </c>
      <c r="G1969">
        <v>1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8846</v>
      </c>
      <c r="O1969" t="s">
        <v>26</v>
      </c>
      <c r="P1969">
        <v>0</v>
      </c>
      <c r="Q1969">
        <v>1</v>
      </c>
      <c r="R1969">
        <v>21</v>
      </c>
      <c r="S1969">
        <v>1</v>
      </c>
      <c r="T1969">
        <v>2021</v>
      </c>
      <c r="U1969">
        <v>1</v>
      </c>
      <c r="V1969">
        <v>21</v>
      </c>
      <c r="W1969">
        <v>2</v>
      </c>
      <c r="AU1969">
        <v>0</v>
      </c>
      <c r="AV1969">
        <v>0</v>
      </c>
      <c r="AW1969">
        <v>0</v>
      </c>
      <c r="AX1969">
        <v>0</v>
      </c>
      <c r="AY1969">
        <v>8</v>
      </c>
      <c r="AZ1969">
        <v>2</v>
      </c>
      <c r="BA1969">
        <v>58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68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1</v>
      </c>
      <c r="BW1969">
        <v>3</v>
      </c>
      <c r="BX1969">
        <v>0</v>
      </c>
      <c r="BY1969">
        <v>19</v>
      </c>
      <c r="BZ1969">
        <v>0</v>
      </c>
      <c r="CA1969">
        <v>2</v>
      </c>
      <c r="CB1969">
        <v>19</v>
      </c>
      <c r="CC1969">
        <v>4</v>
      </c>
      <c r="CD1969">
        <v>20</v>
      </c>
      <c r="CE1969">
        <v>24</v>
      </c>
      <c r="CF1969">
        <v>23</v>
      </c>
      <c r="CG1969">
        <v>0</v>
      </c>
      <c r="CH1969">
        <v>0</v>
      </c>
      <c r="CI1969">
        <v>0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1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</row>
    <row r="1970" spans="1:120">
      <c r="A1970">
        <v>90988278</v>
      </c>
      <c r="B1970">
        <v>636270</v>
      </c>
      <c r="C1970" s="2">
        <v>44203</v>
      </c>
      <c r="D1970" s="2">
        <v>44208.931250000001</v>
      </c>
      <c r="E1970">
        <v>1</v>
      </c>
      <c r="F1970">
        <v>93</v>
      </c>
      <c r="G1970">
        <v>1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8876</v>
      </c>
      <c r="O1970" t="s">
        <v>2124</v>
      </c>
      <c r="P1970">
        <v>0</v>
      </c>
      <c r="Q1970">
        <v>0</v>
      </c>
      <c r="R1970">
        <v>5</v>
      </c>
      <c r="S1970">
        <v>1</v>
      </c>
      <c r="T1970">
        <v>2021</v>
      </c>
      <c r="U1970">
        <v>0</v>
      </c>
      <c r="V1970">
        <v>0</v>
      </c>
      <c r="W1970">
        <v>2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6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6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5</v>
      </c>
      <c r="BW1970">
        <v>1</v>
      </c>
      <c r="BX1970">
        <v>6</v>
      </c>
      <c r="BY1970">
        <v>1</v>
      </c>
      <c r="BZ1970">
        <v>0</v>
      </c>
      <c r="CA1970">
        <v>0</v>
      </c>
      <c r="CB1970">
        <v>6</v>
      </c>
      <c r="CC1970">
        <v>6</v>
      </c>
      <c r="CD1970">
        <v>0</v>
      </c>
      <c r="CE1970">
        <v>6</v>
      </c>
      <c r="CF1970">
        <v>0</v>
      </c>
      <c r="CG1970">
        <v>0</v>
      </c>
      <c r="CH1970">
        <v>0</v>
      </c>
      <c r="CI1970">
        <v>4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</row>
    <row r="1971" spans="1:120">
      <c r="A1971">
        <v>90988432</v>
      </c>
      <c r="B1971">
        <v>310398</v>
      </c>
      <c r="C1971" s="2">
        <v>44202</v>
      </c>
      <c r="D1971" s="2">
        <v>44209.640277777777</v>
      </c>
      <c r="E1971">
        <v>1</v>
      </c>
      <c r="F1971">
        <v>65</v>
      </c>
      <c r="G1971">
        <v>1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8873</v>
      </c>
      <c r="O1971" t="s">
        <v>2124</v>
      </c>
      <c r="P1971">
        <v>0</v>
      </c>
      <c r="Q1971">
        <v>0</v>
      </c>
      <c r="R1971">
        <v>7</v>
      </c>
      <c r="S1971">
        <v>1</v>
      </c>
      <c r="T1971">
        <v>2021</v>
      </c>
      <c r="U1971">
        <v>0</v>
      </c>
      <c r="V1971">
        <v>0</v>
      </c>
      <c r="W1971">
        <v>2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B1971">
        <v>4</v>
      </c>
      <c r="CC1971">
        <v>4</v>
      </c>
      <c r="CD1971">
        <v>0</v>
      </c>
      <c r="CE1971">
        <v>4</v>
      </c>
      <c r="CF1971">
        <v>0</v>
      </c>
      <c r="CG1971">
        <v>0</v>
      </c>
      <c r="CH1971">
        <v>0</v>
      </c>
      <c r="CI1971">
        <v>7</v>
      </c>
      <c r="CK1971">
        <v>0</v>
      </c>
      <c r="CL1971">
        <v>0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1</v>
      </c>
      <c r="DH1971">
        <v>0</v>
      </c>
      <c r="DI1971">
        <v>0</v>
      </c>
      <c r="DJ1971">
        <v>0</v>
      </c>
      <c r="DK1971">
        <v>0</v>
      </c>
      <c r="DL1971">
        <v>1</v>
      </c>
      <c r="DM1971">
        <v>0</v>
      </c>
      <c r="DN1971">
        <v>0</v>
      </c>
      <c r="DO1971">
        <v>0</v>
      </c>
      <c r="DP1971">
        <v>0</v>
      </c>
    </row>
    <row r="1972" spans="1:120">
      <c r="A1972">
        <v>90988454</v>
      </c>
      <c r="B1972">
        <v>564340</v>
      </c>
      <c r="C1972" s="2">
        <v>44202</v>
      </c>
      <c r="D1972" s="2">
        <v>44207.633333333331</v>
      </c>
      <c r="E1972">
        <v>1</v>
      </c>
      <c r="F1972">
        <v>52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88075706</v>
      </c>
      <c r="O1972" t="s">
        <v>2126</v>
      </c>
      <c r="P1972">
        <v>1</v>
      </c>
      <c r="Q1972">
        <v>0</v>
      </c>
      <c r="R1972">
        <v>5</v>
      </c>
      <c r="S1972">
        <v>1</v>
      </c>
      <c r="T1972">
        <v>2021</v>
      </c>
      <c r="U1972">
        <v>0</v>
      </c>
      <c r="V1972">
        <v>0</v>
      </c>
      <c r="W1972">
        <v>2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3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3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5</v>
      </c>
      <c r="CC1972">
        <v>0</v>
      </c>
      <c r="CD1972">
        <v>5</v>
      </c>
      <c r="CE1972">
        <v>5</v>
      </c>
      <c r="CF1972">
        <v>0</v>
      </c>
      <c r="CG1972">
        <v>0</v>
      </c>
      <c r="CH1972">
        <v>0</v>
      </c>
      <c r="CI1972">
        <v>1</v>
      </c>
      <c r="CK1972">
        <v>0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1</v>
      </c>
      <c r="DH1972">
        <v>0</v>
      </c>
      <c r="DI1972">
        <v>0</v>
      </c>
      <c r="DJ1972">
        <v>1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</row>
    <row r="1973" spans="1:120">
      <c r="A1973">
        <v>90988472</v>
      </c>
      <c r="B1973">
        <v>543733</v>
      </c>
      <c r="C1973" s="2">
        <v>44202</v>
      </c>
      <c r="D1973" s="2">
        <v>44202.938888888886</v>
      </c>
      <c r="E1973">
        <v>3</v>
      </c>
      <c r="F1973">
        <v>39</v>
      </c>
      <c r="G1973">
        <v>1</v>
      </c>
      <c r="H1973">
        <v>3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70631806</v>
      </c>
      <c r="O1973" t="s">
        <v>2126</v>
      </c>
      <c r="P1973">
        <v>1</v>
      </c>
      <c r="Q1973">
        <v>0</v>
      </c>
      <c r="S1973">
        <v>1</v>
      </c>
      <c r="T1973">
        <v>2021</v>
      </c>
      <c r="U1973">
        <v>0</v>
      </c>
      <c r="V1973">
        <v>0</v>
      </c>
      <c r="W1973">
        <v>2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K1973">
        <v>0</v>
      </c>
      <c r="CL1973">
        <v>0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</row>
    <row r="1974" spans="1:120">
      <c r="A1974">
        <v>90988553</v>
      </c>
      <c r="B1974">
        <v>668383</v>
      </c>
      <c r="C1974" s="2">
        <v>44202</v>
      </c>
      <c r="D1974" s="2">
        <v>44203.009722222225</v>
      </c>
      <c r="E1974">
        <v>3</v>
      </c>
      <c r="F1974">
        <v>58</v>
      </c>
      <c r="G1974">
        <v>0</v>
      </c>
      <c r="H1974">
        <v>3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7059</v>
      </c>
      <c r="O1974" t="s">
        <v>2126</v>
      </c>
      <c r="P1974">
        <v>1</v>
      </c>
      <c r="Q1974">
        <v>0</v>
      </c>
      <c r="S1974">
        <v>1</v>
      </c>
      <c r="T1974">
        <v>2021</v>
      </c>
      <c r="U1974">
        <v>0</v>
      </c>
      <c r="V1974">
        <v>0</v>
      </c>
      <c r="W1974">
        <v>2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K1974">
        <v>0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1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1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</row>
    <row r="1975" spans="1:120">
      <c r="A1975">
        <v>90988556</v>
      </c>
      <c r="B1975">
        <v>509329</v>
      </c>
      <c r="C1975" s="2">
        <v>44202</v>
      </c>
      <c r="D1975" s="2">
        <v>44207.700694444444</v>
      </c>
      <c r="E1975">
        <v>1</v>
      </c>
      <c r="F1975">
        <v>77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8846</v>
      </c>
      <c r="O1975" t="s">
        <v>2125</v>
      </c>
      <c r="P1975">
        <v>1</v>
      </c>
      <c r="Q1975">
        <v>0</v>
      </c>
      <c r="R1975">
        <v>5</v>
      </c>
      <c r="S1975">
        <v>1</v>
      </c>
      <c r="T1975">
        <v>2021</v>
      </c>
      <c r="U1975">
        <v>0</v>
      </c>
      <c r="V1975">
        <v>0</v>
      </c>
      <c r="W1975">
        <v>2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2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2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4</v>
      </c>
      <c r="BY1975">
        <v>0</v>
      </c>
      <c r="BZ1975">
        <v>0</v>
      </c>
      <c r="CA1975">
        <v>0</v>
      </c>
      <c r="CB1975">
        <v>5</v>
      </c>
      <c r="CC1975">
        <v>0</v>
      </c>
      <c r="CD1975">
        <v>5</v>
      </c>
      <c r="CE1975">
        <v>5</v>
      </c>
      <c r="CF1975">
        <v>0</v>
      </c>
      <c r="CG1975">
        <v>0</v>
      </c>
      <c r="CH1975">
        <v>0</v>
      </c>
      <c r="CI1975">
        <v>2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1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</row>
    <row r="1976" spans="1:120">
      <c r="A1976">
        <v>90988574</v>
      </c>
      <c r="B1976">
        <v>8117971</v>
      </c>
      <c r="C1976" s="2">
        <v>44202</v>
      </c>
      <c r="D1976" s="2">
        <v>44203.005555555559</v>
      </c>
      <c r="E1976">
        <v>2</v>
      </c>
      <c r="F1976">
        <v>48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8904</v>
      </c>
      <c r="O1976" t="s">
        <v>2126</v>
      </c>
      <c r="P1976">
        <v>1</v>
      </c>
      <c r="Q1976">
        <v>0</v>
      </c>
      <c r="S1976">
        <v>1</v>
      </c>
      <c r="T1976">
        <v>2021</v>
      </c>
      <c r="U1976">
        <v>0</v>
      </c>
      <c r="V1976">
        <v>0</v>
      </c>
      <c r="W1976">
        <v>2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</row>
    <row r="1977" spans="1:120">
      <c r="A1977">
        <v>90988637</v>
      </c>
      <c r="B1977">
        <v>8075678</v>
      </c>
      <c r="C1977" s="2">
        <v>44202</v>
      </c>
      <c r="D1977" s="2">
        <v>44202.836805555555</v>
      </c>
      <c r="E1977">
        <v>2</v>
      </c>
      <c r="F1977">
        <v>62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7059</v>
      </c>
      <c r="O1977" t="s">
        <v>2126</v>
      </c>
      <c r="P1977">
        <v>1</v>
      </c>
      <c r="Q1977">
        <v>0</v>
      </c>
      <c r="S1977">
        <v>1</v>
      </c>
      <c r="T1977">
        <v>2021</v>
      </c>
      <c r="U1977">
        <v>0</v>
      </c>
      <c r="V1977">
        <v>0</v>
      </c>
      <c r="W1977">
        <v>2</v>
      </c>
      <c r="AU1977" t="e">
        <v>#N/A</v>
      </c>
      <c r="AV1977" t="e">
        <v>#N/A</v>
      </c>
      <c r="AW1977" t="e">
        <v>#N/A</v>
      </c>
      <c r="AX1977" t="e">
        <v>#N/A</v>
      </c>
      <c r="AY1977" t="e">
        <v>#N/A</v>
      </c>
      <c r="AZ1977" t="e">
        <v>#N/A</v>
      </c>
      <c r="BA1977" t="e">
        <v>#N/A</v>
      </c>
      <c r="BB1977" t="e">
        <v>#N/A</v>
      </c>
      <c r="BC1977" t="e">
        <v>#N/A</v>
      </c>
      <c r="BD1977" t="e">
        <v>#N/A</v>
      </c>
      <c r="BE1977" t="e">
        <v>#N/A</v>
      </c>
      <c r="BF1977" t="e">
        <v>#N/A</v>
      </c>
      <c r="BG1977" t="e">
        <v>#N/A</v>
      </c>
      <c r="BH1977" t="e">
        <v>#N/A</v>
      </c>
      <c r="BI1977" t="e">
        <v>#N/A</v>
      </c>
      <c r="BJ1977" t="e">
        <v>#N/A</v>
      </c>
      <c r="BK1977" t="e">
        <v>#N/A</v>
      </c>
      <c r="BL1977" t="e">
        <v>#N/A</v>
      </c>
      <c r="BM1977" t="e">
        <v>#N/A</v>
      </c>
      <c r="BN1977" t="e">
        <v>#N/A</v>
      </c>
      <c r="BO1977" t="e">
        <v>#N/A</v>
      </c>
      <c r="BP1977" t="e">
        <v>#N/A</v>
      </c>
      <c r="BQ1977" t="e">
        <v>#N/A</v>
      </c>
      <c r="BR1977" t="e">
        <v>#N/A</v>
      </c>
      <c r="BS1977" t="e">
        <v>#N/A</v>
      </c>
      <c r="BT1977" t="e">
        <v>#N/A</v>
      </c>
      <c r="BU1977" t="e">
        <v>#N/A</v>
      </c>
      <c r="BV1977" t="e">
        <v>#N/A</v>
      </c>
      <c r="BW1977" t="e">
        <v>#N/A</v>
      </c>
      <c r="BX1977" t="e">
        <v>#N/A</v>
      </c>
      <c r="BY1977" t="e">
        <v>#N/A</v>
      </c>
      <c r="BZ1977" t="e">
        <v>#N/A</v>
      </c>
      <c r="CA1977" t="e">
        <v>#N/A</v>
      </c>
      <c r="CB1977" t="e">
        <v>#N/A</v>
      </c>
      <c r="CC1977" t="e">
        <v>#N/A</v>
      </c>
      <c r="CD1977" t="e">
        <v>#N/A</v>
      </c>
      <c r="CE1977" t="e">
        <v>#N/A</v>
      </c>
      <c r="CF1977" t="e">
        <v>#N/A</v>
      </c>
      <c r="CG1977" t="e">
        <v>#N/A</v>
      </c>
      <c r="CH1977" t="e">
        <v>#N/A</v>
      </c>
      <c r="CI1977" t="e">
        <v>#N/A</v>
      </c>
      <c r="CK1977" t="e">
        <v>#N/A</v>
      </c>
      <c r="CL1977" t="e">
        <v>#N/A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</row>
    <row r="1978" spans="1:120">
      <c r="A1978">
        <v>90988710</v>
      </c>
      <c r="B1978">
        <v>125434</v>
      </c>
      <c r="C1978" s="2">
        <v>44202</v>
      </c>
      <c r="D1978" s="2">
        <v>44220.798611111109</v>
      </c>
      <c r="E1978">
        <v>1</v>
      </c>
      <c r="F1978">
        <v>80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8876</v>
      </c>
      <c r="O1978" t="s">
        <v>2124</v>
      </c>
      <c r="P1978">
        <v>0</v>
      </c>
      <c r="Q1978">
        <v>0</v>
      </c>
      <c r="R1978">
        <v>18</v>
      </c>
      <c r="S1978">
        <v>1</v>
      </c>
      <c r="T1978">
        <v>2021</v>
      </c>
      <c r="U1978">
        <v>0</v>
      </c>
      <c r="V1978">
        <v>0</v>
      </c>
      <c r="W1978">
        <v>2</v>
      </c>
      <c r="AU1978">
        <v>0</v>
      </c>
      <c r="AV1978">
        <v>0</v>
      </c>
      <c r="AW1978">
        <v>6</v>
      </c>
      <c r="AX1978">
        <v>0</v>
      </c>
      <c r="AY1978">
        <v>0</v>
      </c>
      <c r="AZ1978">
        <v>0</v>
      </c>
      <c r="BA1978">
        <v>16</v>
      </c>
      <c r="BB1978">
        <v>0</v>
      </c>
      <c r="BC1978">
        <v>0</v>
      </c>
      <c r="BD1978">
        <v>0</v>
      </c>
      <c r="BE1978">
        <v>6</v>
      </c>
      <c r="BF1978">
        <v>6</v>
      </c>
      <c r="BG1978">
        <v>22</v>
      </c>
      <c r="BH1978">
        <v>32</v>
      </c>
      <c r="BI1978">
        <v>0</v>
      </c>
      <c r="BJ1978">
        <v>0</v>
      </c>
      <c r="BK1978">
        <v>32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5</v>
      </c>
      <c r="BW1978">
        <v>2</v>
      </c>
      <c r="BX1978">
        <v>1</v>
      </c>
      <c r="BY1978">
        <v>1</v>
      </c>
      <c r="BZ1978">
        <v>0</v>
      </c>
      <c r="CA1978">
        <v>0</v>
      </c>
      <c r="CB1978">
        <v>27</v>
      </c>
      <c r="CC1978">
        <v>14</v>
      </c>
      <c r="CD1978">
        <v>16</v>
      </c>
      <c r="CE1978">
        <v>30</v>
      </c>
      <c r="CF1978">
        <v>2</v>
      </c>
      <c r="CG1978">
        <v>0</v>
      </c>
      <c r="CH1978">
        <v>0</v>
      </c>
      <c r="CI1978">
        <v>17</v>
      </c>
      <c r="CK1978">
        <v>0</v>
      </c>
      <c r="CL1978">
        <v>0</v>
      </c>
      <c r="CM1978">
        <v>3</v>
      </c>
      <c r="CN1978">
        <v>0</v>
      </c>
      <c r="CO1978">
        <v>0</v>
      </c>
      <c r="CP1978">
        <v>1</v>
      </c>
      <c r="CQ1978">
        <v>0</v>
      </c>
      <c r="CR1978">
        <v>1</v>
      </c>
      <c r="CS1978">
        <v>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1</v>
      </c>
      <c r="DH1978">
        <v>0</v>
      </c>
      <c r="DI1978">
        <v>0</v>
      </c>
      <c r="DJ1978">
        <v>1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</row>
    <row r="1979" spans="1:120">
      <c r="A1979">
        <v>90988714</v>
      </c>
      <c r="B1979">
        <v>8128597</v>
      </c>
      <c r="C1979" s="2">
        <v>44203</v>
      </c>
      <c r="D1979" s="2">
        <v>44203.874305555553</v>
      </c>
      <c r="E1979">
        <v>1</v>
      </c>
      <c r="F1979">
        <v>37</v>
      </c>
      <c r="G1979">
        <v>0</v>
      </c>
      <c r="H1979">
        <v>3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7063</v>
      </c>
      <c r="O1979" t="s">
        <v>2129</v>
      </c>
      <c r="P1979">
        <v>0</v>
      </c>
      <c r="Q1979">
        <v>0</v>
      </c>
      <c r="R1979">
        <v>1</v>
      </c>
      <c r="S1979">
        <v>1</v>
      </c>
      <c r="T1979">
        <v>2021</v>
      </c>
      <c r="U1979">
        <v>0</v>
      </c>
      <c r="V1979">
        <v>0</v>
      </c>
      <c r="W1979">
        <v>2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3</v>
      </c>
      <c r="CC1979">
        <v>3</v>
      </c>
      <c r="CD1979">
        <v>0</v>
      </c>
      <c r="CE1979">
        <v>3</v>
      </c>
      <c r="CF1979">
        <v>0</v>
      </c>
      <c r="CG1979">
        <v>0</v>
      </c>
      <c r="CH1979">
        <v>0</v>
      </c>
      <c r="CI1979">
        <v>1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1</v>
      </c>
      <c r="DH1979">
        <v>0</v>
      </c>
      <c r="DI1979">
        <v>0</v>
      </c>
      <c r="DJ1979">
        <v>1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</row>
    <row r="1980" spans="1:120">
      <c r="A1980">
        <v>90988725</v>
      </c>
      <c r="B1980">
        <v>8128598</v>
      </c>
      <c r="C1980" s="2">
        <v>44203</v>
      </c>
      <c r="D1980" s="2">
        <v>44207.600694444445</v>
      </c>
      <c r="E1980">
        <v>1</v>
      </c>
      <c r="F1980">
        <v>74</v>
      </c>
      <c r="G1980">
        <v>1</v>
      </c>
      <c r="H1980">
        <v>3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8812</v>
      </c>
      <c r="O1980" t="s">
        <v>2126</v>
      </c>
      <c r="P1980">
        <v>1</v>
      </c>
      <c r="Q1980">
        <v>0</v>
      </c>
      <c r="R1980">
        <v>4</v>
      </c>
      <c r="S1980">
        <v>1</v>
      </c>
      <c r="T1980">
        <v>2021</v>
      </c>
      <c r="U1980">
        <v>0</v>
      </c>
      <c r="V1980">
        <v>0</v>
      </c>
      <c r="W1980">
        <v>2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3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3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4</v>
      </c>
      <c r="BW1980">
        <v>5</v>
      </c>
      <c r="BX1980">
        <v>1</v>
      </c>
      <c r="BY1980">
        <v>0</v>
      </c>
      <c r="BZ1980">
        <v>0</v>
      </c>
      <c r="CA1980">
        <v>0</v>
      </c>
      <c r="CB1980">
        <v>1</v>
      </c>
      <c r="CC1980">
        <v>1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1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1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</row>
    <row r="1981" spans="1:120">
      <c r="A1981">
        <v>90988750</v>
      </c>
      <c r="B1981">
        <v>8102988</v>
      </c>
      <c r="C1981" s="2">
        <v>44203</v>
      </c>
      <c r="D1981" s="2">
        <v>44210.870833333334</v>
      </c>
      <c r="E1981">
        <v>1</v>
      </c>
      <c r="F1981">
        <v>50</v>
      </c>
      <c r="G1981">
        <v>1</v>
      </c>
      <c r="H1981">
        <v>1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7063</v>
      </c>
      <c r="O1981" t="s">
        <v>2125</v>
      </c>
      <c r="P1981">
        <v>1</v>
      </c>
      <c r="Q1981">
        <v>0</v>
      </c>
      <c r="R1981">
        <v>7</v>
      </c>
      <c r="S1981">
        <v>1</v>
      </c>
      <c r="T1981">
        <v>2021</v>
      </c>
      <c r="U1981">
        <v>0</v>
      </c>
      <c r="V1981">
        <v>0</v>
      </c>
      <c r="W1981">
        <v>2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2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2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5</v>
      </c>
      <c r="BW1981">
        <v>2</v>
      </c>
      <c r="BX1981">
        <v>2</v>
      </c>
      <c r="BY1981">
        <v>0</v>
      </c>
      <c r="BZ1981">
        <v>0</v>
      </c>
      <c r="CA1981">
        <v>0</v>
      </c>
      <c r="CB1981">
        <v>7</v>
      </c>
      <c r="CC1981">
        <v>7</v>
      </c>
      <c r="CD1981">
        <v>5</v>
      </c>
      <c r="CE1981">
        <v>12</v>
      </c>
      <c r="CF1981">
        <v>0</v>
      </c>
      <c r="CG1981">
        <v>0</v>
      </c>
      <c r="CH1981">
        <v>0</v>
      </c>
      <c r="CI1981">
        <v>5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1</v>
      </c>
      <c r="DH1981">
        <v>0</v>
      </c>
      <c r="DI1981">
        <v>0</v>
      </c>
      <c r="DJ1981">
        <v>1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</row>
    <row r="1982" spans="1:120">
      <c r="A1982">
        <v>90988763</v>
      </c>
      <c r="B1982">
        <v>8120304</v>
      </c>
      <c r="C1982" s="2">
        <v>44203</v>
      </c>
      <c r="D1982" s="2">
        <v>44203.383333333331</v>
      </c>
      <c r="E1982">
        <v>2</v>
      </c>
      <c r="F1982">
        <v>24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7060</v>
      </c>
      <c r="O1982" t="s">
        <v>2126</v>
      </c>
      <c r="P1982">
        <v>1</v>
      </c>
      <c r="Q1982">
        <v>0</v>
      </c>
      <c r="S1982">
        <v>1</v>
      </c>
      <c r="T1982">
        <v>2021</v>
      </c>
      <c r="U1982">
        <v>0</v>
      </c>
      <c r="V1982">
        <v>0</v>
      </c>
      <c r="W1982">
        <v>2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1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K1982">
        <v>0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</row>
    <row r="1983" spans="1:120">
      <c r="A1983">
        <v>90988764</v>
      </c>
      <c r="B1983">
        <v>179130</v>
      </c>
      <c r="C1983" s="2">
        <v>44203</v>
      </c>
      <c r="D1983" s="2">
        <v>44204.718055555553</v>
      </c>
      <c r="E1983">
        <v>2</v>
      </c>
      <c r="F1983">
        <v>37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7080</v>
      </c>
      <c r="O1983" t="s">
        <v>2126</v>
      </c>
      <c r="P1983">
        <v>1</v>
      </c>
      <c r="Q1983">
        <v>0</v>
      </c>
      <c r="S1983">
        <v>1</v>
      </c>
      <c r="T1983">
        <v>2021</v>
      </c>
      <c r="U1983">
        <v>0</v>
      </c>
      <c r="V1983">
        <v>0</v>
      </c>
      <c r="W1983">
        <v>2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6</v>
      </c>
      <c r="BW1983">
        <v>1</v>
      </c>
      <c r="BX1983">
        <v>1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</row>
    <row r="1984" spans="1:120">
      <c r="A1984">
        <v>90988768</v>
      </c>
      <c r="B1984">
        <v>642759</v>
      </c>
      <c r="C1984" s="2">
        <v>44203</v>
      </c>
      <c r="D1984" s="2">
        <v>44207.688888888886</v>
      </c>
      <c r="E1984">
        <v>1</v>
      </c>
      <c r="F1984">
        <v>91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8876</v>
      </c>
      <c r="O1984" t="s">
        <v>2126</v>
      </c>
      <c r="P1984">
        <v>1</v>
      </c>
      <c r="Q1984">
        <v>0</v>
      </c>
      <c r="R1984">
        <v>4</v>
      </c>
      <c r="S1984">
        <v>1</v>
      </c>
      <c r="T1984">
        <v>2021</v>
      </c>
      <c r="U1984">
        <v>0</v>
      </c>
      <c r="V1984">
        <v>0</v>
      </c>
      <c r="W1984">
        <v>2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4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4</v>
      </c>
      <c r="BH1984">
        <v>4</v>
      </c>
      <c r="BI1984">
        <v>0</v>
      </c>
      <c r="BJ1984">
        <v>0</v>
      </c>
      <c r="BK1984">
        <v>4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5</v>
      </c>
      <c r="BW1984">
        <v>2</v>
      </c>
      <c r="BX1984">
        <v>1</v>
      </c>
      <c r="BY1984">
        <v>5</v>
      </c>
      <c r="BZ1984">
        <v>0</v>
      </c>
      <c r="CA1984">
        <v>0</v>
      </c>
      <c r="CB1984">
        <v>8</v>
      </c>
      <c r="CC1984">
        <v>4</v>
      </c>
      <c r="CD1984">
        <v>4</v>
      </c>
      <c r="CE1984">
        <v>8</v>
      </c>
      <c r="CF1984">
        <v>3</v>
      </c>
      <c r="CG1984">
        <v>0</v>
      </c>
      <c r="CH1984">
        <v>0</v>
      </c>
      <c r="CI1984">
        <v>4</v>
      </c>
      <c r="CK1984">
        <v>0</v>
      </c>
      <c r="CL1984">
        <v>0</v>
      </c>
      <c r="CM1984">
        <v>2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0</v>
      </c>
      <c r="DI1984">
        <v>0</v>
      </c>
      <c r="DJ1984">
        <v>1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</row>
    <row r="1985" spans="1:120">
      <c r="A1985">
        <v>90988774</v>
      </c>
      <c r="B1985">
        <v>604179</v>
      </c>
      <c r="C1985" s="2">
        <v>44203</v>
      </c>
      <c r="D1985" s="2">
        <v>44203.490277777775</v>
      </c>
      <c r="E1985">
        <v>2</v>
      </c>
      <c r="F1985">
        <v>18</v>
      </c>
      <c r="G1985">
        <v>1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8805</v>
      </c>
      <c r="O1985" t="s">
        <v>2126</v>
      </c>
      <c r="P1985">
        <v>1</v>
      </c>
      <c r="Q1985">
        <v>0</v>
      </c>
      <c r="S1985">
        <v>1</v>
      </c>
      <c r="T1985">
        <v>2021</v>
      </c>
      <c r="U1985">
        <v>0</v>
      </c>
      <c r="V1985">
        <v>0</v>
      </c>
      <c r="W1985">
        <v>2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</row>
    <row r="1986" spans="1:120">
      <c r="A1986">
        <v>90988812</v>
      </c>
      <c r="B1986">
        <v>217687</v>
      </c>
      <c r="C1986" s="2">
        <v>44203</v>
      </c>
      <c r="D1986" s="2">
        <v>44203.433333333334</v>
      </c>
      <c r="E1986">
        <v>2</v>
      </c>
      <c r="F1986">
        <v>44</v>
      </c>
      <c r="G1986">
        <v>1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8846</v>
      </c>
      <c r="O1986" t="s">
        <v>2126</v>
      </c>
      <c r="P1986">
        <v>1</v>
      </c>
      <c r="Q1986">
        <v>0</v>
      </c>
      <c r="S1986">
        <v>1</v>
      </c>
      <c r="T1986">
        <v>2021</v>
      </c>
      <c r="U1986">
        <v>0</v>
      </c>
      <c r="V1986">
        <v>0</v>
      </c>
      <c r="W1986">
        <v>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1</v>
      </c>
      <c r="CC1986">
        <v>0</v>
      </c>
      <c r="CD1986">
        <v>1</v>
      </c>
      <c r="CE1986">
        <v>1</v>
      </c>
      <c r="CF1986">
        <v>0</v>
      </c>
      <c r="CG1986">
        <v>0</v>
      </c>
      <c r="CH1986">
        <v>0</v>
      </c>
      <c r="CI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</row>
    <row r="1987" spans="1:120">
      <c r="A1987">
        <v>90988850</v>
      </c>
      <c r="B1987">
        <v>140417</v>
      </c>
      <c r="C1987" s="2">
        <v>44203</v>
      </c>
      <c r="D1987" s="2">
        <v>44207.578472222223</v>
      </c>
      <c r="E1987">
        <v>1</v>
      </c>
      <c r="F1987">
        <v>48</v>
      </c>
      <c r="G1987">
        <v>1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8844</v>
      </c>
      <c r="O1987" t="s">
        <v>2126</v>
      </c>
      <c r="P1987">
        <v>1</v>
      </c>
      <c r="Q1987">
        <v>0</v>
      </c>
      <c r="R1987">
        <v>4</v>
      </c>
      <c r="S1987">
        <v>1</v>
      </c>
      <c r="T1987">
        <v>2021</v>
      </c>
      <c r="U1987">
        <v>0</v>
      </c>
      <c r="V1987">
        <v>0</v>
      </c>
      <c r="W1987">
        <v>2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7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7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5</v>
      </c>
      <c r="BW1987">
        <v>2</v>
      </c>
      <c r="BX1987">
        <v>1</v>
      </c>
      <c r="BY1987">
        <v>1</v>
      </c>
      <c r="BZ1987">
        <v>0</v>
      </c>
      <c r="CA1987">
        <v>0</v>
      </c>
      <c r="CB1987">
        <v>13</v>
      </c>
      <c r="CC1987">
        <v>10</v>
      </c>
      <c r="CD1987">
        <v>3</v>
      </c>
      <c r="CE1987">
        <v>13</v>
      </c>
      <c r="CF1987">
        <v>4</v>
      </c>
      <c r="CG1987">
        <v>0</v>
      </c>
      <c r="CH1987">
        <v>0</v>
      </c>
      <c r="CI1987">
        <v>1</v>
      </c>
      <c r="CK1987">
        <v>0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1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</row>
    <row r="1988" spans="1:120">
      <c r="A1988">
        <v>90988910</v>
      </c>
      <c r="B1988">
        <v>8128621</v>
      </c>
      <c r="C1988" s="2">
        <v>44203</v>
      </c>
      <c r="D1988" s="2">
        <v>44205.617361111108</v>
      </c>
      <c r="E1988">
        <v>1</v>
      </c>
      <c r="F1988">
        <v>40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7203</v>
      </c>
      <c r="O1988" t="s">
        <v>2126</v>
      </c>
      <c r="P1988">
        <v>1</v>
      </c>
      <c r="Q1988">
        <v>0</v>
      </c>
      <c r="R1988">
        <v>2</v>
      </c>
      <c r="S1988">
        <v>1</v>
      </c>
      <c r="T1988">
        <v>2021</v>
      </c>
      <c r="U1988">
        <v>0</v>
      </c>
      <c r="V1988">
        <v>0</v>
      </c>
      <c r="W1988">
        <v>2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1</v>
      </c>
      <c r="BW1988">
        <v>0</v>
      </c>
      <c r="BX1988">
        <v>2</v>
      </c>
      <c r="BY1988">
        <v>2</v>
      </c>
      <c r="BZ1988">
        <v>0</v>
      </c>
      <c r="CA1988">
        <v>0</v>
      </c>
      <c r="CB1988">
        <v>1</v>
      </c>
      <c r="CC1988">
        <v>1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1</v>
      </c>
      <c r="DH1988">
        <v>0</v>
      </c>
      <c r="DI1988">
        <v>0</v>
      </c>
      <c r="DJ1988">
        <v>1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</row>
    <row r="1989" spans="1:120">
      <c r="A1989">
        <v>90988948</v>
      </c>
      <c r="B1989">
        <v>201102</v>
      </c>
      <c r="C1989" s="2">
        <v>44203</v>
      </c>
      <c r="D1989" s="2">
        <v>44208.833333333336</v>
      </c>
      <c r="E1989">
        <v>1</v>
      </c>
      <c r="F1989">
        <v>81</v>
      </c>
      <c r="G1989">
        <v>1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8876</v>
      </c>
      <c r="O1989" t="s">
        <v>2124</v>
      </c>
      <c r="P1989">
        <v>0</v>
      </c>
      <c r="Q1989">
        <v>0</v>
      </c>
      <c r="R1989">
        <v>5</v>
      </c>
      <c r="S1989">
        <v>1</v>
      </c>
      <c r="T1989">
        <v>2021</v>
      </c>
      <c r="U1989">
        <v>0</v>
      </c>
      <c r="V1989">
        <v>0</v>
      </c>
      <c r="W1989">
        <v>2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11</v>
      </c>
      <c r="BA1989">
        <v>5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16</v>
      </c>
      <c r="BH1989">
        <v>6</v>
      </c>
      <c r="BI1989">
        <v>0</v>
      </c>
      <c r="BJ1989">
        <v>0</v>
      </c>
      <c r="BK1989">
        <v>6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1</v>
      </c>
      <c r="BW1989">
        <v>1</v>
      </c>
      <c r="BX1989">
        <v>4</v>
      </c>
      <c r="BY1989">
        <v>1</v>
      </c>
      <c r="BZ1989">
        <v>0</v>
      </c>
      <c r="CA1989">
        <v>0</v>
      </c>
      <c r="CB1989">
        <v>5</v>
      </c>
      <c r="CC1989">
        <v>5</v>
      </c>
      <c r="CD1989">
        <v>0</v>
      </c>
      <c r="CE1989">
        <v>5</v>
      </c>
      <c r="CF1989">
        <v>0</v>
      </c>
      <c r="CG1989">
        <v>0</v>
      </c>
      <c r="CH1989">
        <v>0</v>
      </c>
      <c r="CI1989">
        <v>6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1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</row>
    <row r="1990" spans="1:120">
      <c r="A1990">
        <v>90989095</v>
      </c>
      <c r="B1990">
        <v>216514</v>
      </c>
      <c r="C1990" s="2">
        <v>44203</v>
      </c>
      <c r="D1990" s="2">
        <v>44208.760416666664</v>
      </c>
      <c r="E1990">
        <v>1</v>
      </c>
      <c r="F1990">
        <v>57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8846</v>
      </c>
      <c r="O1990" t="s">
        <v>2126</v>
      </c>
      <c r="P1990">
        <v>1</v>
      </c>
      <c r="Q1990">
        <v>0</v>
      </c>
      <c r="R1990">
        <v>5</v>
      </c>
      <c r="S1990">
        <v>1</v>
      </c>
      <c r="T1990">
        <v>2021</v>
      </c>
      <c r="U1990">
        <v>0</v>
      </c>
      <c r="V1990">
        <v>0</v>
      </c>
      <c r="W1990">
        <v>2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12</v>
      </c>
      <c r="BW1990">
        <v>1</v>
      </c>
      <c r="BX1990">
        <v>1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K1990">
        <v>0</v>
      </c>
      <c r="CL1990">
        <v>0</v>
      </c>
      <c r="CM1990">
        <v>2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1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1</v>
      </c>
      <c r="DH1990">
        <v>0</v>
      </c>
      <c r="DI1990">
        <v>0</v>
      </c>
      <c r="DJ1990">
        <v>1</v>
      </c>
      <c r="DK1990">
        <v>0</v>
      </c>
      <c r="DL1990">
        <v>1</v>
      </c>
      <c r="DM1990">
        <v>1</v>
      </c>
      <c r="DN1990">
        <v>0</v>
      </c>
      <c r="DO1990">
        <v>0</v>
      </c>
      <c r="DP1990">
        <v>0</v>
      </c>
    </row>
    <row r="1991" spans="1:120">
      <c r="A1991">
        <v>90989151</v>
      </c>
      <c r="B1991">
        <v>8014950</v>
      </c>
      <c r="C1991" s="2">
        <v>44203</v>
      </c>
      <c r="D1991" s="2">
        <v>44207.694444444445</v>
      </c>
      <c r="E1991">
        <v>1</v>
      </c>
      <c r="F1991">
        <v>70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7063</v>
      </c>
      <c r="O1991" t="s">
        <v>2126</v>
      </c>
      <c r="P1991">
        <v>1</v>
      </c>
      <c r="Q1991">
        <v>0</v>
      </c>
      <c r="R1991">
        <v>4</v>
      </c>
      <c r="S1991">
        <v>1</v>
      </c>
      <c r="T1991">
        <v>2021</v>
      </c>
      <c r="U1991">
        <v>0</v>
      </c>
      <c r="V1991">
        <v>0</v>
      </c>
      <c r="W1991">
        <v>2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6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6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4</v>
      </c>
      <c r="BW1991">
        <v>1</v>
      </c>
      <c r="BX1991">
        <v>1</v>
      </c>
      <c r="BY1991">
        <v>6</v>
      </c>
      <c r="BZ1991">
        <v>0</v>
      </c>
      <c r="CA1991">
        <v>0</v>
      </c>
      <c r="CB1991">
        <v>5</v>
      </c>
      <c r="CC1991">
        <v>2</v>
      </c>
      <c r="CD1991">
        <v>3</v>
      </c>
      <c r="CE1991">
        <v>5</v>
      </c>
      <c r="CF1991">
        <v>0</v>
      </c>
      <c r="CG1991">
        <v>0</v>
      </c>
      <c r="CH1991">
        <v>0</v>
      </c>
      <c r="CI1991">
        <v>1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</row>
    <row r="1992" spans="1:120">
      <c r="A1992">
        <v>90989222</v>
      </c>
      <c r="B1992">
        <v>504660</v>
      </c>
      <c r="C1992" s="2">
        <v>44203</v>
      </c>
      <c r="D1992" s="2">
        <v>44203.915972222225</v>
      </c>
      <c r="E1992">
        <v>2</v>
      </c>
      <c r="F1992">
        <v>73</v>
      </c>
      <c r="G1992">
        <v>0</v>
      </c>
      <c r="H1992">
        <v>1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70601425</v>
      </c>
      <c r="O1992" t="s">
        <v>2126</v>
      </c>
      <c r="P1992">
        <v>1</v>
      </c>
      <c r="Q1992">
        <v>0</v>
      </c>
      <c r="S1992">
        <v>1</v>
      </c>
      <c r="T1992">
        <v>2021</v>
      </c>
      <c r="U1992">
        <v>0</v>
      </c>
      <c r="V1992">
        <v>0</v>
      </c>
      <c r="W1992">
        <v>2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1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</row>
    <row r="1993" spans="1:120">
      <c r="A1993">
        <v>90989229</v>
      </c>
      <c r="B1993">
        <v>552397</v>
      </c>
      <c r="C1993" s="2">
        <v>44203</v>
      </c>
      <c r="D1993" s="2">
        <v>44205.513194444444</v>
      </c>
      <c r="E1993">
        <v>1</v>
      </c>
      <c r="F1993">
        <v>59</v>
      </c>
      <c r="G1993">
        <v>1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8853</v>
      </c>
      <c r="O1993" t="s">
        <v>2126</v>
      </c>
      <c r="P1993">
        <v>1</v>
      </c>
      <c r="Q1993">
        <v>0</v>
      </c>
      <c r="R1993">
        <v>2</v>
      </c>
      <c r="S1993">
        <v>1</v>
      </c>
      <c r="T1993">
        <v>2021</v>
      </c>
      <c r="U1993">
        <v>0</v>
      </c>
      <c r="V1993">
        <v>0</v>
      </c>
      <c r="W1993">
        <v>2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3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3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1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1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</row>
    <row r="1994" spans="1:120">
      <c r="A1994">
        <v>90989257</v>
      </c>
      <c r="B1994">
        <v>326670</v>
      </c>
      <c r="C1994" s="2">
        <v>44203</v>
      </c>
      <c r="D1994" s="2">
        <v>44203.993055555555</v>
      </c>
      <c r="E1994">
        <v>3</v>
      </c>
      <c r="F1994">
        <v>29</v>
      </c>
      <c r="G1994">
        <v>1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8846</v>
      </c>
      <c r="O1994" t="s">
        <v>2126</v>
      </c>
      <c r="P1994">
        <v>1</v>
      </c>
      <c r="Q1994">
        <v>0</v>
      </c>
      <c r="S1994">
        <v>1</v>
      </c>
      <c r="T1994">
        <v>2021</v>
      </c>
      <c r="U1994">
        <v>0</v>
      </c>
      <c r="V1994">
        <v>0</v>
      </c>
      <c r="W1994">
        <v>2</v>
      </c>
      <c r="AU1994" t="e">
        <v>#N/A</v>
      </c>
      <c r="AV1994" t="e">
        <v>#N/A</v>
      </c>
      <c r="AW1994" t="e">
        <v>#N/A</v>
      </c>
      <c r="AX1994" t="e">
        <v>#N/A</v>
      </c>
      <c r="AY1994" t="e">
        <v>#N/A</v>
      </c>
      <c r="AZ1994" t="e">
        <v>#N/A</v>
      </c>
      <c r="BA1994" t="e">
        <v>#N/A</v>
      </c>
      <c r="BB1994" t="e">
        <v>#N/A</v>
      </c>
      <c r="BC1994" t="e">
        <v>#N/A</v>
      </c>
      <c r="BD1994" t="e">
        <v>#N/A</v>
      </c>
      <c r="BE1994" t="e">
        <v>#N/A</v>
      </c>
      <c r="BF1994" t="e">
        <v>#N/A</v>
      </c>
      <c r="BG1994" t="e">
        <v>#N/A</v>
      </c>
      <c r="BH1994" t="e">
        <v>#N/A</v>
      </c>
      <c r="BI1994" t="e">
        <v>#N/A</v>
      </c>
      <c r="BJ1994" t="e">
        <v>#N/A</v>
      </c>
      <c r="BK1994" t="e">
        <v>#N/A</v>
      </c>
      <c r="BL1994" t="e">
        <v>#N/A</v>
      </c>
      <c r="BM1994" t="e">
        <v>#N/A</v>
      </c>
      <c r="BN1994" t="e">
        <v>#N/A</v>
      </c>
      <c r="BO1994" t="e">
        <v>#N/A</v>
      </c>
      <c r="BP1994" t="e">
        <v>#N/A</v>
      </c>
      <c r="BQ1994" t="e">
        <v>#N/A</v>
      </c>
      <c r="BR1994" t="e">
        <v>#N/A</v>
      </c>
      <c r="BS1994" t="e">
        <v>#N/A</v>
      </c>
      <c r="BT1994" t="e">
        <v>#N/A</v>
      </c>
      <c r="BU1994" t="e">
        <v>#N/A</v>
      </c>
      <c r="BV1994" t="e">
        <v>#N/A</v>
      </c>
      <c r="BW1994" t="e">
        <v>#N/A</v>
      </c>
      <c r="BX1994" t="e">
        <v>#N/A</v>
      </c>
      <c r="BY1994" t="e">
        <v>#N/A</v>
      </c>
      <c r="BZ1994" t="e">
        <v>#N/A</v>
      </c>
      <c r="CA1994" t="e">
        <v>#N/A</v>
      </c>
      <c r="CB1994" t="e">
        <v>#N/A</v>
      </c>
      <c r="CC1994" t="e">
        <v>#N/A</v>
      </c>
      <c r="CD1994" t="e">
        <v>#N/A</v>
      </c>
      <c r="CE1994" t="e">
        <v>#N/A</v>
      </c>
      <c r="CF1994" t="e">
        <v>#N/A</v>
      </c>
      <c r="CG1994" t="e">
        <v>#N/A</v>
      </c>
      <c r="CH1994" t="e">
        <v>#N/A</v>
      </c>
      <c r="CI1994" t="e">
        <v>#N/A</v>
      </c>
      <c r="CK1994" t="e">
        <v>#N/A</v>
      </c>
      <c r="CL1994" t="e">
        <v>#N/A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</row>
    <row r="1995" spans="1:120">
      <c r="A1995">
        <v>90989291</v>
      </c>
      <c r="B1995">
        <v>509100</v>
      </c>
      <c r="C1995" s="2">
        <v>44203</v>
      </c>
      <c r="D1995" s="2">
        <v>44207.979166666664</v>
      </c>
      <c r="E1995">
        <v>1</v>
      </c>
      <c r="F1995">
        <v>79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8846</v>
      </c>
      <c r="O1995" t="s">
        <v>2125</v>
      </c>
      <c r="P1995">
        <v>1</v>
      </c>
      <c r="Q1995">
        <v>0</v>
      </c>
      <c r="R1995">
        <v>4</v>
      </c>
      <c r="S1995">
        <v>1</v>
      </c>
      <c r="T1995">
        <v>2021</v>
      </c>
      <c r="U1995">
        <v>0</v>
      </c>
      <c r="V1995">
        <v>0</v>
      </c>
      <c r="W1995">
        <v>2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5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5</v>
      </c>
      <c r="BH1995">
        <v>13</v>
      </c>
      <c r="BI1995">
        <v>0</v>
      </c>
      <c r="BJ1995">
        <v>0</v>
      </c>
      <c r="BK1995">
        <v>9</v>
      </c>
      <c r="BL1995">
        <v>0</v>
      </c>
      <c r="BM1995">
        <v>0</v>
      </c>
      <c r="BN1995">
        <v>0</v>
      </c>
      <c r="BO1995">
        <v>0</v>
      </c>
      <c r="BP1995">
        <v>4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5</v>
      </c>
      <c r="BW1995">
        <v>1</v>
      </c>
      <c r="BX1995">
        <v>4</v>
      </c>
      <c r="BY1995">
        <v>8</v>
      </c>
      <c r="BZ1995">
        <v>0</v>
      </c>
      <c r="CA1995">
        <v>0</v>
      </c>
      <c r="CB1995">
        <v>2</v>
      </c>
      <c r="CC1995">
        <v>2</v>
      </c>
      <c r="CD1995">
        <v>0</v>
      </c>
      <c r="CE1995">
        <v>2</v>
      </c>
      <c r="CF1995">
        <v>0</v>
      </c>
      <c r="CG1995">
        <v>0</v>
      </c>
      <c r="CH1995">
        <v>0</v>
      </c>
      <c r="CI1995">
        <v>1</v>
      </c>
      <c r="CK1995">
        <v>0</v>
      </c>
      <c r="CL1995">
        <v>0</v>
      </c>
      <c r="CM1995">
        <v>1</v>
      </c>
      <c r="CN1995">
        <v>0</v>
      </c>
      <c r="CO1995">
        <v>0</v>
      </c>
      <c r="CP1995">
        <v>1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1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</row>
    <row r="1996" spans="1:120">
      <c r="A1996">
        <v>90989300</v>
      </c>
      <c r="B1996">
        <v>93914</v>
      </c>
      <c r="C1996" s="2">
        <v>44203</v>
      </c>
      <c r="D1996" s="2">
        <v>44207.618055555555</v>
      </c>
      <c r="E1996">
        <v>3</v>
      </c>
      <c r="F1996">
        <v>88</v>
      </c>
      <c r="G1996">
        <v>1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7920</v>
      </c>
      <c r="O1996" t="s">
        <v>2126</v>
      </c>
      <c r="P1996">
        <v>1</v>
      </c>
      <c r="Q1996">
        <v>0</v>
      </c>
      <c r="S1996">
        <v>1</v>
      </c>
      <c r="T1996">
        <v>2021</v>
      </c>
      <c r="U1996">
        <v>0</v>
      </c>
      <c r="V1996">
        <v>0</v>
      </c>
      <c r="W1996">
        <v>2</v>
      </c>
      <c r="AU1996">
        <v>0</v>
      </c>
      <c r="AV1996">
        <v>0</v>
      </c>
      <c r="AW1996">
        <v>13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13</v>
      </c>
      <c r="BF1996">
        <v>13</v>
      </c>
      <c r="BG1996">
        <v>13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1</v>
      </c>
      <c r="BW1996">
        <v>4</v>
      </c>
      <c r="BX1996">
        <v>4</v>
      </c>
      <c r="BY1996">
        <v>4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K1996">
        <v>0</v>
      </c>
      <c r="CL1996">
        <v>0</v>
      </c>
      <c r="CM1996">
        <v>2</v>
      </c>
      <c r="CN1996">
        <v>0</v>
      </c>
      <c r="CO1996">
        <v>0</v>
      </c>
      <c r="CP1996">
        <v>1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1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</row>
    <row r="1997" spans="1:120">
      <c r="A1997">
        <v>90989310</v>
      </c>
      <c r="B1997">
        <v>422671</v>
      </c>
      <c r="C1997" s="2">
        <v>44203</v>
      </c>
      <c r="D1997" s="2">
        <v>44209.741666666669</v>
      </c>
      <c r="E1997">
        <v>1</v>
      </c>
      <c r="F1997">
        <v>78</v>
      </c>
      <c r="G1997">
        <v>1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8876</v>
      </c>
      <c r="O1997" t="s">
        <v>2124</v>
      </c>
      <c r="P1997">
        <v>0</v>
      </c>
      <c r="Q1997">
        <v>0</v>
      </c>
      <c r="R1997">
        <v>6</v>
      </c>
      <c r="S1997">
        <v>1</v>
      </c>
      <c r="T1997">
        <v>2021</v>
      </c>
      <c r="U1997">
        <v>0</v>
      </c>
      <c r="V1997">
        <v>0</v>
      </c>
      <c r="W1997">
        <v>2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7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7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6</v>
      </c>
      <c r="BV1997">
        <v>2</v>
      </c>
      <c r="BW1997">
        <v>2</v>
      </c>
      <c r="BX1997">
        <v>1</v>
      </c>
      <c r="BY1997">
        <v>1</v>
      </c>
      <c r="BZ1997">
        <v>0</v>
      </c>
      <c r="CA1997">
        <v>0</v>
      </c>
      <c r="CB1997">
        <v>1</v>
      </c>
      <c r="CC1997">
        <v>1</v>
      </c>
      <c r="CD1997">
        <v>0</v>
      </c>
      <c r="CE1997">
        <v>1</v>
      </c>
      <c r="CF1997">
        <v>0</v>
      </c>
      <c r="CG1997">
        <v>0</v>
      </c>
      <c r="CH1997">
        <v>0</v>
      </c>
      <c r="CI1997">
        <v>2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1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1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</row>
    <row r="1998" spans="1:120">
      <c r="A1998">
        <v>90989374</v>
      </c>
      <c r="B1998">
        <v>614238</v>
      </c>
      <c r="C1998" s="2">
        <v>44204</v>
      </c>
      <c r="D1998" s="2">
        <v>44204.304861111108</v>
      </c>
      <c r="E1998">
        <v>2</v>
      </c>
      <c r="F1998">
        <v>54</v>
      </c>
      <c r="G1998">
        <v>1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8873</v>
      </c>
      <c r="O1998" t="s">
        <v>2126</v>
      </c>
      <c r="P1998">
        <v>1</v>
      </c>
      <c r="Q1998">
        <v>0</v>
      </c>
      <c r="S1998">
        <v>1</v>
      </c>
      <c r="T1998">
        <v>2021</v>
      </c>
      <c r="U1998">
        <v>0</v>
      </c>
      <c r="V1998">
        <v>0</v>
      </c>
      <c r="W1998">
        <v>2</v>
      </c>
      <c r="AN1998">
        <v>105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</row>
    <row r="1999" spans="1:120">
      <c r="A1999">
        <v>90989375</v>
      </c>
      <c r="B1999">
        <v>553366</v>
      </c>
      <c r="C1999" s="2">
        <v>44204</v>
      </c>
      <c r="D1999" s="2">
        <v>44204.304861111108</v>
      </c>
      <c r="E1999">
        <v>2</v>
      </c>
      <c r="F1999">
        <v>62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88732208</v>
      </c>
      <c r="O1999" t="s">
        <v>2126</v>
      </c>
      <c r="P1999">
        <v>1</v>
      </c>
      <c r="Q1999">
        <v>0</v>
      </c>
      <c r="S1999">
        <v>1</v>
      </c>
      <c r="T1999">
        <v>2021</v>
      </c>
      <c r="U1999">
        <v>0</v>
      </c>
      <c r="V1999">
        <v>0</v>
      </c>
      <c r="W1999">
        <v>2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1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</row>
    <row r="2000" spans="1:120">
      <c r="A2000">
        <v>90989376</v>
      </c>
      <c r="B2000">
        <v>637220</v>
      </c>
      <c r="C2000" s="2">
        <v>44204</v>
      </c>
      <c r="D2000" s="2">
        <v>44204.31527777778</v>
      </c>
      <c r="E2000">
        <v>2</v>
      </c>
      <c r="F2000">
        <v>15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8873</v>
      </c>
      <c r="O2000" t="s">
        <v>2126</v>
      </c>
      <c r="P2000">
        <v>1</v>
      </c>
      <c r="Q2000">
        <v>0</v>
      </c>
      <c r="S2000">
        <v>1</v>
      </c>
      <c r="T2000">
        <v>2021</v>
      </c>
      <c r="U2000">
        <v>0</v>
      </c>
      <c r="V2000">
        <v>0</v>
      </c>
      <c r="W2000">
        <v>2</v>
      </c>
      <c r="AU2000" t="e">
        <v>#N/A</v>
      </c>
      <c r="AV2000" t="e">
        <v>#N/A</v>
      </c>
      <c r="AW2000" t="e">
        <v>#N/A</v>
      </c>
      <c r="AX2000" t="e">
        <v>#N/A</v>
      </c>
      <c r="AY2000" t="e">
        <v>#N/A</v>
      </c>
      <c r="AZ2000" t="e">
        <v>#N/A</v>
      </c>
      <c r="BA2000" t="e">
        <v>#N/A</v>
      </c>
      <c r="BB2000" t="e">
        <v>#N/A</v>
      </c>
      <c r="BC2000" t="e">
        <v>#N/A</v>
      </c>
      <c r="BD2000" t="e">
        <v>#N/A</v>
      </c>
      <c r="BE2000" t="e">
        <v>#N/A</v>
      </c>
      <c r="BF2000" t="e">
        <v>#N/A</v>
      </c>
      <c r="BG2000" t="e">
        <v>#N/A</v>
      </c>
      <c r="BH2000" t="e">
        <v>#N/A</v>
      </c>
      <c r="BI2000" t="e">
        <v>#N/A</v>
      </c>
      <c r="BJ2000" t="e">
        <v>#N/A</v>
      </c>
      <c r="BK2000" t="e">
        <v>#N/A</v>
      </c>
      <c r="BL2000" t="e">
        <v>#N/A</v>
      </c>
      <c r="BM2000" t="e">
        <v>#N/A</v>
      </c>
      <c r="BN2000" t="e">
        <v>#N/A</v>
      </c>
      <c r="BO2000" t="e">
        <v>#N/A</v>
      </c>
      <c r="BP2000" t="e">
        <v>#N/A</v>
      </c>
      <c r="BQ2000" t="e">
        <v>#N/A</v>
      </c>
      <c r="BR2000" t="e">
        <v>#N/A</v>
      </c>
      <c r="BS2000" t="e">
        <v>#N/A</v>
      </c>
      <c r="BT2000" t="e">
        <v>#N/A</v>
      </c>
      <c r="BU2000" t="e">
        <v>#N/A</v>
      </c>
      <c r="BV2000" t="e">
        <v>#N/A</v>
      </c>
      <c r="BW2000" t="e">
        <v>#N/A</v>
      </c>
      <c r="BX2000" t="e">
        <v>#N/A</v>
      </c>
      <c r="BY2000" t="e">
        <v>#N/A</v>
      </c>
      <c r="BZ2000" t="e">
        <v>#N/A</v>
      </c>
      <c r="CA2000" t="e">
        <v>#N/A</v>
      </c>
      <c r="CB2000" t="e">
        <v>#N/A</v>
      </c>
      <c r="CC2000" t="e">
        <v>#N/A</v>
      </c>
      <c r="CD2000" t="e">
        <v>#N/A</v>
      </c>
      <c r="CE2000" t="e">
        <v>#N/A</v>
      </c>
      <c r="CF2000" t="e">
        <v>#N/A</v>
      </c>
      <c r="CG2000" t="e">
        <v>#N/A</v>
      </c>
      <c r="CH2000" t="e">
        <v>#N/A</v>
      </c>
      <c r="CI2000" t="e">
        <v>#N/A</v>
      </c>
      <c r="CK2000" t="e">
        <v>#N/A</v>
      </c>
      <c r="CL2000" t="e">
        <v>#N/A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</row>
    <row r="2001" spans="1:120">
      <c r="A2001">
        <v>90989387</v>
      </c>
      <c r="B2001">
        <v>500074</v>
      </c>
      <c r="C2001" s="2">
        <v>44204</v>
      </c>
      <c r="D2001" s="2">
        <v>44204.837500000001</v>
      </c>
      <c r="E2001">
        <v>3</v>
      </c>
      <c r="F2001">
        <v>36</v>
      </c>
      <c r="G2001">
        <v>1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8805</v>
      </c>
      <c r="O2001" t="s">
        <v>2129</v>
      </c>
      <c r="P2001">
        <v>0</v>
      </c>
      <c r="Q2001">
        <v>0</v>
      </c>
      <c r="S2001">
        <v>1</v>
      </c>
      <c r="T2001">
        <v>2021</v>
      </c>
      <c r="U2001">
        <v>0</v>
      </c>
      <c r="V2001">
        <v>0</v>
      </c>
      <c r="W2001">
        <v>2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</row>
    <row r="2002" spans="1:120">
      <c r="A2002">
        <v>90989391</v>
      </c>
      <c r="B2002">
        <v>8008636</v>
      </c>
      <c r="C2002" s="2">
        <v>44204</v>
      </c>
      <c r="D2002" s="2">
        <v>44231.648611111108</v>
      </c>
      <c r="E2002">
        <v>1</v>
      </c>
      <c r="F2002">
        <v>84</v>
      </c>
      <c r="G2002">
        <v>1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7062</v>
      </c>
      <c r="O2002" t="s">
        <v>2125</v>
      </c>
      <c r="P2002">
        <v>1</v>
      </c>
      <c r="Q2002">
        <v>0</v>
      </c>
      <c r="R2002">
        <v>27</v>
      </c>
      <c r="S2002">
        <v>2</v>
      </c>
      <c r="T2002">
        <v>2021</v>
      </c>
      <c r="U2002">
        <v>0</v>
      </c>
      <c r="V2002">
        <v>0</v>
      </c>
      <c r="W2002">
        <v>2</v>
      </c>
      <c r="AU2002">
        <v>0</v>
      </c>
      <c r="AV2002">
        <v>0</v>
      </c>
      <c r="AW2002">
        <v>27</v>
      </c>
      <c r="AX2002">
        <v>0</v>
      </c>
      <c r="AY2002">
        <v>0</v>
      </c>
      <c r="AZ2002">
        <v>0</v>
      </c>
      <c r="BA2002">
        <v>14</v>
      </c>
      <c r="BB2002">
        <v>0</v>
      </c>
      <c r="BC2002">
        <v>0</v>
      </c>
      <c r="BD2002">
        <v>0</v>
      </c>
      <c r="BE2002">
        <v>27</v>
      </c>
      <c r="BF2002">
        <v>27</v>
      </c>
      <c r="BG2002">
        <v>41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16</v>
      </c>
      <c r="BY2002">
        <v>2</v>
      </c>
      <c r="BZ2002">
        <v>0</v>
      </c>
      <c r="CA2002">
        <v>0</v>
      </c>
      <c r="CB2002">
        <v>10</v>
      </c>
      <c r="CC2002">
        <v>0</v>
      </c>
      <c r="CD2002">
        <v>10</v>
      </c>
      <c r="CE2002">
        <v>10</v>
      </c>
      <c r="CF2002">
        <v>2</v>
      </c>
      <c r="CG2002">
        <v>0</v>
      </c>
      <c r="CH2002">
        <v>0</v>
      </c>
      <c r="CI2002">
        <v>10</v>
      </c>
      <c r="CK2002">
        <v>0</v>
      </c>
      <c r="CL2002">
        <v>0</v>
      </c>
      <c r="CM2002">
        <v>14</v>
      </c>
      <c r="CN2002">
        <v>1</v>
      </c>
      <c r="CO2002">
        <v>1</v>
      </c>
      <c r="CP2002">
        <v>0</v>
      </c>
      <c r="CQ2002">
        <v>0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1</v>
      </c>
      <c r="CX2002">
        <v>1</v>
      </c>
      <c r="CY2002">
        <v>1</v>
      </c>
      <c r="CZ2002">
        <v>0</v>
      </c>
      <c r="DA2002">
        <v>0</v>
      </c>
      <c r="DB2002">
        <v>1</v>
      </c>
      <c r="DC2002">
        <v>0</v>
      </c>
      <c r="DD2002">
        <v>1</v>
      </c>
      <c r="DE2002">
        <v>0</v>
      </c>
      <c r="DF2002">
        <v>0</v>
      </c>
      <c r="DG2002">
        <v>1</v>
      </c>
      <c r="DH2002">
        <v>0</v>
      </c>
      <c r="DI2002">
        <v>0</v>
      </c>
      <c r="DJ2002">
        <v>0</v>
      </c>
      <c r="DK2002">
        <v>0</v>
      </c>
      <c r="DL2002">
        <v>1</v>
      </c>
      <c r="DM2002">
        <v>0</v>
      </c>
      <c r="DN2002">
        <v>0</v>
      </c>
      <c r="DO2002">
        <v>0</v>
      </c>
      <c r="DP2002">
        <v>0</v>
      </c>
    </row>
    <row r="2003" spans="1:120">
      <c r="A2003">
        <v>90989399</v>
      </c>
      <c r="B2003">
        <v>8124120</v>
      </c>
      <c r="C2003" s="2">
        <v>44204</v>
      </c>
      <c r="D2003" s="2">
        <v>44204.993055555555</v>
      </c>
      <c r="E2003">
        <v>3</v>
      </c>
      <c r="F2003">
        <v>66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8807</v>
      </c>
      <c r="O2003" t="s">
        <v>2126</v>
      </c>
      <c r="P2003">
        <v>1</v>
      </c>
      <c r="Q2003">
        <v>0</v>
      </c>
      <c r="S2003">
        <v>1</v>
      </c>
      <c r="T2003">
        <v>2021</v>
      </c>
      <c r="U2003">
        <v>0</v>
      </c>
      <c r="V2003">
        <v>0</v>
      </c>
      <c r="W2003">
        <v>2</v>
      </c>
      <c r="AQ2003">
        <v>90948918</v>
      </c>
      <c r="AU2003" t="e">
        <v>#N/A</v>
      </c>
      <c r="AV2003" t="e">
        <v>#N/A</v>
      </c>
      <c r="AW2003" t="e">
        <v>#N/A</v>
      </c>
      <c r="AX2003" t="e">
        <v>#N/A</v>
      </c>
      <c r="AY2003" t="e">
        <v>#N/A</v>
      </c>
      <c r="AZ2003" t="e">
        <v>#N/A</v>
      </c>
      <c r="BA2003" t="e">
        <v>#N/A</v>
      </c>
      <c r="BB2003" t="e">
        <v>#N/A</v>
      </c>
      <c r="BC2003" t="e">
        <v>#N/A</v>
      </c>
      <c r="BD2003" t="e">
        <v>#N/A</v>
      </c>
      <c r="BE2003" t="e">
        <v>#N/A</v>
      </c>
      <c r="BF2003" t="e">
        <v>#N/A</v>
      </c>
      <c r="BG2003" t="e">
        <v>#N/A</v>
      </c>
      <c r="BH2003" t="e">
        <v>#N/A</v>
      </c>
      <c r="BI2003" t="e">
        <v>#N/A</v>
      </c>
      <c r="BJ2003" t="e">
        <v>#N/A</v>
      </c>
      <c r="BK2003" t="e">
        <v>#N/A</v>
      </c>
      <c r="BL2003" t="e">
        <v>#N/A</v>
      </c>
      <c r="BM2003" t="e">
        <v>#N/A</v>
      </c>
      <c r="BN2003" t="e">
        <v>#N/A</v>
      </c>
      <c r="BO2003" t="e">
        <v>#N/A</v>
      </c>
      <c r="BP2003" t="e">
        <v>#N/A</v>
      </c>
      <c r="BQ2003" t="e">
        <v>#N/A</v>
      </c>
      <c r="BR2003" t="e">
        <v>#N/A</v>
      </c>
      <c r="BS2003" t="e">
        <v>#N/A</v>
      </c>
      <c r="BT2003" t="e">
        <v>#N/A</v>
      </c>
      <c r="BU2003" t="e">
        <v>#N/A</v>
      </c>
      <c r="BV2003" t="e">
        <v>#N/A</v>
      </c>
      <c r="BW2003" t="e">
        <v>#N/A</v>
      </c>
      <c r="BX2003" t="e">
        <v>#N/A</v>
      </c>
      <c r="BY2003" t="e">
        <v>#N/A</v>
      </c>
      <c r="BZ2003" t="e">
        <v>#N/A</v>
      </c>
      <c r="CA2003" t="e">
        <v>#N/A</v>
      </c>
      <c r="CB2003" t="e">
        <v>#N/A</v>
      </c>
      <c r="CC2003" t="e">
        <v>#N/A</v>
      </c>
      <c r="CD2003" t="e">
        <v>#N/A</v>
      </c>
      <c r="CE2003" t="e">
        <v>#N/A</v>
      </c>
      <c r="CF2003" t="e">
        <v>#N/A</v>
      </c>
      <c r="CG2003" t="e">
        <v>#N/A</v>
      </c>
      <c r="CH2003" t="e">
        <v>#N/A</v>
      </c>
      <c r="CI2003" t="e">
        <v>#N/A</v>
      </c>
      <c r="CK2003" t="e">
        <v>#N/A</v>
      </c>
      <c r="CL2003" t="e">
        <v>#N/A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</row>
    <row r="2004" spans="1:120">
      <c r="A2004">
        <v>90989406</v>
      </c>
      <c r="B2004">
        <v>8128699</v>
      </c>
      <c r="C2004" s="2">
        <v>44204</v>
      </c>
      <c r="D2004" s="2">
        <v>44209.78125</v>
      </c>
      <c r="E2004">
        <v>1</v>
      </c>
      <c r="F2004">
        <v>80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88691127</v>
      </c>
      <c r="O2004" t="s">
        <v>2124</v>
      </c>
      <c r="P2004">
        <v>0</v>
      </c>
      <c r="Q2004">
        <v>0</v>
      </c>
      <c r="R2004">
        <v>5</v>
      </c>
      <c r="S2004">
        <v>1</v>
      </c>
      <c r="T2004">
        <v>2021</v>
      </c>
      <c r="U2004">
        <v>0</v>
      </c>
      <c r="V2004">
        <v>0</v>
      </c>
      <c r="W2004">
        <v>2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5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5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</v>
      </c>
      <c r="BW2004">
        <v>5</v>
      </c>
      <c r="BX2004">
        <v>6</v>
      </c>
      <c r="BY2004">
        <v>0</v>
      </c>
      <c r="BZ2004">
        <v>0</v>
      </c>
      <c r="CA2004">
        <v>0</v>
      </c>
      <c r="CB2004">
        <v>1</v>
      </c>
      <c r="CC2004">
        <v>0</v>
      </c>
      <c r="CD2004">
        <v>1</v>
      </c>
      <c r="CE2004">
        <v>1</v>
      </c>
      <c r="CF2004">
        <v>0</v>
      </c>
      <c r="CG2004">
        <v>0</v>
      </c>
      <c r="CH2004">
        <v>0</v>
      </c>
      <c r="CI2004">
        <v>1</v>
      </c>
      <c r="CK2004">
        <v>0</v>
      </c>
      <c r="CL2004">
        <v>0</v>
      </c>
      <c r="CM2004">
        <v>2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1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</row>
    <row r="2005" spans="1:120">
      <c r="A2005">
        <v>90989442</v>
      </c>
      <c r="B2005">
        <v>214154</v>
      </c>
      <c r="C2005" s="2">
        <v>44204</v>
      </c>
      <c r="D2005" s="2">
        <v>44204.993055555555</v>
      </c>
      <c r="E2005">
        <v>3</v>
      </c>
      <c r="F2005">
        <v>64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8812</v>
      </c>
      <c r="O2005" t="s">
        <v>2126</v>
      </c>
      <c r="P2005">
        <v>1</v>
      </c>
      <c r="Q2005">
        <v>0</v>
      </c>
      <c r="S2005">
        <v>1</v>
      </c>
      <c r="T2005">
        <v>2021</v>
      </c>
      <c r="U2005">
        <v>0</v>
      </c>
      <c r="V2005">
        <v>0</v>
      </c>
      <c r="W2005">
        <v>2</v>
      </c>
      <c r="AU2005" t="e">
        <v>#N/A</v>
      </c>
      <c r="AV2005" t="e">
        <v>#N/A</v>
      </c>
      <c r="AW2005" t="e">
        <v>#N/A</v>
      </c>
      <c r="AX2005" t="e">
        <v>#N/A</v>
      </c>
      <c r="AY2005" t="e">
        <v>#N/A</v>
      </c>
      <c r="AZ2005" t="e">
        <v>#N/A</v>
      </c>
      <c r="BA2005" t="e">
        <v>#N/A</v>
      </c>
      <c r="BB2005" t="e">
        <v>#N/A</v>
      </c>
      <c r="BC2005" t="e">
        <v>#N/A</v>
      </c>
      <c r="BD2005" t="e">
        <v>#N/A</v>
      </c>
      <c r="BE2005" t="e">
        <v>#N/A</v>
      </c>
      <c r="BF2005" t="e">
        <v>#N/A</v>
      </c>
      <c r="BG2005" t="e">
        <v>#N/A</v>
      </c>
      <c r="BH2005" t="e">
        <v>#N/A</v>
      </c>
      <c r="BI2005" t="e">
        <v>#N/A</v>
      </c>
      <c r="BJ2005" t="e">
        <v>#N/A</v>
      </c>
      <c r="BK2005" t="e">
        <v>#N/A</v>
      </c>
      <c r="BL2005" t="e">
        <v>#N/A</v>
      </c>
      <c r="BM2005" t="e">
        <v>#N/A</v>
      </c>
      <c r="BN2005" t="e">
        <v>#N/A</v>
      </c>
      <c r="BO2005" t="e">
        <v>#N/A</v>
      </c>
      <c r="BP2005" t="e">
        <v>#N/A</v>
      </c>
      <c r="BQ2005" t="e">
        <v>#N/A</v>
      </c>
      <c r="BR2005" t="e">
        <v>#N/A</v>
      </c>
      <c r="BS2005" t="e">
        <v>#N/A</v>
      </c>
      <c r="BT2005" t="e">
        <v>#N/A</v>
      </c>
      <c r="BU2005" t="e">
        <v>#N/A</v>
      </c>
      <c r="BV2005" t="e">
        <v>#N/A</v>
      </c>
      <c r="BW2005" t="e">
        <v>#N/A</v>
      </c>
      <c r="BX2005" t="e">
        <v>#N/A</v>
      </c>
      <c r="BY2005" t="e">
        <v>#N/A</v>
      </c>
      <c r="BZ2005" t="e">
        <v>#N/A</v>
      </c>
      <c r="CA2005" t="e">
        <v>#N/A</v>
      </c>
      <c r="CB2005" t="e">
        <v>#N/A</v>
      </c>
      <c r="CC2005" t="e">
        <v>#N/A</v>
      </c>
      <c r="CD2005" t="e">
        <v>#N/A</v>
      </c>
      <c r="CE2005" t="e">
        <v>#N/A</v>
      </c>
      <c r="CF2005" t="e">
        <v>#N/A</v>
      </c>
      <c r="CG2005" t="e">
        <v>#N/A</v>
      </c>
      <c r="CH2005" t="e">
        <v>#N/A</v>
      </c>
      <c r="CI2005" t="e">
        <v>#N/A</v>
      </c>
      <c r="CK2005" t="e">
        <v>#N/A</v>
      </c>
      <c r="CL2005" t="e">
        <v>#N/A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</row>
    <row r="2006" spans="1:120">
      <c r="A2006">
        <v>90989454</v>
      </c>
      <c r="B2006">
        <v>479312</v>
      </c>
      <c r="C2006" s="2">
        <v>44204</v>
      </c>
      <c r="D2006" s="2">
        <v>44204.993055555555</v>
      </c>
      <c r="E2006">
        <v>3</v>
      </c>
      <c r="F2006">
        <v>52</v>
      </c>
      <c r="G2006">
        <v>1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8876</v>
      </c>
      <c r="O2006" t="s">
        <v>2126</v>
      </c>
      <c r="P2006">
        <v>1</v>
      </c>
      <c r="Q2006">
        <v>0</v>
      </c>
      <c r="S2006">
        <v>1</v>
      </c>
      <c r="T2006">
        <v>2021</v>
      </c>
      <c r="U2006">
        <v>0</v>
      </c>
      <c r="V2006">
        <v>0</v>
      </c>
      <c r="W2006">
        <v>2</v>
      </c>
      <c r="AU2006" t="e">
        <v>#N/A</v>
      </c>
      <c r="AV2006" t="e">
        <v>#N/A</v>
      </c>
      <c r="AW2006" t="e">
        <v>#N/A</v>
      </c>
      <c r="AX2006" t="e">
        <v>#N/A</v>
      </c>
      <c r="AY2006" t="e">
        <v>#N/A</v>
      </c>
      <c r="AZ2006" t="e">
        <v>#N/A</v>
      </c>
      <c r="BA2006" t="e">
        <v>#N/A</v>
      </c>
      <c r="BB2006" t="e">
        <v>#N/A</v>
      </c>
      <c r="BC2006" t="e">
        <v>#N/A</v>
      </c>
      <c r="BD2006" t="e">
        <v>#N/A</v>
      </c>
      <c r="BE2006" t="e">
        <v>#N/A</v>
      </c>
      <c r="BF2006" t="e">
        <v>#N/A</v>
      </c>
      <c r="BG2006" t="e">
        <v>#N/A</v>
      </c>
      <c r="BH2006" t="e">
        <v>#N/A</v>
      </c>
      <c r="BI2006" t="e">
        <v>#N/A</v>
      </c>
      <c r="BJ2006" t="e">
        <v>#N/A</v>
      </c>
      <c r="BK2006" t="e">
        <v>#N/A</v>
      </c>
      <c r="BL2006" t="e">
        <v>#N/A</v>
      </c>
      <c r="BM2006" t="e">
        <v>#N/A</v>
      </c>
      <c r="BN2006" t="e">
        <v>#N/A</v>
      </c>
      <c r="BO2006" t="e">
        <v>#N/A</v>
      </c>
      <c r="BP2006" t="e">
        <v>#N/A</v>
      </c>
      <c r="BQ2006" t="e">
        <v>#N/A</v>
      </c>
      <c r="BR2006" t="e">
        <v>#N/A</v>
      </c>
      <c r="BS2006" t="e">
        <v>#N/A</v>
      </c>
      <c r="BT2006" t="e">
        <v>#N/A</v>
      </c>
      <c r="BU2006" t="e">
        <v>#N/A</v>
      </c>
      <c r="BV2006" t="e">
        <v>#N/A</v>
      </c>
      <c r="BW2006" t="e">
        <v>#N/A</v>
      </c>
      <c r="BX2006" t="e">
        <v>#N/A</v>
      </c>
      <c r="BY2006" t="e">
        <v>#N/A</v>
      </c>
      <c r="BZ2006" t="e">
        <v>#N/A</v>
      </c>
      <c r="CA2006" t="e">
        <v>#N/A</v>
      </c>
      <c r="CB2006" t="e">
        <v>#N/A</v>
      </c>
      <c r="CC2006" t="e">
        <v>#N/A</v>
      </c>
      <c r="CD2006" t="e">
        <v>#N/A</v>
      </c>
      <c r="CE2006" t="e">
        <v>#N/A</v>
      </c>
      <c r="CF2006" t="e">
        <v>#N/A</v>
      </c>
      <c r="CG2006" t="e">
        <v>#N/A</v>
      </c>
      <c r="CH2006" t="e">
        <v>#N/A</v>
      </c>
      <c r="CI2006" t="e">
        <v>#N/A</v>
      </c>
      <c r="CK2006" t="e">
        <v>#N/A</v>
      </c>
      <c r="CL2006" t="e">
        <v>#N/A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</row>
    <row r="2007" spans="1:120">
      <c r="A2007">
        <v>90989468</v>
      </c>
      <c r="B2007">
        <v>8007222</v>
      </c>
      <c r="C2007" s="2">
        <v>44204</v>
      </c>
      <c r="D2007" s="2">
        <v>44204.761805555558</v>
      </c>
      <c r="E2007">
        <v>3</v>
      </c>
      <c r="F2007">
        <v>91</v>
      </c>
      <c r="G2007">
        <v>1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8807</v>
      </c>
      <c r="O2007" t="s">
        <v>2126</v>
      </c>
      <c r="P2007">
        <v>1</v>
      </c>
      <c r="Q2007">
        <v>0</v>
      </c>
      <c r="S2007">
        <v>1</v>
      </c>
      <c r="T2007">
        <v>2021</v>
      </c>
      <c r="U2007">
        <v>0</v>
      </c>
      <c r="V2007">
        <v>0</v>
      </c>
      <c r="W2007">
        <v>2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1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</row>
    <row r="2008" spans="1:120">
      <c r="A2008">
        <v>90989487</v>
      </c>
      <c r="B2008">
        <v>799081</v>
      </c>
      <c r="C2008" s="2">
        <v>44204</v>
      </c>
      <c r="D2008" s="2">
        <v>44208.737500000003</v>
      </c>
      <c r="E2008">
        <v>1</v>
      </c>
      <c r="F2008">
        <v>64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8807</v>
      </c>
      <c r="O2008" t="s">
        <v>2126</v>
      </c>
      <c r="P2008">
        <v>1</v>
      </c>
      <c r="Q2008">
        <v>0</v>
      </c>
      <c r="R2008">
        <v>4</v>
      </c>
      <c r="S2008">
        <v>1</v>
      </c>
      <c r="T2008">
        <v>2021</v>
      </c>
      <c r="U2008">
        <v>0</v>
      </c>
      <c r="V2008">
        <v>0</v>
      </c>
      <c r="W2008">
        <v>2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5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5</v>
      </c>
      <c r="BH2008">
        <v>4</v>
      </c>
      <c r="BI2008">
        <v>0</v>
      </c>
      <c r="BJ2008">
        <v>0</v>
      </c>
      <c r="BK2008">
        <v>4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4</v>
      </c>
      <c r="BV2008">
        <v>7</v>
      </c>
      <c r="BW2008">
        <v>4</v>
      </c>
      <c r="BX2008">
        <v>4</v>
      </c>
      <c r="BY2008">
        <v>9</v>
      </c>
      <c r="BZ2008">
        <v>0</v>
      </c>
      <c r="CA2008">
        <v>0</v>
      </c>
      <c r="CB2008">
        <v>7</v>
      </c>
      <c r="CC2008">
        <v>7</v>
      </c>
      <c r="CD2008">
        <v>0</v>
      </c>
      <c r="CE2008">
        <v>7</v>
      </c>
      <c r="CF2008">
        <v>0</v>
      </c>
      <c r="CG2008">
        <v>0</v>
      </c>
      <c r="CH2008">
        <v>0</v>
      </c>
      <c r="CI2008">
        <v>4</v>
      </c>
      <c r="CK2008">
        <v>0</v>
      </c>
      <c r="CL2008">
        <v>0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0</v>
      </c>
      <c r="CY2008">
        <v>1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1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</row>
    <row r="2009" spans="1:120">
      <c r="A2009">
        <v>90989491</v>
      </c>
      <c r="B2009">
        <v>648952</v>
      </c>
      <c r="C2009" s="2">
        <v>44204</v>
      </c>
      <c r="D2009" s="2">
        <v>44204.993055555555</v>
      </c>
      <c r="E2009">
        <v>3</v>
      </c>
      <c r="F2009">
        <v>60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7920</v>
      </c>
      <c r="O2009" t="s">
        <v>2126</v>
      </c>
      <c r="P2009">
        <v>1</v>
      </c>
      <c r="Q2009">
        <v>0</v>
      </c>
      <c r="S2009">
        <v>1</v>
      </c>
      <c r="T2009">
        <v>2021</v>
      </c>
      <c r="U2009">
        <v>0</v>
      </c>
      <c r="V2009">
        <v>0</v>
      </c>
      <c r="W2009">
        <v>2</v>
      </c>
      <c r="AU2009" t="e">
        <v>#N/A</v>
      </c>
      <c r="AV2009" t="e">
        <v>#N/A</v>
      </c>
      <c r="AW2009" t="e">
        <v>#N/A</v>
      </c>
      <c r="AX2009" t="e">
        <v>#N/A</v>
      </c>
      <c r="AY2009" t="e">
        <v>#N/A</v>
      </c>
      <c r="AZ2009" t="e">
        <v>#N/A</v>
      </c>
      <c r="BA2009" t="e">
        <v>#N/A</v>
      </c>
      <c r="BB2009" t="e">
        <v>#N/A</v>
      </c>
      <c r="BC2009" t="e">
        <v>#N/A</v>
      </c>
      <c r="BD2009" t="e">
        <v>#N/A</v>
      </c>
      <c r="BE2009" t="e">
        <v>#N/A</v>
      </c>
      <c r="BF2009" t="e">
        <v>#N/A</v>
      </c>
      <c r="BG2009" t="e">
        <v>#N/A</v>
      </c>
      <c r="BH2009" t="e">
        <v>#N/A</v>
      </c>
      <c r="BI2009" t="e">
        <v>#N/A</v>
      </c>
      <c r="BJ2009" t="e">
        <v>#N/A</v>
      </c>
      <c r="BK2009" t="e">
        <v>#N/A</v>
      </c>
      <c r="BL2009" t="e">
        <v>#N/A</v>
      </c>
      <c r="BM2009" t="e">
        <v>#N/A</v>
      </c>
      <c r="BN2009" t="e">
        <v>#N/A</v>
      </c>
      <c r="BO2009" t="e">
        <v>#N/A</v>
      </c>
      <c r="BP2009" t="e">
        <v>#N/A</v>
      </c>
      <c r="BQ2009" t="e">
        <v>#N/A</v>
      </c>
      <c r="BR2009" t="e">
        <v>#N/A</v>
      </c>
      <c r="BS2009" t="e">
        <v>#N/A</v>
      </c>
      <c r="BT2009" t="e">
        <v>#N/A</v>
      </c>
      <c r="BU2009" t="e">
        <v>#N/A</v>
      </c>
      <c r="BV2009" t="e">
        <v>#N/A</v>
      </c>
      <c r="BW2009" t="e">
        <v>#N/A</v>
      </c>
      <c r="BX2009" t="e">
        <v>#N/A</v>
      </c>
      <c r="BY2009" t="e">
        <v>#N/A</v>
      </c>
      <c r="BZ2009" t="e">
        <v>#N/A</v>
      </c>
      <c r="CA2009" t="e">
        <v>#N/A</v>
      </c>
      <c r="CB2009" t="e">
        <v>#N/A</v>
      </c>
      <c r="CC2009" t="e">
        <v>#N/A</v>
      </c>
      <c r="CD2009" t="e">
        <v>#N/A</v>
      </c>
      <c r="CE2009" t="e">
        <v>#N/A</v>
      </c>
      <c r="CF2009" t="e">
        <v>#N/A</v>
      </c>
      <c r="CG2009" t="e">
        <v>#N/A</v>
      </c>
      <c r="CH2009" t="e">
        <v>#N/A</v>
      </c>
      <c r="CI2009" t="e">
        <v>#N/A</v>
      </c>
      <c r="CK2009" t="e">
        <v>#N/A</v>
      </c>
      <c r="CL2009" t="e">
        <v>#N/A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</row>
    <row r="2010" spans="1:120">
      <c r="A2010">
        <v>90989519</v>
      </c>
      <c r="B2010">
        <v>519288</v>
      </c>
      <c r="C2010" s="2">
        <v>44204</v>
      </c>
      <c r="D2010" s="2">
        <v>44204.993055555555</v>
      </c>
      <c r="E2010">
        <v>3</v>
      </c>
      <c r="F2010">
        <v>20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8846</v>
      </c>
      <c r="O2010" t="s">
        <v>2126</v>
      </c>
      <c r="P2010">
        <v>1</v>
      </c>
      <c r="Q2010">
        <v>0</v>
      </c>
      <c r="S2010">
        <v>1</v>
      </c>
      <c r="T2010">
        <v>2021</v>
      </c>
      <c r="U2010">
        <v>0</v>
      </c>
      <c r="V2010">
        <v>0</v>
      </c>
      <c r="W2010">
        <v>2</v>
      </c>
      <c r="AU2010" t="e">
        <v>#N/A</v>
      </c>
      <c r="AV2010" t="e">
        <v>#N/A</v>
      </c>
      <c r="AW2010" t="e">
        <v>#N/A</v>
      </c>
      <c r="AX2010" t="e">
        <v>#N/A</v>
      </c>
      <c r="AY2010" t="e">
        <v>#N/A</v>
      </c>
      <c r="AZ2010" t="e">
        <v>#N/A</v>
      </c>
      <c r="BA2010" t="e">
        <v>#N/A</v>
      </c>
      <c r="BB2010" t="e">
        <v>#N/A</v>
      </c>
      <c r="BC2010" t="e">
        <v>#N/A</v>
      </c>
      <c r="BD2010" t="e">
        <v>#N/A</v>
      </c>
      <c r="BE2010" t="e">
        <v>#N/A</v>
      </c>
      <c r="BF2010" t="e">
        <v>#N/A</v>
      </c>
      <c r="BG2010" t="e">
        <v>#N/A</v>
      </c>
      <c r="BH2010" t="e">
        <v>#N/A</v>
      </c>
      <c r="BI2010" t="e">
        <v>#N/A</v>
      </c>
      <c r="BJ2010" t="e">
        <v>#N/A</v>
      </c>
      <c r="BK2010" t="e">
        <v>#N/A</v>
      </c>
      <c r="BL2010" t="e">
        <v>#N/A</v>
      </c>
      <c r="BM2010" t="e">
        <v>#N/A</v>
      </c>
      <c r="BN2010" t="e">
        <v>#N/A</v>
      </c>
      <c r="BO2010" t="e">
        <v>#N/A</v>
      </c>
      <c r="BP2010" t="e">
        <v>#N/A</v>
      </c>
      <c r="BQ2010" t="e">
        <v>#N/A</v>
      </c>
      <c r="BR2010" t="e">
        <v>#N/A</v>
      </c>
      <c r="BS2010" t="e">
        <v>#N/A</v>
      </c>
      <c r="BT2010" t="e">
        <v>#N/A</v>
      </c>
      <c r="BU2010" t="e">
        <v>#N/A</v>
      </c>
      <c r="BV2010" t="e">
        <v>#N/A</v>
      </c>
      <c r="BW2010" t="e">
        <v>#N/A</v>
      </c>
      <c r="BX2010" t="e">
        <v>#N/A</v>
      </c>
      <c r="BY2010" t="e">
        <v>#N/A</v>
      </c>
      <c r="BZ2010" t="e">
        <v>#N/A</v>
      </c>
      <c r="CA2010" t="e">
        <v>#N/A</v>
      </c>
      <c r="CB2010" t="e">
        <v>#N/A</v>
      </c>
      <c r="CC2010" t="e">
        <v>#N/A</v>
      </c>
      <c r="CD2010" t="e">
        <v>#N/A</v>
      </c>
      <c r="CE2010" t="e">
        <v>#N/A</v>
      </c>
      <c r="CF2010" t="e">
        <v>#N/A</v>
      </c>
      <c r="CG2010" t="e">
        <v>#N/A</v>
      </c>
      <c r="CH2010" t="e">
        <v>#N/A</v>
      </c>
      <c r="CI2010" t="e">
        <v>#N/A</v>
      </c>
      <c r="CK2010" t="e">
        <v>#N/A</v>
      </c>
      <c r="CL2010" t="e">
        <v>#N/A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</row>
    <row r="2011" spans="1:120">
      <c r="A2011">
        <v>90989568</v>
      </c>
      <c r="B2011">
        <v>8128516</v>
      </c>
      <c r="C2011" s="2">
        <v>44204</v>
      </c>
      <c r="D2011" s="2">
        <v>44204.674305555556</v>
      </c>
      <c r="E2011">
        <v>2</v>
      </c>
      <c r="F2011">
        <v>26</v>
      </c>
      <c r="G2011">
        <v>1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8876</v>
      </c>
      <c r="O2011" t="s">
        <v>2126</v>
      </c>
      <c r="P2011">
        <v>1</v>
      </c>
      <c r="Q2011">
        <v>0</v>
      </c>
      <c r="S2011">
        <v>1</v>
      </c>
      <c r="T2011">
        <v>2021</v>
      </c>
      <c r="U2011">
        <v>0</v>
      </c>
      <c r="V2011">
        <v>0</v>
      </c>
      <c r="W2011">
        <v>2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</row>
    <row r="2012" spans="1:120">
      <c r="A2012">
        <v>90989585</v>
      </c>
      <c r="B2012">
        <v>88744</v>
      </c>
      <c r="C2012" s="2">
        <v>44204</v>
      </c>
      <c r="D2012" s="2">
        <v>44207.847916666666</v>
      </c>
      <c r="E2012">
        <v>1</v>
      </c>
      <c r="F2012">
        <v>49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8835</v>
      </c>
      <c r="O2012" t="s">
        <v>2126</v>
      </c>
      <c r="P2012">
        <v>1</v>
      </c>
      <c r="Q2012">
        <v>0</v>
      </c>
      <c r="R2012">
        <v>3</v>
      </c>
      <c r="S2012">
        <v>1</v>
      </c>
      <c r="T2012">
        <v>2021</v>
      </c>
      <c r="U2012">
        <v>0</v>
      </c>
      <c r="V2012">
        <v>0</v>
      </c>
      <c r="W2012">
        <v>2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3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3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2</v>
      </c>
      <c r="BW2012">
        <v>1</v>
      </c>
      <c r="BX2012">
        <v>1</v>
      </c>
      <c r="BY2012">
        <v>1</v>
      </c>
      <c r="BZ2012">
        <v>0</v>
      </c>
      <c r="CA2012">
        <v>0</v>
      </c>
      <c r="CB2012">
        <v>6</v>
      </c>
      <c r="CC2012">
        <v>3</v>
      </c>
      <c r="CD2012">
        <v>3</v>
      </c>
      <c r="CE2012">
        <v>6</v>
      </c>
      <c r="CF2012">
        <v>1</v>
      </c>
      <c r="CG2012">
        <v>0</v>
      </c>
      <c r="CH2012">
        <v>0</v>
      </c>
      <c r="CI2012">
        <v>3</v>
      </c>
      <c r="CK2012">
        <v>0</v>
      </c>
      <c r="CL2012">
        <v>0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1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</row>
    <row r="2013" spans="1:120">
      <c r="A2013">
        <v>90989591</v>
      </c>
      <c r="B2013">
        <v>8128720</v>
      </c>
      <c r="C2013" s="2">
        <v>44204</v>
      </c>
      <c r="D2013" s="2">
        <v>44210.671527777777</v>
      </c>
      <c r="E2013">
        <v>1</v>
      </c>
      <c r="F2013">
        <v>77</v>
      </c>
      <c r="G2013">
        <v>0</v>
      </c>
      <c r="H2013">
        <v>3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7060</v>
      </c>
      <c r="O2013" t="s">
        <v>2124</v>
      </c>
      <c r="P2013">
        <v>0</v>
      </c>
      <c r="Q2013">
        <v>0</v>
      </c>
      <c r="R2013">
        <v>6</v>
      </c>
      <c r="S2013">
        <v>1</v>
      </c>
      <c r="T2013">
        <v>2021</v>
      </c>
      <c r="U2013">
        <v>0</v>
      </c>
      <c r="V2013">
        <v>0</v>
      </c>
      <c r="W2013">
        <v>2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3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3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6</v>
      </c>
      <c r="BW2013">
        <v>6</v>
      </c>
      <c r="BX2013">
        <v>6</v>
      </c>
      <c r="BY2013">
        <v>22</v>
      </c>
      <c r="BZ2013">
        <v>0</v>
      </c>
      <c r="CA2013">
        <v>0</v>
      </c>
      <c r="CB2013">
        <v>6</v>
      </c>
      <c r="CC2013">
        <v>6</v>
      </c>
      <c r="CD2013">
        <v>0</v>
      </c>
      <c r="CE2013">
        <v>6</v>
      </c>
      <c r="CF2013">
        <v>0</v>
      </c>
      <c r="CG2013">
        <v>0</v>
      </c>
      <c r="CH2013">
        <v>0</v>
      </c>
      <c r="CI2013">
        <v>6</v>
      </c>
      <c r="CK2013">
        <v>0</v>
      </c>
      <c r="CL2013">
        <v>0</v>
      </c>
      <c r="CM2013">
        <v>4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1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0</v>
      </c>
      <c r="DK2013">
        <v>0</v>
      </c>
      <c r="DL2013">
        <v>1</v>
      </c>
      <c r="DM2013">
        <v>0</v>
      </c>
      <c r="DN2013">
        <v>0</v>
      </c>
      <c r="DO2013">
        <v>0</v>
      </c>
      <c r="DP2013">
        <v>0</v>
      </c>
    </row>
    <row r="2014" spans="1:120">
      <c r="A2014">
        <v>90989600</v>
      </c>
      <c r="B2014">
        <v>492227</v>
      </c>
      <c r="C2014" s="2">
        <v>44204</v>
      </c>
      <c r="D2014" s="2">
        <v>44204.677083333336</v>
      </c>
      <c r="E2014">
        <v>2</v>
      </c>
      <c r="F2014">
        <v>51</v>
      </c>
      <c r="G2014">
        <v>1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88122101</v>
      </c>
      <c r="O2014" t="s">
        <v>2126</v>
      </c>
      <c r="P2014">
        <v>1</v>
      </c>
      <c r="Q2014">
        <v>0</v>
      </c>
      <c r="S2014">
        <v>1</v>
      </c>
      <c r="T2014">
        <v>2021</v>
      </c>
      <c r="U2014">
        <v>0</v>
      </c>
      <c r="V2014">
        <v>0</v>
      </c>
      <c r="W2014">
        <v>2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</row>
    <row r="2015" spans="1:120">
      <c r="A2015">
        <v>90989629</v>
      </c>
      <c r="B2015">
        <v>8062871</v>
      </c>
      <c r="C2015" s="2">
        <v>44204</v>
      </c>
      <c r="D2015" s="2">
        <v>44221.830555555556</v>
      </c>
      <c r="E2015">
        <v>1</v>
      </c>
      <c r="F2015">
        <v>72</v>
      </c>
      <c r="G2015">
        <v>0</v>
      </c>
      <c r="H2015">
        <v>1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7063</v>
      </c>
      <c r="O2015" t="s">
        <v>2125</v>
      </c>
      <c r="P2015">
        <v>1</v>
      </c>
      <c r="Q2015">
        <v>0</v>
      </c>
      <c r="R2015">
        <v>17</v>
      </c>
      <c r="S2015">
        <v>1</v>
      </c>
      <c r="T2015">
        <v>2021</v>
      </c>
      <c r="U2015">
        <v>1</v>
      </c>
      <c r="V2015">
        <v>1</v>
      </c>
      <c r="W2015">
        <v>2</v>
      </c>
      <c r="AU2015">
        <v>0</v>
      </c>
      <c r="AV2015">
        <v>0</v>
      </c>
      <c r="AW2015">
        <v>48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48</v>
      </c>
      <c r="BF2015">
        <v>48</v>
      </c>
      <c r="BG2015">
        <v>48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2</v>
      </c>
      <c r="BZ2015">
        <v>0</v>
      </c>
      <c r="CA2015">
        <v>0</v>
      </c>
      <c r="CB2015">
        <v>23</v>
      </c>
      <c r="CC2015">
        <v>30</v>
      </c>
      <c r="CD2015">
        <v>17</v>
      </c>
      <c r="CE2015">
        <v>47</v>
      </c>
      <c r="CF2015">
        <v>2</v>
      </c>
      <c r="CG2015">
        <v>0</v>
      </c>
      <c r="CH2015">
        <v>0</v>
      </c>
      <c r="CI2015">
        <v>1</v>
      </c>
      <c r="CK2015">
        <v>0</v>
      </c>
      <c r="CL2015">
        <v>0</v>
      </c>
      <c r="CM2015">
        <v>10</v>
      </c>
      <c r="CN2015">
        <v>0</v>
      </c>
      <c r="CO2015">
        <v>1</v>
      </c>
      <c r="CP2015">
        <v>0</v>
      </c>
      <c r="CQ2015">
        <v>0</v>
      </c>
      <c r="CR2015">
        <v>0</v>
      </c>
      <c r="CS2015">
        <v>1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1</v>
      </c>
      <c r="DC2015">
        <v>0</v>
      </c>
      <c r="DD2015">
        <v>1</v>
      </c>
      <c r="DE2015">
        <v>0</v>
      </c>
      <c r="DF2015">
        <v>0</v>
      </c>
      <c r="DG2015">
        <v>1</v>
      </c>
      <c r="DH2015">
        <v>0</v>
      </c>
      <c r="DI2015">
        <v>0</v>
      </c>
      <c r="DJ2015">
        <v>1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</row>
    <row r="2016" spans="1:120">
      <c r="A2016">
        <v>90989632</v>
      </c>
      <c r="B2016">
        <v>690866</v>
      </c>
      <c r="C2016" s="2">
        <v>44204</v>
      </c>
      <c r="D2016" s="2">
        <v>44204.835416666669</v>
      </c>
      <c r="E2016">
        <v>3</v>
      </c>
      <c r="F2016">
        <v>63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8809</v>
      </c>
      <c r="O2016" t="s">
        <v>2126</v>
      </c>
      <c r="P2016">
        <v>1</v>
      </c>
      <c r="Q2016">
        <v>0</v>
      </c>
      <c r="S2016">
        <v>1</v>
      </c>
      <c r="T2016">
        <v>2021</v>
      </c>
      <c r="U2016">
        <v>0</v>
      </c>
      <c r="V2016">
        <v>0</v>
      </c>
      <c r="W2016">
        <v>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1</v>
      </c>
      <c r="DH2016">
        <v>0</v>
      </c>
      <c r="DI2016">
        <v>0</v>
      </c>
      <c r="DJ2016">
        <v>1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</row>
    <row r="2017" spans="1:120">
      <c r="A2017">
        <v>90989709</v>
      </c>
      <c r="B2017">
        <v>8014716</v>
      </c>
      <c r="C2017" s="2">
        <v>44204</v>
      </c>
      <c r="D2017" s="2">
        <v>44209.727777777778</v>
      </c>
      <c r="E2017">
        <v>1</v>
      </c>
      <c r="F2017">
        <v>83</v>
      </c>
      <c r="G2017">
        <v>1</v>
      </c>
      <c r="H2017">
        <v>2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8876</v>
      </c>
      <c r="O2017" t="s">
        <v>2124</v>
      </c>
      <c r="P2017">
        <v>0</v>
      </c>
      <c r="Q2017">
        <v>0</v>
      </c>
      <c r="R2017">
        <v>5</v>
      </c>
      <c r="S2017">
        <v>1</v>
      </c>
      <c r="T2017">
        <v>2021</v>
      </c>
      <c r="U2017">
        <v>0</v>
      </c>
      <c r="V2017">
        <v>0</v>
      </c>
      <c r="W2017">
        <v>2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5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5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5</v>
      </c>
      <c r="BW2017">
        <v>5</v>
      </c>
      <c r="BX2017">
        <v>1</v>
      </c>
      <c r="BY2017">
        <v>7</v>
      </c>
      <c r="BZ2017">
        <v>0</v>
      </c>
      <c r="CA2017">
        <v>0</v>
      </c>
      <c r="CB2017">
        <v>6</v>
      </c>
      <c r="CC2017">
        <v>6</v>
      </c>
      <c r="CD2017">
        <v>0</v>
      </c>
      <c r="CE2017">
        <v>6</v>
      </c>
      <c r="CF2017">
        <v>0</v>
      </c>
      <c r="CG2017">
        <v>0</v>
      </c>
      <c r="CH2017">
        <v>0</v>
      </c>
      <c r="CI2017">
        <v>5</v>
      </c>
      <c r="CK2017">
        <v>0</v>
      </c>
      <c r="CL2017">
        <v>0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1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</row>
    <row r="2018" spans="1:120">
      <c r="A2018">
        <v>90989810</v>
      </c>
      <c r="B2018">
        <v>8126375</v>
      </c>
      <c r="C2018" s="2">
        <v>44204</v>
      </c>
      <c r="D2018" s="2">
        <v>44218.606249999997</v>
      </c>
      <c r="E2018">
        <v>1</v>
      </c>
      <c r="F2018">
        <v>88</v>
      </c>
      <c r="G2018">
        <v>1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8805</v>
      </c>
      <c r="O2018" t="s">
        <v>2124</v>
      </c>
      <c r="P2018">
        <v>0</v>
      </c>
      <c r="Q2018">
        <v>0</v>
      </c>
      <c r="R2018">
        <v>14</v>
      </c>
      <c r="S2018">
        <v>1</v>
      </c>
      <c r="T2018">
        <v>2021</v>
      </c>
      <c r="U2018">
        <v>0</v>
      </c>
      <c r="V2018">
        <v>0</v>
      </c>
      <c r="W2018">
        <v>2</v>
      </c>
      <c r="AU2018">
        <v>0</v>
      </c>
      <c r="AV2018">
        <v>0</v>
      </c>
      <c r="AW2018">
        <v>6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6</v>
      </c>
      <c r="BF2018">
        <v>6</v>
      </c>
      <c r="BG2018">
        <v>6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10</v>
      </c>
      <c r="BW2018">
        <v>1</v>
      </c>
      <c r="BX2018">
        <v>2</v>
      </c>
      <c r="BY2018">
        <v>30</v>
      </c>
      <c r="BZ2018">
        <v>0</v>
      </c>
      <c r="CA2018">
        <v>0</v>
      </c>
      <c r="CB2018">
        <v>42</v>
      </c>
      <c r="CC2018">
        <v>30</v>
      </c>
      <c r="CD2018">
        <v>12</v>
      </c>
      <c r="CE2018">
        <v>42</v>
      </c>
      <c r="CF2018">
        <v>0</v>
      </c>
      <c r="CG2018">
        <v>0</v>
      </c>
      <c r="CH2018">
        <v>0</v>
      </c>
      <c r="CI2018">
        <v>14</v>
      </c>
      <c r="CK2018">
        <v>0</v>
      </c>
      <c r="CL2018">
        <v>0</v>
      </c>
      <c r="CM2018">
        <v>3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1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</row>
    <row r="2019" spans="1:120">
      <c r="A2019">
        <v>90989823</v>
      </c>
      <c r="B2019">
        <v>8128752</v>
      </c>
      <c r="C2019" s="2">
        <v>44204</v>
      </c>
      <c r="D2019" s="2">
        <v>44204.870833333334</v>
      </c>
      <c r="E2019">
        <v>2</v>
      </c>
      <c r="F2019">
        <v>81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8108</v>
      </c>
      <c r="O2019" t="s">
        <v>2126</v>
      </c>
      <c r="P2019">
        <v>1</v>
      </c>
      <c r="Q2019">
        <v>0</v>
      </c>
      <c r="S2019">
        <v>1</v>
      </c>
      <c r="T2019">
        <v>2021</v>
      </c>
      <c r="U2019">
        <v>0</v>
      </c>
      <c r="V2019">
        <v>0</v>
      </c>
      <c r="W2019">
        <v>2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1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</row>
    <row r="2020" spans="1:120">
      <c r="A2020">
        <v>90989869</v>
      </c>
      <c r="B2020">
        <v>198836</v>
      </c>
      <c r="C2020" s="2">
        <v>44204</v>
      </c>
      <c r="D2020" s="2">
        <v>44211.047222222223</v>
      </c>
      <c r="E2020">
        <v>1</v>
      </c>
      <c r="F2020">
        <v>74</v>
      </c>
      <c r="G2020">
        <v>1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7060</v>
      </c>
      <c r="O2020" t="s">
        <v>26</v>
      </c>
      <c r="P2020">
        <v>0</v>
      </c>
      <c r="Q2020">
        <v>1</v>
      </c>
      <c r="R2020">
        <v>7</v>
      </c>
      <c r="S2020">
        <v>1</v>
      </c>
      <c r="T2020">
        <v>2021</v>
      </c>
      <c r="U2020">
        <v>1</v>
      </c>
      <c r="V2020">
        <v>6</v>
      </c>
      <c r="W2020">
        <v>2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1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2</v>
      </c>
      <c r="BH2020">
        <v>11</v>
      </c>
      <c r="BI2020">
        <v>0</v>
      </c>
      <c r="BJ2020">
        <v>0</v>
      </c>
      <c r="BK2020">
        <v>11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4</v>
      </c>
      <c r="BW2020">
        <v>4</v>
      </c>
      <c r="BX2020">
        <v>0</v>
      </c>
      <c r="BY2020">
        <v>0</v>
      </c>
      <c r="BZ2020">
        <v>0</v>
      </c>
      <c r="CA2020">
        <v>0</v>
      </c>
      <c r="CB2020">
        <v>1</v>
      </c>
      <c r="CC2020">
        <v>0</v>
      </c>
      <c r="CD2020">
        <v>1</v>
      </c>
      <c r="CE2020">
        <v>1</v>
      </c>
      <c r="CF2020">
        <v>5</v>
      </c>
      <c r="CG2020">
        <v>0</v>
      </c>
      <c r="CH2020">
        <v>0</v>
      </c>
      <c r="CI2020">
        <v>2</v>
      </c>
      <c r="CK2020">
        <v>0</v>
      </c>
      <c r="CL2020">
        <v>0</v>
      </c>
      <c r="CM2020">
        <v>3</v>
      </c>
      <c r="CN2020">
        <v>0</v>
      </c>
      <c r="CO2020">
        <v>1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1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</row>
    <row r="2021" spans="1:120">
      <c r="A2021">
        <v>90989915</v>
      </c>
      <c r="B2021">
        <v>8110294</v>
      </c>
      <c r="C2021" s="2">
        <v>44204</v>
      </c>
      <c r="D2021" s="2">
        <v>44215.495833333334</v>
      </c>
      <c r="E2021">
        <v>1</v>
      </c>
      <c r="F2021">
        <v>89</v>
      </c>
      <c r="G2021">
        <v>1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8844</v>
      </c>
      <c r="O2021" t="s">
        <v>2134</v>
      </c>
      <c r="P2021">
        <v>0</v>
      </c>
      <c r="Q2021">
        <v>0</v>
      </c>
      <c r="R2021">
        <v>11</v>
      </c>
      <c r="S2021">
        <v>1</v>
      </c>
      <c r="T2021">
        <v>2021</v>
      </c>
      <c r="U2021">
        <v>0</v>
      </c>
      <c r="V2021">
        <v>0</v>
      </c>
      <c r="W2021">
        <v>2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4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4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6</v>
      </c>
      <c r="BW2021">
        <v>2</v>
      </c>
      <c r="BX2021">
        <v>5</v>
      </c>
      <c r="BY2021">
        <v>2</v>
      </c>
      <c r="BZ2021">
        <v>0</v>
      </c>
      <c r="CA2021">
        <v>0</v>
      </c>
      <c r="CB2021">
        <v>3</v>
      </c>
      <c r="CC2021">
        <v>0</v>
      </c>
      <c r="CD2021">
        <v>3</v>
      </c>
      <c r="CE2021">
        <v>3</v>
      </c>
      <c r="CF2021">
        <v>0</v>
      </c>
      <c r="CG2021">
        <v>0</v>
      </c>
      <c r="CH2021">
        <v>0</v>
      </c>
      <c r="CI2021">
        <v>3</v>
      </c>
      <c r="CK2021">
        <v>0</v>
      </c>
      <c r="CL2021">
        <v>0</v>
      </c>
      <c r="CM2021">
        <v>2</v>
      </c>
      <c r="CN2021">
        <v>0</v>
      </c>
      <c r="CO2021">
        <v>0</v>
      </c>
      <c r="CP2021">
        <v>0</v>
      </c>
      <c r="CQ2021">
        <v>1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</row>
    <row r="2022" spans="1:120">
      <c r="A2022">
        <v>90989934</v>
      </c>
      <c r="B2022">
        <v>8122181</v>
      </c>
      <c r="C2022" s="2">
        <v>44206</v>
      </c>
      <c r="D2022" s="2">
        <v>44209.884027777778</v>
      </c>
      <c r="E2022">
        <v>1</v>
      </c>
      <c r="F2022">
        <v>57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8812</v>
      </c>
      <c r="O2022" t="s">
        <v>2130</v>
      </c>
      <c r="P2022">
        <v>0</v>
      </c>
      <c r="Q2022">
        <v>0</v>
      </c>
      <c r="R2022">
        <v>3</v>
      </c>
      <c r="S2022">
        <v>1</v>
      </c>
      <c r="T2022">
        <v>2021</v>
      </c>
      <c r="U2022">
        <v>0</v>
      </c>
      <c r="V2022">
        <v>0</v>
      </c>
      <c r="W2022">
        <v>2</v>
      </c>
      <c r="AU2022">
        <v>0</v>
      </c>
      <c r="AV2022">
        <v>0</v>
      </c>
      <c r="AW2022">
        <v>2</v>
      </c>
      <c r="AX2022">
        <v>0</v>
      </c>
      <c r="AY2022">
        <v>10</v>
      </c>
      <c r="AZ2022">
        <v>1</v>
      </c>
      <c r="BA2022">
        <v>0</v>
      </c>
      <c r="BB2022">
        <v>0</v>
      </c>
      <c r="BC2022">
        <v>0</v>
      </c>
      <c r="BD2022">
        <v>0</v>
      </c>
      <c r="BE2022">
        <v>2</v>
      </c>
      <c r="BF2022">
        <v>2</v>
      </c>
      <c r="BG2022">
        <v>13</v>
      </c>
      <c r="BH2022">
        <v>12</v>
      </c>
      <c r="BI2022">
        <v>0</v>
      </c>
      <c r="BJ2022">
        <v>5</v>
      </c>
      <c r="BK2022">
        <v>2</v>
      </c>
      <c r="BL2022">
        <v>0</v>
      </c>
      <c r="BM2022">
        <v>0</v>
      </c>
      <c r="BN2022">
        <v>0</v>
      </c>
      <c r="BO2022">
        <v>0</v>
      </c>
      <c r="BP2022">
        <v>5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3</v>
      </c>
      <c r="BX2022">
        <v>4</v>
      </c>
      <c r="BY2022">
        <v>0</v>
      </c>
      <c r="BZ2022">
        <v>0</v>
      </c>
      <c r="CA2022">
        <v>0</v>
      </c>
      <c r="CB2022">
        <v>0</v>
      </c>
      <c r="CC2022">
        <v>1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K2022">
        <v>0</v>
      </c>
      <c r="CL2022">
        <v>0</v>
      </c>
      <c r="CM2022">
        <v>2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</row>
    <row r="2023" spans="1:120">
      <c r="A2023">
        <v>90989964</v>
      </c>
      <c r="B2023">
        <v>8128773</v>
      </c>
      <c r="C2023" s="2">
        <v>44205</v>
      </c>
      <c r="D2023" s="2">
        <v>44213.201388888891</v>
      </c>
      <c r="E2023">
        <v>1</v>
      </c>
      <c r="F2023">
        <v>94</v>
      </c>
      <c r="G2023">
        <v>0</v>
      </c>
      <c r="H2023">
        <v>2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7946</v>
      </c>
      <c r="O2023" t="s">
        <v>26</v>
      </c>
      <c r="P2023">
        <v>0</v>
      </c>
      <c r="Q2023">
        <v>1</v>
      </c>
      <c r="R2023">
        <v>8</v>
      </c>
      <c r="S2023">
        <v>1</v>
      </c>
      <c r="T2023">
        <v>2021</v>
      </c>
      <c r="U2023">
        <v>0</v>
      </c>
      <c r="V2023">
        <v>0</v>
      </c>
      <c r="W2023">
        <v>2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1</v>
      </c>
      <c r="BG2023">
        <v>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6</v>
      </c>
      <c r="BW2023">
        <v>1</v>
      </c>
      <c r="BX2023">
        <v>6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1</v>
      </c>
      <c r="CE2023">
        <v>1</v>
      </c>
      <c r="CF2023">
        <v>17</v>
      </c>
      <c r="CG2023">
        <v>0</v>
      </c>
      <c r="CH2023">
        <v>0</v>
      </c>
      <c r="CI2023">
        <v>1</v>
      </c>
      <c r="CK2023">
        <v>0</v>
      </c>
      <c r="CL2023">
        <v>0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1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1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1</v>
      </c>
      <c r="DP2023">
        <v>0</v>
      </c>
    </row>
    <row r="2024" spans="1:120">
      <c r="A2024">
        <v>90989984</v>
      </c>
      <c r="B2024">
        <v>8007370</v>
      </c>
      <c r="C2024" s="2">
        <v>44205</v>
      </c>
      <c r="D2024" s="2">
        <v>44206.840277777781</v>
      </c>
      <c r="E2024">
        <v>1</v>
      </c>
      <c r="F2024">
        <v>93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8837</v>
      </c>
      <c r="O2024" t="s">
        <v>26</v>
      </c>
      <c r="P2024">
        <v>0</v>
      </c>
      <c r="Q2024">
        <v>1</v>
      </c>
      <c r="R2024">
        <v>1</v>
      </c>
      <c r="S2024">
        <v>1</v>
      </c>
      <c r="T2024">
        <v>2021</v>
      </c>
      <c r="U2024">
        <v>0</v>
      </c>
      <c r="V2024">
        <v>0</v>
      </c>
      <c r="W2024">
        <v>2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1</v>
      </c>
      <c r="BW2024">
        <v>2</v>
      </c>
      <c r="BX2024">
        <v>1</v>
      </c>
      <c r="BY2024">
        <v>0</v>
      </c>
      <c r="BZ2024">
        <v>0</v>
      </c>
      <c r="CA2024">
        <v>0</v>
      </c>
      <c r="CB2024">
        <v>4</v>
      </c>
      <c r="CC2024">
        <v>2</v>
      </c>
      <c r="CD2024">
        <v>2</v>
      </c>
      <c r="CE2024">
        <v>4</v>
      </c>
      <c r="CF2024">
        <v>0</v>
      </c>
      <c r="CG2024">
        <v>0</v>
      </c>
      <c r="CH2024">
        <v>0</v>
      </c>
      <c r="CI2024">
        <v>3</v>
      </c>
      <c r="CK2024">
        <v>0</v>
      </c>
      <c r="CL2024">
        <v>0</v>
      </c>
      <c r="CM2024">
        <v>7</v>
      </c>
      <c r="CN2024">
        <v>1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1</v>
      </c>
      <c r="CY2024">
        <v>1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1</v>
      </c>
      <c r="DH2024">
        <v>0</v>
      </c>
      <c r="DI2024">
        <v>0</v>
      </c>
      <c r="DJ2024">
        <v>0</v>
      </c>
      <c r="DK2024">
        <v>0</v>
      </c>
      <c r="DL2024">
        <v>1</v>
      </c>
      <c r="DM2024">
        <v>0</v>
      </c>
      <c r="DN2024">
        <v>0</v>
      </c>
      <c r="DO2024">
        <v>0</v>
      </c>
      <c r="DP2024">
        <v>0</v>
      </c>
    </row>
    <row r="2025" spans="1:120">
      <c r="A2025">
        <v>90990022</v>
      </c>
      <c r="B2025">
        <v>569501</v>
      </c>
      <c r="C2025" s="2">
        <v>44205</v>
      </c>
      <c r="D2025" s="2">
        <v>44205.993055555555</v>
      </c>
      <c r="E2025">
        <v>3</v>
      </c>
      <c r="F2025">
        <v>17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8844</v>
      </c>
      <c r="O2025" t="s">
        <v>2126</v>
      </c>
      <c r="P2025">
        <v>1</v>
      </c>
      <c r="Q2025">
        <v>0</v>
      </c>
      <c r="S2025">
        <v>1</v>
      </c>
      <c r="T2025">
        <v>2021</v>
      </c>
      <c r="U2025">
        <v>0</v>
      </c>
      <c r="V2025">
        <v>0</v>
      </c>
      <c r="W2025">
        <v>2</v>
      </c>
      <c r="AU2025" t="e">
        <v>#N/A</v>
      </c>
      <c r="AV2025" t="e">
        <v>#N/A</v>
      </c>
      <c r="AW2025" t="e">
        <v>#N/A</v>
      </c>
      <c r="AX2025" t="e">
        <v>#N/A</v>
      </c>
      <c r="AY2025" t="e">
        <v>#N/A</v>
      </c>
      <c r="AZ2025" t="e">
        <v>#N/A</v>
      </c>
      <c r="BA2025" t="e">
        <v>#N/A</v>
      </c>
      <c r="BB2025" t="e">
        <v>#N/A</v>
      </c>
      <c r="BC2025" t="e">
        <v>#N/A</v>
      </c>
      <c r="BD2025" t="e">
        <v>#N/A</v>
      </c>
      <c r="BE2025" t="e">
        <v>#N/A</v>
      </c>
      <c r="BF2025" t="e">
        <v>#N/A</v>
      </c>
      <c r="BG2025" t="e">
        <v>#N/A</v>
      </c>
      <c r="BH2025" t="e">
        <v>#N/A</v>
      </c>
      <c r="BI2025" t="e">
        <v>#N/A</v>
      </c>
      <c r="BJ2025" t="e">
        <v>#N/A</v>
      </c>
      <c r="BK2025" t="e">
        <v>#N/A</v>
      </c>
      <c r="BL2025" t="e">
        <v>#N/A</v>
      </c>
      <c r="BM2025" t="e">
        <v>#N/A</v>
      </c>
      <c r="BN2025" t="e">
        <v>#N/A</v>
      </c>
      <c r="BO2025" t="e">
        <v>#N/A</v>
      </c>
      <c r="BP2025" t="e">
        <v>#N/A</v>
      </c>
      <c r="BQ2025" t="e">
        <v>#N/A</v>
      </c>
      <c r="BR2025" t="e">
        <v>#N/A</v>
      </c>
      <c r="BS2025" t="e">
        <v>#N/A</v>
      </c>
      <c r="BT2025" t="e">
        <v>#N/A</v>
      </c>
      <c r="BU2025" t="e">
        <v>#N/A</v>
      </c>
      <c r="BV2025" t="e">
        <v>#N/A</v>
      </c>
      <c r="BW2025" t="e">
        <v>#N/A</v>
      </c>
      <c r="BX2025" t="e">
        <v>#N/A</v>
      </c>
      <c r="BY2025" t="e">
        <v>#N/A</v>
      </c>
      <c r="BZ2025" t="e">
        <v>#N/A</v>
      </c>
      <c r="CA2025" t="e">
        <v>#N/A</v>
      </c>
      <c r="CB2025" t="e">
        <v>#N/A</v>
      </c>
      <c r="CC2025" t="e">
        <v>#N/A</v>
      </c>
      <c r="CD2025" t="e">
        <v>#N/A</v>
      </c>
      <c r="CE2025" t="e">
        <v>#N/A</v>
      </c>
      <c r="CF2025" t="e">
        <v>#N/A</v>
      </c>
      <c r="CG2025" t="e">
        <v>#N/A</v>
      </c>
      <c r="CH2025" t="e">
        <v>#N/A</v>
      </c>
      <c r="CI2025" t="e">
        <v>#N/A</v>
      </c>
      <c r="CK2025" t="e">
        <v>#N/A</v>
      </c>
      <c r="CL2025" t="e">
        <v>#N/A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</row>
    <row r="2026" spans="1:120">
      <c r="A2026">
        <v>90990029</v>
      </c>
      <c r="B2026">
        <v>212222</v>
      </c>
      <c r="C2026" s="2">
        <v>44205</v>
      </c>
      <c r="D2026" s="2">
        <v>44205.585416666669</v>
      </c>
      <c r="E2026">
        <v>3</v>
      </c>
      <c r="F2026">
        <v>72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7840</v>
      </c>
      <c r="O2026" t="s">
        <v>2126</v>
      </c>
      <c r="P2026">
        <v>1</v>
      </c>
      <c r="Q2026">
        <v>0</v>
      </c>
      <c r="S2026">
        <v>1</v>
      </c>
      <c r="T2026">
        <v>2021</v>
      </c>
      <c r="U2026">
        <v>0</v>
      </c>
      <c r="V2026">
        <v>0</v>
      </c>
      <c r="W2026">
        <v>2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</row>
    <row r="2027" spans="1:120">
      <c r="A2027">
        <v>90990048</v>
      </c>
      <c r="B2027">
        <v>126804</v>
      </c>
      <c r="C2027" s="2">
        <v>44205</v>
      </c>
      <c r="D2027" s="2">
        <v>44216.790972222225</v>
      </c>
      <c r="E2027">
        <v>1</v>
      </c>
      <c r="F2027">
        <v>85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8807</v>
      </c>
      <c r="O2027" t="s">
        <v>2124</v>
      </c>
      <c r="P2027">
        <v>0</v>
      </c>
      <c r="Q2027">
        <v>0</v>
      </c>
      <c r="R2027">
        <v>11</v>
      </c>
      <c r="S2027">
        <v>1</v>
      </c>
      <c r="T2027">
        <v>2021</v>
      </c>
      <c r="U2027">
        <v>0</v>
      </c>
      <c r="V2027">
        <v>0</v>
      </c>
      <c r="W2027">
        <v>2</v>
      </c>
      <c r="AU2027">
        <v>0</v>
      </c>
      <c r="AV2027">
        <v>0</v>
      </c>
      <c r="AW2027">
        <v>20</v>
      </c>
      <c r="AX2027">
        <v>0</v>
      </c>
      <c r="AY2027">
        <v>0</v>
      </c>
      <c r="AZ2027">
        <v>12</v>
      </c>
      <c r="BA2027">
        <v>0</v>
      </c>
      <c r="BB2027">
        <v>0</v>
      </c>
      <c r="BC2027">
        <v>0</v>
      </c>
      <c r="BD2027">
        <v>0</v>
      </c>
      <c r="BE2027">
        <v>20</v>
      </c>
      <c r="BF2027">
        <v>20</v>
      </c>
      <c r="BG2027">
        <v>32</v>
      </c>
      <c r="BH2027">
        <v>18</v>
      </c>
      <c r="BI2027">
        <v>0</v>
      </c>
      <c r="BJ2027">
        <v>0</v>
      </c>
      <c r="BK2027">
        <v>6</v>
      </c>
      <c r="BL2027">
        <v>0</v>
      </c>
      <c r="BM2027">
        <v>0</v>
      </c>
      <c r="BN2027">
        <v>12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6</v>
      </c>
      <c r="BY2027">
        <v>0</v>
      </c>
      <c r="BZ2027">
        <v>0</v>
      </c>
      <c r="CA2027">
        <v>0</v>
      </c>
      <c r="CB2027">
        <v>1</v>
      </c>
      <c r="CC2027">
        <v>0</v>
      </c>
      <c r="CD2027">
        <v>1</v>
      </c>
      <c r="CE2027">
        <v>1</v>
      </c>
      <c r="CF2027">
        <v>0</v>
      </c>
      <c r="CG2027">
        <v>0</v>
      </c>
      <c r="CH2027">
        <v>0</v>
      </c>
      <c r="CI2027">
        <v>3</v>
      </c>
      <c r="CK2027">
        <v>0</v>
      </c>
      <c r="CL2027">
        <v>0</v>
      </c>
      <c r="CM2027">
        <v>8</v>
      </c>
      <c r="CN2027">
        <v>1</v>
      </c>
      <c r="CO2027">
        <v>1</v>
      </c>
      <c r="CP2027">
        <v>0</v>
      </c>
      <c r="CQ2027">
        <v>1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1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1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</row>
    <row r="2028" spans="1:120">
      <c r="A2028">
        <v>90990104</v>
      </c>
      <c r="B2028">
        <v>8059123</v>
      </c>
      <c r="C2028" s="2">
        <v>44205</v>
      </c>
      <c r="D2028" s="2">
        <v>44205.993055555555</v>
      </c>
      <c r="E2028">
        <v>3</v>
      </c>
      <c r="F2028">
        <v>36</v>
      </c>
      <c r="G2028">
        <v>1</v>
      </c>
      <c r="H2028">
        <v>3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8854</v>
      </c>
      <c r="O2028" t="s">
        <v>2126</v>
      </c>
      <c r="P2028">
        <v>1</v>
      </c>
      <c r="Q2028">
        <v>0</v>
      </c>
      <c r="S2028">
        <v>1</v>
      </c>
      <c r="T2028">
        <v>2021</v>
      </c>
      <c r="U2028">
        <v>0</v>
      </c>
      <c r="V2028">
        <v>0</v>
      </c>
      <c r="W2028">
        <v>2</v>
      </c>
      <c r="AU2028" t="e">
        <v>#N/A</v>
      </c>
      <c r="AV2028" t="e">
        <v>#N/A</v>
      </c>
      <c r="AW2028" t="e">
        <v>#N/A</v>
      </c>
      <c r="AX2028" t="e">
        <v>#N/A</v>
      </c>
      <c r="AY2028" t="e">
        <v>#N/A</v>
      </c>
      <c r="AZ2028" t="e">
        <v>#N/A</v>
      </c>
      <c r="BA2028" t="e">
        <v>#N/A</v>
      </c>
      <c r="BB2028" t="e">
        <v>#N/A</v>
      </c>
      <c r="BC2028" t="e">
        <v>#N/A</v>
      </c>
      <c r="BD2028" t="e">
        <v>#N/A</v>
      </c>
      <c r="BE2028" t="e">
        <v>#N/A</v>
      </c>
      <c r="BF2028" t="e">
        <v>#N/A</v>
      </c>
      <c r="BG2028" t="e">
        <v>#N/A</v>
      </c>
      <c r="BH2028" t="e">
        <v>#N/A</v>
      </c>
      <c r="BI2028" t="e">
        <v>#N/A</v>
      </c>
      <c r="BJ2028" t="e">
        <v>#N/A</v>
      </c>
      <c r="BK2028" t="e">
        <v>#N/A</v>
      </c>
      <c r="BL2028" t="e">
        <v>#N/A</v>
      </c>
      <c r="BM2028" t="e">
        <v>#N/A</v>
      </c>
      <c r="BN2028" t="e">
        <v>#N/A</v>
      </c>
      <c r="BO2028" t="e">
        <v>#N/A</v>
      </c>
      <c r="BP2028" t="e">
        <v>#N/A</v>
      </c>
      <c r="BQ2028" t="e">
        <v>#N/A</v>
      </c>
      <c r="BR2028" t="e">
        <v>#N/A</v>
      </c>
      <c r="BS2028" t="e">
        <v>#N/A</v>
      </c>
      <c r="BT2028" t="e">
        <v>#N/A</v>
      </c>
      <c r="BU2028" t="e">
        <v>#N/A</v>
      </c>
      <c r="BV2028" t="e">
        <v>#N/A</v>
      </c>
      <c r="BW2028" t="e">
        <v>#N/A</v>
      </c>
      <c r="BX2028" t="e">
        <v>#N/A</v>
      </c>
      <c r="BY2028" t="e">
        <v>#N/A</v>
      </c>
      <c r="BZ2028" t="e">
        <v>#N/A</v>
      </c>
      <c r="CA2028" t="e">
        <v>#N/A</v>
      </c>
      <c r="CB2028" t="e">
        <v>#N/A</v>
      </c>
      <c r="CC2028" t="e">
        <v>#N/A</v>
      </c>
      <c r="CD2028" t="e">
        <v>#N/A</v>
      </c>
      <c r="CE2028" t="e">
        <v>#N/A</v>
      </c>
      <c r="CF2028" t="e">
        <v>#N/A</v>
      </c>
      <c r="CG2028" t="e">
        <v>#N/A</v>
      </c>
      <c r="CH2028" t="e">
        <v>#N/A</v>
      </c>
      <c r="CI2028" t="e">
        <v>#N/A</v>
      </c>
      <c r="CK2028" t="e">
        <v>#N/A</v>
      </c>
      <c r="CL2028" t="e">
        <v>#N/A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</row>
    <row r="2029" spans="1:120">
      <c r="A2029">
        <v>90990113</v>
      </c>
      <c r="B2029">
        <v>8085141</v>
      </c>
      <c r="C2029" s="2">
        <v>44205</v>
      </c>
      <c r="D2029" s="2">
        <v>44205.556250000001</v>
      </c>
      <c r="E2029">
        <v>2</v>
      </c>
      <c r="F2029">
        <v>26</v>
      </c>
      <c r="G2029">
        <v>0</v>
      </c>
      <c r="H2029">
        <v>3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8807</v>
      </c>
      <c r="O2029" t="s">
        <v>2126</v>
      </c>
      <c r="P2029">
        <v>1</v>
      </c>
      <c r="Q2029">
        <v>0</v>
      </c>
      <c r="S2029">
        <v>1</v>
      </c>
      <c r="T2029">
        <v>2021</v>
      </c>
      <c r="U2029">
        <v>0</v>
      </c>
      <c r="V2029">
        <v>0</v>
      </c>
      <c r="W2029">
        <v>2</v>
      </c>
      <c r="AU2029" t="e">
        <v>#N/A</v>
      </c>
      <c r="AV2029" t="e">
        <v>#N/A</v>
      </c>
      <c r="AW2029" t="e">
        <v>#N/A</v>
      </c>
      <c r="AX2029" t="e">
        <v>#N/A</v>
      </c>
      <c r="AY2029" t="e">
        <v>#N/A</v>
      </c>
      <c r="AZ2029" t="e">
        <v>#N/A</v>
      </c>
      <c r="BA2029" t="e">
        <v>#N/A</v>
      </c>
      <c r="BB2029" t="e">
        <v>#N/A</v>
      </c>
      <c r="BC2029" t="e">
        <v>#N/A</v>
      </c>
      <c r="BD2029" t="e">
        <v>#N/A</v>
      </c>
      <c r="BE2029" t="e">
        <v>#N/A</v>
      </c>
      <c r="BF2029" t="e">
        <v>#N/A</v>
      </c>
      <c r="BG2029" t="e">
        <v>#N/A</v>
      </c>
      <c r="BH2029" t="e">
        <v>#N/A</v>
      </c>
      <c r="BI2029" t="e">
        <v>#N/A</v>
      </c>
      <c r="BJ2029" t="e">
        <v>#N/A</v>
      </c>
      <c r="BK2029" t="e">
        <v>#N/A</v>
      </c>
      <c r="BL2029" t="e">
        <v>#N/A</v>
      </c>
      <c r="BM2029" t="e">
        <v>#N/A</v>
      </c>
      <c r="BN2029" t="e">
        <v>#N/A</v>
      </c>
      <c r="BO2029" t="e">
        <v>#N/A</v>
      </c>
      <c r="BP2029" t="e">
        <v>#N/A</v>
      </c>
      <c r="BQ2029" t="e">
        <v>#N/A</v>
      </c>
      <c r="BR2029" t="e">
        <v>#N/A</v>
      </c>
      <c r="BS2029" t="e">
        <v>#N/A</v>
      </c>
      <c r="BT2029" t="e">
        <v>#N/A</v>
      </c>
      <c r="BU2029" t="e">
        <v>#N/A</v>
      </c>
      <c r="BV2029" t="e">
        <v>#N/A</v>
      </c>
      <c r="BW2029" t="e">
        <v>#N/A</v>
      </c>
      <c r="BX2029" t="e">
        <v>#N/A</v>
      </c>
      <c r="BY2029" t="e">
        <v>#N/A</v>
      </c>
      <c r="BZ2029" t="e">
        <v>#N/A</v>
      </c>
      <c r="CA2029" t="e">
        <v>#N/A</v>
      </c>
      <c r="CB2029" t="e">
        <v>#N/A</v>
      </c>
      <c r="CC2029" t="e">
        <v>#N/A</v>
      </c>
      <c r="CD2029" t="e">
        <v>#N/A</v>
      </c>
      <c r="CE2029" t="e">
        <v>#N/A</v>
      </c>
      <c r="CF2029" t="e">
        <v>#N/A</v>
      </c>
      <c r="CG2029" t="e">
        <v>#N/A</v>
      </c>
      <c r="CH2029" t="e">
        <v>#N/A</v>
      </c>
      <c r="CI2029" t="e">
        <v>#N/A</v>
      </c>
      <c r="CK2029" t="e">
        <v>#N/A</v>
      </c>
      <c r="CL2029" t="e">
        <v>#N/A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1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</row>
    <row r="2030" spans="1:120">
      <c r="A2030">
        <v>90990127</v>
      </c>
      <c r="B2030">
        <v>320989</v>
      </c>
      <c r="C2030" s="2">
        <v>44205</v>
      </c>
      <c r="D2030" s="2">
        <v>44245.895833333336</v>
      </c>
      <c r="E2030">
        <v>1</v>
      </c>
      <c r="F2030">
        <v>73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7060</v>
      </c>
      <c r="O2030" t="s">
        <v>2126</v>
      </c>
      <c r="P2030">
        <v>1</v>
      </c>
      <c r="Q2030">
        <v>0</v>
      </c>
      <c r="R2030">
        <v>40</v>
      </c>
      <c r="S2030">
        <v>2</v>
      </c>
      <c r="T2030">
        <v>2021</v>
      </c>
      <c r="U2030">
        <v>1</v>
      </c>
      <c r="V2030">
        <v>37</v>
      </c>
      <c r="W2030">
        <v>2</v>
      </c>
      <c r="AU2030">
        <v>0</v>
      </c>
      <c r="AV2030">
        <v>0</v>
      </c>
      <c r="AW2030">
        <v>0</v>
      </c>
      <c r="AX2030">
        <v>0</v>
      </c>
      <c r="AY2030">
        <v>9</v>
      </c>
      <c r="AZ2030">
        <v>3</v>
      </c>
      <c r="BA2030">
        <v>44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56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28</v>
      </c>
      <c r="BV2030">
        <v>5</v>
      </c>
      <c r="BW2030">
        <v>114</v>
      </c>
      <c r="BX2030">
        <v>10</v>
      </c>
      <c r="BY2030">
        <v>5</v>
      </c>
      <c r="BZ2030">
        <v>0</v>
      </c>
      <c r="CA2030">
        <v>0</v>
      </c>
      <c r="CB2030">
        <v>6</v>
      </c>
      <c r="CC2030">
        <v>6</v>
      </c>
      <c r="CD2030">
        <v>1</v>
      </c>
      <c r="CE2030">
        <v>7</v>
      </c>
      <c r="CF2030">
        <v>1</v>
      </c>
      <c r="CG2030">
        <v>0</v>
      </c>
      <c r="CH2030">
        <v>0</v>
      </c>
      <c r="CI2030">
        <v>3</v>
      </c>
      <c r="CK2030">
        <v>0</v>
      </c>
      <c r="CL2030">
        <v>0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1</v>
      </c>
      <c r="DG2030">
        <v>1</v>
      </c>
      <c r="DH2030">
        <v>0</v>
      </c>
      <c r="DI2030">
        <v>0</v>
      </c>
      <c r="DJ2030">
        <v>1</v>
      </c>
      <c r="DK2030">
        <v>0</v>
      </c>
      <c r="DL2030">
        <v>1</v>
      </c>
      <c r="DM2030">
        <v>0</v>
      </c>
      <c r="DN2030">
        <v>0</v>
      </c>
      <c r="DO2030">
        <v>1</v>
      </c>
      <c r="DP2030">
        <v>0</v>
      </c>
    </row>
    <row r="2031" spans="1:120">
      <c r="A2031">
        <v>90990140</v>
      </c>
      <c r="B2031">
        <v>348831</v>
      </c>
      <c r="C2031" s="2">
        <v>44205</v>
      </c>
      <c r="D2031" s="2">
        <v>44216.888194444444</v>
      </c>
      <c r="E2031">
        <v>1</v>
      </c>
      <c r="F2031">
        <v>81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8876</v>
      </c>
      <c r="O2031" t="s">
        <v>26</v>
      </c>
      <c r="P2031">
        <v>0</v>
      </c>
      <c r="Q2031">
        <v>1</v>
      </c>
      <c r="R2031">
        <v>11</v>
      </c>
      <c r="S2031">
        <v>1</v>
      </c>
      <c r="T2031">
        <v>2021</v>
      </c>
      <c r="U2031">
        <v>1</v>
      </c>
      <c r="V2031">
        <v>7</v>
      </c>
      <c r="W2031">
        <v>2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17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17</v>
      </c>
      <c r="BH2031">
        <v>22</v>
      </c>
      <c r="BI2031">
        <v>0</v>
      </c>
      <c r="BJ2031">
        <v>10</v>
      </c>
      <c r="BK2031">
        <v>1</v>
      </c>
      <c r="BL2031">
        <v>0</v>
      </c>
      <c r="BM2031">
        <v>0</v>
      </c>
      <c r="BN2031">
        <v>11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6</v>
      </c>
      <c r="BW2031">
        <v>4</v>
      </c>
      <c r="BX2031">
        <v>19</v>
      </c>
      <c r="BY2031">
        <v>0</v>
      </c>
      <c r="BZ2031">
        <v>0</v>
      </c>
      <c r="CA2031">
        <v>0</v>
      </c>
      <c r="CB2031">
        <v>11</v>
      </c>
      <c r="CC2031">
        <v>0</v>
      </c>
      <c r="CD2031">
        <v>10</v>
      </c>
      <c r="CE2031">
        <v>10</v>
      </c>
      <c r="CF2031">
        <v>10</v>
      </c>
      <c r="CG2031">
        <v>0</v>
      </c>
      <c r="CH2031">
        <v>0</v>
      </c>
      <c r="CI2031">
        <v>1</v>
      </c>
      <c r="CK2031">
        <v>11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1</v>
      </c>
      <c r="DH2031">
        <v>0</v>
      </c>
      <c r="DI2031">
        <v>0</v>
      </c>
      <c r="DJ2031">
        <v>1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</row>
    <row r="2032" spans="1:120">
      <c r="A2032">
        <v>90990148</v>
      </c>
      <c r="B2032">
        <v>8126223</v>
      </c>
      <c r="C2032" s="2">
        <v>44205</v>
      </c>
      <c r="D2032" s="2">
        <v>44205.728472222225</v>
      </c>
      <c r="E2032">
        <v>2</v>
      </c>
      <c r="F2032">
        <v>15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8502</v>
      </c>
      <c r="O2032" t="s">
        <v>2126</v>
      </c>
      <c r="P2032">
        <v>1</v>
      </c>
      <c r="Q2032">
        <v>0</v>
      </c>
      <c r="S2032">
        <v>1</v>
      </c>
      <c r="T2032">
        <v>2021</v>
      </c>
      <c r="U2032">
        <v>0</v>
      </c>
      <c r="V2032">
        <v>0</v>
      </c>
      <c r="W2032">
        <v>2</v>
      </c>
      <c r="AU2032" t="e">
        <v>#N/A</v>
      </c>
      <c r="AV2032" t="e">
        <v>#N/A</v>
      </c>
      <c r="AW2032" t="e">
        <v>#N/A</v>
      </c>
      <c r="AX2032" t="e">
        <v>#N/A</v>
      </c>
      <c r="AY2032" t="e">
        <v>#N/A</v>
      </c>
      <c r="AZ2032" t="e">
        <v>#N/A</v>
      </c>
      <c r="BA2032" t="e">
        <v>#N/A</v>
      </c>
      <c r="BB2032" t="e">
        <v>#N/A</v>
      </c>
      <c r="BC2032" t="e">
        <v>#N/A</v>
      </c>
      <c r="BD2032" t="e">
        <v>#N/A</v>
      </c>
      <c r="BE2032" t="e">
        <v>#N/A</v>
      </c>
      <c r="BF2032" t="e">
        <v>#N/A</v>
      </c>
      <c r="BG2032" t="e">
        <v>#N/A</v>
      </c>
      <c r="BH2032" t="e">
        <v>#N/A</v>
      </c>
      <c r="BI2032" t="e">
        <v>#N/A</v>
      </c>
      <c r="BJ2032" t="e">
        <v>#N/A</v>
      </c>
      <c r="BK2032" t="e">
        <v>#N/A</v>
      </c>
      <c r="BL2032" t="e">
        <v>#N/A</v>
      </c>
      <c r="BM2032" t="e">
        <v>#N/A</v>
      </c>
      <c r="BN2032" t="e">
        <v>#N/A</v>
      </c>
      <c r="BO2032" t="e">
        <v>#N/A</v>
      </c>
      <c r="BP2032" t="e">
        <v>#N/A</v>
      </c>
      <c r="BQ2032" t="e">
        <v>#N/A</v>
      </c>
      <c r="BR2032" t="e">
        <v>#N/A</v>
      </c>
      <c r="BS2032" t="e">
        <v>#N/A</v>
      </c>
      <c r="BT2032" t="e">
        <v>#N/A</v>
      </c>
      <c r="BU2032" t="e">
        <v>#N/A</v>
      </c>
      <c r="BV2032" t="e">
        <v>#N/A</v>
      </c>
      <c r="BW2032" t="e">
        <v>#N/A</v>
      </c>
      <c r="BX2032" t="e">
        <v>#N/A</v>
      </c>
      <c r="BY2032" t="e">
        <v>#N/A</v>
      </c>
      <c r="BZ2032" t="e">
        <v>#N/A</v>
      </c>
      <c r="CA2032" t="e">
        <v>#N/A</v>
      </c>
      <c r="CB2032" t="e">
        <v>#N/A</v>
      </c>
      <c r="CC2032" t="e">
        <v>#N/A</v>
      </c>
      <c r="CD2032" t="e">
        <v>#N/A</v>
      </c>
      <c r="CE2032" t="e">
        <v>#N/A</v>
      </c>
      <c r="CF2032" t="e">
        <v>#N/A</v>
      </c>
      <c r="CG2032" t="e">
        <v>#N/A</v>
      </c>
      <c r="CH2032" t="e">
        <v>#N/A</v>
      </c>
      <c r="CI2032" t="e">
        <v>#N/A</v>
      </c>
      <c r="CK2032" t="e">
        <v>#N/A</v>
      </c>
      <c r="CL2032" t="e">
        <v>#N/A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</row>
    <row r="2033" spans="1:120">
      <c r="A2033">
        <v>90990149</v>
      </c>
      <c r="B2033">
        <v>543720</v>
      </c>
      <c r="C2033" s="2">
        <v>44205</v>
      </c>
      <c r="D2033" s="2">
        <v>44205.876388888886</v>
      </c>
      <c r="E2033">
        <v>3</v>
      </c>
      <c r="F2033">
        <v>68</v>
      </c>
      <c r="G2033">
        <v>1</v>
      </c>
      <c r="H2033">
        <v>2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8846</v>
      </c>
      <c r="O2033" t="s">
        <v>2126</v>
      </c>
      <c r="P2033">
        <v>1</v>
      </c>
      <c r="Q2033">
        <v>0</v>
      </c>
      <c r="S2033">
        <v>1</v>
      </c>
      <c r="T2033">
        <v>2021</v>
      </c>
      <c r="U2033">
        <v>0</v>
      </c>
      <c r="V2033">
        <v>0</v>
      </c>
      <c r="W2033">
        <v>2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1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</row>
    <row r="2034" spans="1:120">
      <c r="A2034">
        <v>90990159</v>
      </c>
      <c r="B2034">
        <v>8128794</v>
      </c>
      <c r="C2034" s="2">
        <v>44205</v>
      </c>
      <c r="D2034" s="2">
        <v>44215.536805555559</v>
      </c>
      <c r="E2034">
        <v>1</v>
      </c>
      <c r="F2034">
        <v>82</v>
      </c>
      <c r="G2034">
        <v>1</v>
      </c>
      <c r="H2034">
        <v>3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7060</v>
      </c>
      <c r="O2034" t="s">
        <v>26</v>
      </c>
      <c r="P2034">
        <v>0</v>
      </c>
      <c r="Q2034">
        <v>1</v>
      </c>
      <c r="R2034">
        <v>10</v>
      </c>
      <c r="S2034">
        <v>1</v>
      </c>
      <c r="T2034">
        <v>2021</v>
      </c>
      <c r="U2034">
        <v>1</v>
      </c>
      <c r="V2034">
        <v>7</v>
      </c>
      <c r="W2034">
        <v>2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2</v>
      </c>
      <c r="BA2034">
        <v>8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11</v>
      </c>
      <c r="BH2034">
        <v>9</v>
      </c>
      <c r="BI2034">
        <v>0</v>
      </c>
      <c r="BJ2034">
        <v>0</v>
      </c>
      <c r="BK2034">
        <v>9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1</v>
      </c>
      <c r="BW2034">
        <v>2</v>
      </c>
      <c r="BX2034">
        <v>3</v>
      </c>
      <c r="BY2034">
        <v>0</v>
      </c>
      <c r="BZ2034">
        <v>0</v>
      </c>
      <c r="CA2034">
        <v>0</v>
      </c>
      <c r="CB2034">
        <v>16</v>
      </c>
      <c r="CC2034">
        <v>11</v>
      </c>
      <c r="CD2034">
        <v>8</v>
      </c>
      <c r="CE2034">
        <v>19</v>
      </c>
      <c r="CF2034">
        <v>3</v>
      </c>
      <c r="CG2034">
        <v>0</v>
      </c>
      <c r="CH2034">
        <v>0</v>
      </c>
      <c r="CI2034">
        <v>1</v>
      </c>
      <c r="CK2034">
        <v>0</v>
      </c>
      <c r="CL2034">
        <v>0</v>
      </c>
      <c r="CM2034">
        <v>5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1</v>
      </c>
      <c r="CY2034">
        <v>1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1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</row>
    <row r="2035" spans="1:120">
      <c r="A2035">
        <v>90990164</v>
      </c>
      <c r="B2035">
        <v>8128797</v>
      </c>
      <c r="C2035" s="2">
        <v>44205</v>
      </c>
      <c r="D2035" s="2">
        <v>44205.901388888888</v>
      </c>
      <c r="E2035">
        <v>3</v>
      </c>
      <c r="F2035">
        <v>60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88013446</v>
      </c>
      <c r="O2035" t="s">
        <v>2126</v>
      </c>
      <c r="P2035">
        <v>1</v>
      </c>
      <c r="Q2035">
        <v>0</v>
      </c>
      <c r="S2035">
        <v>1</v>
      </c>
      <c r="T2035">
        <v>2021</v>
      </c>
      <c r="U2035">
        <v>0</v>
      </c>
      <c r="V2035">
        <v>0</v>
      </c>
      <c r="W2035">
        <v>2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</row>
    <row r="2036" spans="1:120">
      <c r="A2036">
        <v>90990166</v>
      </c>
      <c r="B2036">
        <v>509801</v>
      </c>
      <c r="C2036" s="2">
        <v>44205</v>
      </c>
      <c r="D2036" s="2">
        <v>44211.773611111108</v>
      </c>
      <c r="E2036">
        <v>1</v>
      </c>
      <c r="F2036">
        <v>58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8835</v>
      </c>
      <c r="O2036" t="s">
        <v>2126</v>
      </c>
      <c r="P2036">
        <v>1</v>
      </c>
      <c r="Q2036">
        <v>0</v>
      </c>
      <c r="R2036">
        <v>6</v>
      </c>
      <c r="S2036">
        <v>1</v>
      </c>
      <c r="T2036">
        <v>2021</v>
      </c>
      <c r="U2036">
        <v>0</v>
      </c>
      <c r="V2036">
        <v>0</v>
      </c>
      <c r="W2036">
        <v>2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6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6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5</v>
      </c>
      <c r="BW2036">
        <v>6</v>
      </c>
      <c r="BX2036">
        <v>7</v>
      </c>
      <c r="BY2036">
        <v>1</v>
      </c>
      <c r="BZ2036">
        <v>0</v>
      </c>
      <c r="CA2036">
        <v>0</v>
      </c>
      <c r="CB2036">
        <v>6</v>
      </c>
      <c r="CC2036">
        <v>0</v>
      </c>
      <c r="CD2036">
        <v>6</v>
      </c>
      <c r="CE2036">
        <v>6</v>
      </c>
      <c r="CF2036">
        <v>0</v>
      </c>
      <c r="CG2036">
        <v>0</v>
      </c>
      <c r="CH2036">
        <v>0</v>
      </c>
      <c r="CI2036">
        <v>1</v>
      </c>
      <c r="CK2036">
        <v>0</v>
      </c>
      <c r="CL2036">
        <v>0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1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</row>
    <row r="2037" spans="1:120">
      <c r="A2037">
        <v>90990177</v>
      </c>
      <c r="B2037">
        <v>8049903</v>
      </c>
      <c r="C2037" s="2">
        <v>44205</v>
      </c>
      <c r="D2037" s="2">
        <v>44205.909722222219</v>
      </c>
      <c r="E2037">
        <v>3</v>
      </c>
      <c r="F2037">
        <v>52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8807</v>
      </c>
      <c r="O2037" t="s">
        <v>2126</v>
      </c>
      <c r="P2037">
        <v>1</v>
      </c>
      <c r="Q2037">
        <v>0</v>
      </c>
      <c r="S2037">
        <v>1</v>
      </c>
      <c r="T2037">
        <v>2021</v>
      </c>
      <c r="U2037">
        <v>0</v>
      </c>
      <c r="V2037">
        <v>0</v>
      </c>
      <c r="W2037">
        <v>2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</row>
    <row r="2038" spans="1:120">
      <c r="A2038">
        <v>90990189</v>
      </c>
      <c r="B2038">
        <v>8128803</v>
      </c>
      <c r="C2038" s="2">
        <v>44205</v>
      </c>
      <c r="D2038" s="2">
        <v>44205.964583333334</v>
      </c>
      <c r="E2038">
        <v>3</v>
      </c>
      <c r="F2038">
        <v>85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7410</v>
      </c>
      <c r="O2038" t="s">
        <v>2126</v>
      </c>
      <c r="P2038">
        <v>1</v>
      </c>
      <c r="Q2038">
        <v>0</v>
      </c>
      <c r="S2038">
        <v>1</v>
      </c>
      <c r="T2038">
        <v>2021</v>
      </c>
      <c r="U2038">
        <v>0</v>
      </c>
      <c r="V2038">
        <v>0</v>
      </c>
      <c r="W2038">
        <v>2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K2038">
        <v>0</v>
      </c>
      <c r="CL2038">
        <v>0</v>
      </c>
      <c r="CM2038">
        <v>2</v>
      </c>
      <c r="CN2038">
        <v>0</v>
      </c>
      <c r="CO2038">
        <v>0</v>
      </c>
      <c r="CP2038">
        <v>0</v>
      </c>
      <c r="CQ2038">
        <v>0</v>
      </c>
      <c r="CR2038">
        <v>1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1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</row>
    <row r="2039" spans="1:120">
      <c r="A2039">
        <v>90990197</v>
      </c>
      <c r="B2039">
        <v>331609</v>
      </c>
      <c r="C2039" s="2">
        <v>44205</v>
      </c>
      <c r="D2039" s="2">
        <v>44206.011111111111</v>
      </c>
      <c r="E2039">
        <v>2</v>
      </c>
      <c r="F2039">
        <v>29</v>
      </c>
      <c r="G2039">
        <v>1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8807</v>
      </c>
      <c r="O2039" t="s">
        <v>2126</v>
      </c>
      <c r="P2039">
        <v>1</v>
      </c>
      <c r="Q2039">
        <v>0</v>
      </c>
      <c r="S2039">
        <v>1</v>
      </c>
      <c r="T2039">
        <v>2021</v>
      </c>
      <c r="U2039">
        <v>0</v>
      </c>
      <c r="V2039">
        <v>0</v>
      </c>
      <c r="W2039">
        <v>2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</row>
    <row r="2040" spans="1:120">
      <c r="A2040">
        <v>90990201</v>
      </c>
      <c r="B2040">
        <v>565532</v>
      </c>
      <c r="C2040" s="2">
        <v>44205</v>
      </c>
      <c r="D2040" s="2">
        <v>44206.040277777778</v>
      </c>
      <c r="E2040">
        <v>2</v>
      </c>
      <c r="F2040">
        <v>54</v>
      </c>
      <c r="G2040">
        <v>0</v>
      </c>
      <c r="H2040">
        <v>3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8805</v>
      </c>
      <c r="O2040" t="s">
        <v>2126</v>
      </c>
      <c r="P2040">
        <v>1</v>
      </c>
      <c r="Q2040">
        <v>0</v>
      </c>
      <c r="S2040">
        <v>1</v>
      </c>
      <c r="T2040">
        <v>2021</v>
      </c>
      <c r="U2040">
        <v>0</v>
      </c>
      <c r="V2040">
        <v>0</v>
      </c>
      <c r="W2040">
        <v>2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</row>
    <row r="2041" spans="1:120">
      <c r="A2041">
        <v>90990202</v>
      </c>
      <c r="B2041">
        <v>496600</v>
      </c>
      <c r="C2041" s="2">
        <v>44205</v>
      </c>
      <c r="D2041" s="2">
        <v>44209.663194444445</v>
      </c>
      <c r="E2041">
        <v>1</v>
      </c>
      <c r="F2041">
        <v>71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8846</v>
      </c>
      <c r="O2041" t="s">
        <v>2126</v>
      </c>
      <c r="P2041">
        <v>1</v>
      </c>
      <c r="Q2041">
        <v>0</v>
      </c>
      <c r="R2041">
        <v>4</v>
      </c>
      <c r="S2041">
        <v>1</v>
      </c>
      <c r="T2041">
        <v>2021</v>
      </c>
      <c r="U2041">
        <v>1</v>
      </c>
      <c r="V2041">
        <v>1</v>
      </c>
      <c r="W2041">
        <v>2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4</v>
      </c>
      <c r="BW2041">
        <v>0</v>
      </c>
      <c r="BX2041">
        <v>2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2</v>
      </c>
      <c r="CK2041">
        <v>0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</row>
    <row r="2042" spans="1:120">
      <c r="A2042">
        <v>90990215</v>
      </c>
      <c r="B2042">
        <v>510281</v>
      </c>
      <c r="C2042" s="2">
        <v>44205</v>
      </c>
      <c r="D2042" s="2">
        <v>44206.052777777775</v>
      </c>
      <c r="E2042">
        <v>2</v>
      </c>
      <c r="F2042">
        <v>47</v>
      </c>
      <c r="G2042">
        <v>0</v>
      </c>
      <c r="H2042">
        <v>3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8846</v>
      </c>
      <c r="O2042" t="s">
        <v>2126</v>
      </c>
      <c r="P2042">
        <v>1</v>
      </c>
      <c r="Q2042">
        <v>0</v>
      </c>
      <c r="S2042">
        <v>1</v>
      </c>
      <c r="T2042">
        <v>2021</v>
      </c>
      <c r="U2042">
        <v>0</v>
      </c>
      <c r="V2042">
        <v>0</v>
      </c>
      <c r="W2042">
        <v>2</v>
      </c>
      <c r="AU2042" t="e">
        <v>#N/A</v>
      </c>
      <c r="AV2042" t="e">
        <v>#N/A</v>
      </c>
      <c r="AW2042" t="e">
        <v>#N/A</v>
      </c>
      <c r="AX2042" t="e">
        <v>#N/A</v>
      </c>
      <c r="AY2042" t="e">
        <v>#N/A</v>
      </c>
      <c r="AZ2042" t="e">
        <v>#N/A</v>
      </c>
      <c r="BA2042" t="e">
        <v>#N/A</v>
      </c>
      <c r="BB2042" t="e">
        <v>#N/A</v>
      </c>
      <c r="BC2042" t="e">
        <v>#N/A</v>
      </c>
      <c r="BD2042" t="e">
        <v>#N/A</v>
      </c>
      <c r="BE2042" t="e">
        <v>#N/A</v>
      </c>
      <c r="BF2042" t="e">
        <v>#N/A</v>
      </c>
      <c r="BG2042" t="e">
        <v>#N/A</v>
      </c>
      <c r="BH2042" t="e">
        <v>#N/A</v>
      </c>
      <c r="BI2042" t="e">
        <v>#N/A</v>
      </c>
      <c r="BJ2042" t="e">
        <v>#N/A</v>
      </c>
      <c r="BK2042" t="e">
        <v>#N/A</v>
      </c>
      <c r="BL2042" t="e">
        <v>#N/A</v>
      </c>
      <c r="BM2042" t="e">
        <v>#N/A</v>
      </c>
      <c r="BN2042" t="e">
        <v>#N/A</v>
      </c>
      <c r="BO2042" t="e">
        <v>#N/A</v>
      </c>
      <c r="BP2042" t="e">
        <v>#N/A</v>
      </c>
      <c r="BQ2042" t="e">
        <v>#N/A</v>
      </c>
      <c r="BR2042" t="e">
        <v>#N/A</v>
      </c>
      <c r="BS2042" t="e">
        <v>#N/A</v>
      </c>
      <c r="BT2042" t="e">
        <v>#N/A</v>
      </c>
      <c r="BU2042" t="e">
        <v>#N/A</v>
      </c>
      <c r="BV2042" t="e">
        <v>#N/A</v>
      </c>
      <c r="BW2042" t="e">
        <v>#N/A</v>
      </c>
      <c r="BX2042" t="e">
        <v>#N/A</v>
      </c>
      <c r="BY2042" t="e">
        <v>#N/A</v>
      </c>
      <c r="BZ2042" t="e">
        <v>#N/A</v>
      </c>
      <c r="CA2042" t="e">
        <v>#N/A</v>
      </c>
      <c r="CB2042" t="e">
        <v>#N/A</v>
      </c>
      <c r="CC2042" t="e">
        <v>#N/A</v>
      </c>
      <c r="CD2042" t="e">
        <v>#N/A</v>
      </c>
      <c r="CE2042" t="e">
        <v>#N/A</v>
      </c>
      <c r="CF2042" t="e">
        <v>#N/A</v>
      </c>
      <c r="CG2042" t="e">
        <v>#N/A</v>
      </c>
      <c r="CH2042" t="e">
        <v>#N/A</v>
      </c>
      <c r="CI2042" t="e">
        <v>#N/A</v>
      </c>
      <c r="CK2042" t="e">
        <v>#N/A</v>
      </c>
      <c r="CL2042" t="e">
        <v>#N/A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1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</row>
    <row r="2043" spans="1:120">
      <c r="A2043">
        <v>90990216</v>
      </c>
      <c r="B2043">
        <v>547366</v>
      </c>
      <c r="C2043" s="2">
        <v>44205</v>
      </c>
      <c r="D2043" s="2">
        <v>44206.162499999999</v>
      </c>
      <c r="E2043">
        <v>2</v>
      </c>
      <c r="F2043">
        <v>47</v>
      </c>
      <c r="G2043">
        <v>1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8846</v>
      </c>
      <c r="O2043" t="s">
        <v>2126</v>
      </c>
      <c r="P2043">
        <v>1</v>
      </c>
      <c r="Q2043">
        <v>0</v>
      </c>
      <c r="S2043">
        <v>1</v>
      </c>
      <c r="T2043">
        <v>2021</v>
      </c>
      <c r="U2043">
        <v>0</v>
      </c>
      <c r="V2043">
        <v>0</v>
      </c>
      <c r="W2043">
        <v>2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</row>
    <row r="2044" spans="1:120">
      <c r="A2044">
        <v>90990221</v>
      </c>
      <c r="B2044">
        <v>70247</v>
      </c>
      <c r="C2044" s="2">
        <v>44205</v>
      </c>
      <c r="D2044" s="2">
        <v>44206.072916666664</v>
      </c>
      <c r="E2044">
        <v>2</v>
      </c>
      <c r="F2044">
        <v>41</v>
      </c>
      <c r="G2044">
        <v>1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88444983</v>
      </c>
      <c r="O2044" t="s">
        <v>2126</v>
      </c>
      <c r="P2044">
        <v>1</v>
      </c>
      <c r="Q2044">
        <v>0</v>
      </c>
      <c r="S2044">
        <v>1</v>
      </c>
      <c r="T2044">
        <v>2021</v>
      </c>
      <c r="U2044">
        <v>0</v>
      </c>
      <c r="V2044">
        <v>0</v>
      </c>
      <c r="W2044">
        <v>2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K2044">
        <v>0</v>
      </c>
      <c r="CL2044">
        <v>0</v>
      </c>
      <c r="CM2044">
        <v>2</v>
      </c>
      <c r="CN2044">
        <v>0</v>
      </c>
      <c r="CO2044">
        <v>0</v>
      </c>
      <c r="CP2044">
        <v>0</v>
      </c>
      <c r="CQ2044">
        <v>1</v>
      </c>
      <c r="CR2044">
        <v>0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</row>
    <row r="2045" spans="1:120">
      <c r="A2045">
        <v>90990224</v>
      </c>
      <c r="B2045">
        <v>763255</v>
      </c>
      <c r="C2045" s="2">
        <v>44206</v>
      </c>
      <c r="D2045" s="2">
        <v>44208.774305555555</v>
      </c>
      <c r="E2045">
        <v>1</v>
      </c>
      <c r="F2045">
        <v>35</v>
      </c>
      <c r="G2045">
        <v>1</v>
      </c>
      <c r="H2045">
        <v>2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8807</v>
      </c>
      <c r="O2045" t="s">
        <v>2126</v>
      </c>
      <c r="P2045">
        <v>1</v>
      </c>
      <c r="Q2045">
        <v>0</v>
      </c>
      <c r="R2045">
        <v>2</v>
      </c>
      <c r="S2045">
        <v>1</v>
      </c>
      <c r="T2045">
        <v>2021</v>
      </c>
      <c r="U2045">
        <v>0</v>
      </c>
      <c r="V2045">
        <v>0</v>
      </c>
      <c r="W2045">
        <v>2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5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5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1</v>
      </c>
      <c r="BW2045">
        <v>1</v>
      </c>
      <c r="BX2045">
        <v>3</v>
      </c>
      <c r="BY2045">
        <v>0</v>
      </c>
      <c r="BZ2045">
        <v>0</v>
      </c>
      <c r="CA2045">
        <v>0</v>
      </c>
      <c r="CB2045">
        <v>3</v>
      </c>
      <c r="CC2045">
        <v>0</v>
      </c>
      <c r="CD2045">
        <v>3</v>
      </c>
      <c r="CE2045">
        <v>3</v>
      </c>
      <c r="CF2045">
        <v>0</v>
      </c>
      <c r="CG2045">
        <v>0</v>
      </c>
      <c r="CH2045">
        <v>0</v>
      </c>
      <c r="CI2045">
        <v>1</v>
      </c>
      <c r="CK2045">
        <v>0</v>
      </c>
      <c r="CL2045">
        <v>0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1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</row>
    <row r="2046" spans="1:120">
      <c r="A2046">
        <v>90990228</v>
      </c>
      <c r="B2046">
        <v>543733</v>
      </c>
      <c r="C2046" s="2">
        <v>44206</v>
      </c>
      <c r="D2046" s="2">
        <v>44208.833333333336</v>
      </c>
      <c r="E2046">
        <v>1</v>
      </c>
      <c r="F2046">
        <v>39</v>
      </c>
      <c r="G2046">
        <v>1</v>
      </c>
      <c r="H2046">
        <v>3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7080</v>
      </c>
      <c r="O2046" t="s">
        <v>2126</v>
      </c>
      <c r="P2046">
        <v>1</v>
      </c>
      <c r="Q2046">
        <v>0</v>
      </c>
      <c r="R2046">
        <v>2</v>
      </c>
      <c r="S2046">
        <v>1</v>
      </c>
      <c r="T2046">
        <v>2021</v>
      </c>
      <c r="U2046">
        <v>0</v>
      </c>
      <c r="V2046">
        <v>0</v>
      </c>
      <c r="W2046">
        <v>2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K2046">
        <v>0</v>
      </c>
      <c r="CL2046">
        <v>0</v>
      </c>
      <c r="CM2046">
        <v>4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</row>
    <row r="2047" spans="1:120">
      <c r="A2047">
        <v>90990283</v>
      </c>
      <c r="B2047">
        <v>8128819</v>
      </c>
      <c r="C2047" s="2">
        <v>44207</v>
      </c>
      <c r="D2047" s="2">
        <v>44207.958333333336</v>
      </c>
      <c r="E2047">
        <v>1</v>
      </c>
      <c r="F2047">
        <v>73</v>
      </c>
      <c r="G2047">
        <v>0</v>
      </c>
      <c r="H2047">
        <v>1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8873</v>
      </c>
      <c r="O2047" t="s">
        <v>2126</v>
      </c>
      <c r="P2047">
        <v>1</v>
      </c>
      <c r="Q2047">
        <v>0</v>
      </c>
      <c r="R2047">
        <v>1</v>
      </c>
      <c r="S2047">
        <v>1</v>
      </c>
      <c r="T2047">
        <v>2021</v>
      </c>
      <c r="U2047">
        <v>0</v>
      </c>
      <c r="V2047">
        <v>0</v>
      </c>
      <c r="W2047">
        <v>2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2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2</v>
      </c>
      <c r="BH2047">
        <v>2</v>
      </c>
      <c r="BI2047">
        <v>0</v>
      </c>
      <c r="BJ2047">
        <v>1</v>
      </c>
      <c r="BK2047">
        <v>1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3</v>
      </c>
      <c r="CK2047">
        <v>0</v>
      </c>
      <c r="CL2047">
        <v>0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1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</row>
    <row r="2048" spans="1:120">
      <c r="A2048">
        <v>90990284</v>
      </c>
      <c r="B2048">
        <v>8078875</v>
      </c>
      <c r="C2048" s="2">
        <v>44206</v>
      </c>
      <c r="D2048" s="2">
        <v>44206.570833333331</v>
      </c>
      <c r="E2048">
        <v>2</v>
      </c>
      <c r="F2048">
        <v>45</v>
      </c>
      <c r="G2048">
        <v>1</v>
      </c>
      <c r="H2048">
        <v>1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8835</v>
      </c>
      <c r="O2048" t="s">
        <v>2126</v>
      </c>
      <c r="P2048">
        <v>1</v>
      </c>
      <c r="Q2048">
        <v>0</v>
      </c>
      <c r="S2048">
        <v>1</v>
      </c>
      <c r="T2048">
        <v>2021</v>
      </c>
      <c r="U2048">
        <v>0</v>
      </c>
      <c r="V2048">
        <v>0</v>
      </c>
      <c r="W2048">
        <v>2</v>
      </c>
      <c r="AU2048" t="e">
        <v>#N/A</v>
      </c>
      <c r="AV2048" t="e">
        <v>#N/A</v>
      </c>
      <c r="AW2048" t="e">
        <v>#N/A</v>
      </c>
      <c r="AX2048" t="e">
        <v>#N/A</v>
      </c>
      <c r="AY2048" t="e">
        <v>#N/A</v>
      </c>
      <c r="AZ2048" t="e">
        <v>#N/A</v>
      </c>
      <c r="BA2048" t="e">
        <v>#N/A</v>
      </c>
      <c r="BB2048" t="e">
        <v>#N/A</v>
      </c>
      <c r="BC2048" t="e">
        <v>#N/A</v>
      </c>
      <c r="BD2048" t="e">
        <v>#N/A</v>
      </c>
      <c r="BE2048" t="e">
        <v>#N/A</v>
      </c>
      <c r="BF2048" t="e">
        <v>#N/A</v>
      </c>
      <c r="BG2048" t="e">
        <v>#N/A</v>
      </c>
      <c r="BH2048" t="e">
        <v>#N/A</v>
      </c>
      <c r="BI2048" t="e">
        <v>#N/A</v>
      </c>
      <c r="BJ2048" t="e">
        <v>#N/A</v>
      </c>
      <c r="BK2048" t="e">
        <v>#N/A</v>
      </c>
      <c r="BL2048" t="e">
        <v>#N/A</v>
      </c>
      <c r="BM2048" t="e">
        <v>#N/A</v>
      </c>
      <c r="BN2048" t="e">
        <v>#N/A</v>
      </c>
      <c r="BO2048" t="e">
        <v>#N/A</v>
      </c>
      <c r="BP2048" t="e">
        <v>#N/A</v>
      </c>
      <c r="BQ2048" t="e">
        <v>#N/A</v>
      </c>
      <c r="BR2048" t="e">
        <v>#N/A</v>
      </c>
      <c r="BS2048" t="e">
        <v>#N/A</v>
      </c>
      <c r="BT2048" t="e">
        <v>#N/A</v>
      </c>
      <c r="BU2048" t="e">
        <v>#N/A</v>
      </c>
      <c r="BV2048" t="e">
        <v>#N/A</v>
      </c>
      <c r="BW2048" t="e">
        <v>#N/A</v>
      </c>
      <c r="BX2048" t="e">
        <v>#N/A</v>
      </c>
      <c r="BY2048" t="e">
        <v>#N/A</v>
      </c>
      <c r="BZ2048" t="e">
        <v>#N/A</v>
      </c>
      <c r="CA2048" t="e">
        <v>#N/A</v>
      </c>
      <c r="CB2048" t="e">
        <v>#N/A</v>
      </c>
      <c r="CC2048" t="e">
        <v>#N/A</v>
      </c>
      <c r="CD2048" t="e">
        <v>#N/A</v>
      </c>
      <c r="CE2048" t="e">
        <v>#N/A</v>
      </c>
      <c r="CF2048" t="e">
        <v>#N/A</v>
      </c>
      <c r="CG2048" t="e">
        <v>#N/A</v>
      </c>
      <c r="CH2048" t="e">
        <v>#N/A</v>
      </c>
      <c r="CI2048" t="e">
        <v>#N/A</v>
      </c>
      <c r="CK2048" t="e">
        <v>#N/A</v>
      </c>
      <c r="CL2048" t="e">
        <v>#N/A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</row>
    <row r="2049" spans="1:120">
      <c r="A2049">
        <v>90990287</v>
      </c>
      <c r="B2049">
        <v>8128820</v>
      </c>
      <c r="C2049" s="2">
        <v>44206</v>
      </c>
      <c r="D2049" s="2">
        <v>44206.554861111108</v>
      </c>
      <c r="E2049">
        <v>2</v>
      </c>
      <c r="F2049">
        <v>46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7726</v>
      </c>
      <c r="O2049" t="s">
        <v>2126</v>
      </c>
      <c r="P2049">
        <v>1</v>
      </c>
      <c r="Q2049">
        <v>0</v>
      </c>
      <c r="S2049">
        <v>1</v>
      </c>
      <c r="T2049">
        <v>2021</v>
      </c>
      <c r="U2049">
        <v>0</v>
      </c>
      <c r="V2049">
        <v>0</v>
      </c>
      <c r="W2049">
        <v>2</v>
      </c>
      <c r="AU2049" t="e">
        <v>#N/A</v>
      </c>
      <c r="AV2049" t="e">
        <v>#N/A</v>
      </c>
      <c r="AW2049" t="e">
        <v>#N/A</v>
      </c>
      <c r="AX2049" t="e">
        <v>#N/A</v>
      </c>
      <c r="AY2049" t="e">
        <v>#N/A</v>
      </c>
      <c r="AZ2049" t="e">
        <v>#N/A</v>
      </c>
      <c r="BA2049" t="e">
        <v>#N/A</v>
      </c>
      <c r="BB2049" t="e">
        <v>#N/A</v>
      </c>
      <c r="BC2049" t="e">
        <v>#N/A</v>
      </c>
      <c r="BD2049" t="e">
        <v>#N/A</v>
      </c>
      <c r="BE2049" t="e">
        <v>#N/A</v>
      </c>
      <c r="BF2049" t="e">
        <v>#N/A</v>
      </c>
      <c r="BG2049" t="e">
        <v>#N/A</v>
      </c>
      <c r="BH2049" t="e">
        <v>#N/A</v>
      </c>
      <c r="BI2049" t="e">
        <v>#N/A</v>
      </c>
      <c r="BJ2049" t="e">
        <v>#N/A</v>
      </c>
      <c r="BK2049" t="e">
        <v>#N/A</v>
      </c>
      <c r="BL2049" t="e">
        <v>#N/A</v>
      </c>
      <c r="BM2049" t="e">
        <v>#N/A</v>
      </c>
      <c r="BN2049" t="e">
        <v>#N/A</v>
      </c>
      <c r="BO2049" t="e">
        <v>#N/A</v>
      </c>
      <c r="BP2049" t="e">
        <v>#N/A</v>
      </c>
      <c r="BQ2049" t="e">
        <v>#N/A</v>
      </c>
      <c r="BR2049" t="e">
        <v>#N/A</v>
      </c>
      <c r="BS2049" t="e">
        <v>#N/A</v>
      </c>
      <c r="BT2049" t="e">
        <v>#N/A</v>
      </c>
      <c r="BU2049" t="e">
        <v>#N/A</v>
      </c>
      <c r="BV2049" t="e">
        <v>#N/A</v>
      </c>
      <c r="BW2049" t="e">
        <v>#N/A</v>
      </c>
      <c r="BX2049" t="e">
        <v>#N/A</v>
      </c>
      <c r="BY2049" t="e">
        <v>#N/A</v>
      </c>
      <c r="BZ2049" t="e">
        <v>#N/A</v>
      </c>
      <c r="CA2049" t="e">
        <v>#N/A</v>
      </c>
      <c r="CB2049" t="e">
        <v>#N/A</v>
      </c>
      <c r="CC2049" t="e">
        <v>#N/A</v>
      </c>
      <c r="CD2049" t="e">
        <v>#N/A</v>
      </c>
      <c r="CE2049" t="e">
        <v>#N/A</v>
      </c>
      <c r="CF2049" t="e">
        <v>#N/A</v>
      </c>
      <c r="CG2049" t="e">
        <v>#N/A</v>
      </c>
      <c r="CH2049" t="e">
        <v>#N/A</v>
      </c>
      <c r="CI2049" t="e">
        <v>#N/A</v>
      </c>
      <c r="CK2049" t="e">
        <v>#N/A</v>
      </c>
      <c r="CL2049" t="e">
        <v>#N/A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</row>
    <row r="2050" spans="1:120">
      <c r="A2050">
        <v>90990293</v>
      </c>
      <c r="B2050">
        <v>110175</v>
      </c>
      <c r="C2050" s="2">
        <v>44206</v>
      </c>
      <c r="D2050" s="2">
        <v>44220.902777777781</v>
      </c>
      <c r="E2050">
        <v>1</v>
      </c>
      <c r="F2050">
        <v>95</v>
      </c>
      <c r="G2050">
        <v>1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8807</v>
      </c>
      <c r="O2050" t="s">
        <v>26</v>
      </c>
      <c r="P2050">
        <v>0</v>
      </c>
      <c r="Q2050">
        <v>1</v>
      </c>
      <c r="R2050">
        <v>14</v>
      </c>
      <c r="S2050">
        <v>1</v>
      </c>
      <c r="T2050">
        <v>2021</v>
      </c>
      <c r="U2050">
        <v>0</v>
      </c>
      <c r="V2050">
        <v>0</v>
      </c>
      <c r="W2050">
        <v>2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36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36</v>
      </c>
      <c r="BH2050">
        <v>14</v>
      </c>
      <c r="BI2050">
        <v>0</v>
      </c>
      <c r="BJ2050">
        <v>0</v>
      </c>
      <c r="BK2050">
        <v>14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2</v>
      </c>
      <c r="BW2050">
        <v>14</v>
      </c>
      <c r="BX2050">
        <v>9</v>
      </c>
      <c r="BY2050">
        <v>1</v>
      </c>
      <c r="BZ2050">
        <v>0</v>
      </c>
      <c r="CA2050">
        <v>0</v>
      </c>
      <c r="CB2050">
        <v>28</v>
      </c>
      <c r="CC2050">
        <v>16</v>
      </c>
      <c r="CD2050">
        <v>14</v>
      </c>
      <c r="CE2050">
        <v>30</v>
      </c>
      <c r="CF2050">
        <v>0</v>
      </c>
      <c r="CG2050">
        <v>0</v>
      </c>
      <c r="CH2050">
        <v>0</v>
      </c>
      <c r="CI2050">
        <v>1</v>
      </c>
      <c r="CK2050">
        <v>5</v>
      </c>
      <c r="CL2050">
        <v>0</v>
      </c>
      <c r="CM2050">
        <v>3</v>
      </c>
      <c r="CN2050">
        <v>0</v>
      </c>
      <c r="CO2050">
        <v>0</v>
      </c>
      <c r="CP2050">
        <v>1</v>
      </c>
      <c r="CQ2050">
        <v>0</v>
      </c>
      <c r="CR2050">
        <v>1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</row>
    <row r="2051" spans="1:120">
      <c r="A2051">
        <v>90990305</v>
      </c>
      <c r="B2051">
        <v>407997</v>
      </c>
      <c r="C2051" s="2">
        <v>44206</v>
      </c>
      <c r="D2051" s="2">
        <v>44222.40625</v>
      </c>
      <c r="E2051">
        <v>1</v>
      </c>
      <c r="F2051">
        <v>67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8876</v>
      </c>
      <c r="O2051" t="s">
        <v>26</v>
      </c>
      <c r="P2051">
        <v>0</v>
      </c>
      <c r="Q2051">
        <v>1</v>
      </c>
      <c r="R2051">
        <v>16</v>
      </c>
      <c r="S2051">
        <v>1</v>
      </c>
      <c r="T2051">
        <v>2021</v>
      </c>
      <c r="U2051">
        <v>1</v>
      </c>
      <c r="V2051">
        <v>16</v>
      </c>
      <c r="W2051">
        <v>2</v>
      </c>
      <c r="AU2051">
        <v>0</v>
      </c>
      <c r="AV2051">
        <v>0</v>
      </c>
      <c r="AW2051">
        <v>0</v>
      </c>
      <c r="AX2051">
        <v>0</v>
      </c>
      <c r="AY2051">
        <v>3</v>
      </c>
      <c r="AZ2051">
        <v>0</v>
      </c>
      <c r="BA2051">
        <v>17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20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26</v>
      </c>
      <c r="BZ2051">
        <v>2</v>
      </c>
      <c r="CA2051">
        <v>0</v>
      </c>
      <c r="CB2051">
        <v>2</v>
      </c>
      <c r="CC2051">
        <v>9</v>
      </c>
      <c r="CD2051">
        <v>4</v>
      </c>
      <c r="CE2051">
        <v>13</v>
      </c>
      <c r="CF2051">
        <v>20</v>
      </c>
      <c r="CG2051">
        <v>0</v>
      </c>
      <c r="CH2051">
        <v>0</v>
      </c>
      <c r="CI2051">
        <v>6</v>
      </c>
      <c r="CK2051">
        <v>0</v>
      </c>
      <c r="CL2051">
        <v>0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0</v>
      </c>
      <c r="CY2051">
        <v>1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1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</row>
    <row r="2052" spans="1:120">
      <c r="A2052">
        <v>90990328</v>
      </c>
      <c r="B2052">
        <v>8128825</v>
      </c>
      <c r="C2052" s="2">
        <v>44206</v>
      </c>
      <c r="D2052" s="2">
        <v>44209.793055555558</v>
      </c>
      <c r="E2052">
        <v>1</v>
      </c>
      <c r="F2052">
        <v>66</v>
      </c>
      <c r="G2052">
        <v>1</v>
      </c>
      <c r="H2052">
        <v>1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7060</v>
      </c>
      <c r="O2052" t="s">
        <v>2125</v>
      </c>
      <c r="P2052">
        <v>1</v>
      </c>
      <c r="Q2052">
        <v>0</v>
      </c>
      <c r="R2052">
        <v>3</v>
      </c>
      <c r="S2052">
        <v>1</v>
      </c>
      <c r="T2052">
        <v>2021</v>
      </c>
      <c r="U2052">
        <v>0</v>
      </c>
      <c r="V2052">
        <v>0</v>
      </c>
      <c r="W2052">
        <v>2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3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3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4</v>
      </c>
      <c r="BW2052">
        <v>1</v>
      </c>
      <c r="BX2052">
        <v>3</v>
      </c>
      <c r="BY2052">
        <v>0</v>
      </c>
      <c r="BZ2052">
        <v>0</v>
      </c>
      <c r="CA2052">
        <v>0</v>
      </c>
      <c r="CB2052">
        <v>3</v>
      </c>
      <c r="CC2052">
        <v>0</v>
      </c>
      <c r="CD2052">
        <v>3</v>
      </c>
      <c r="CE2052">
        <v>3</v>
      </c>
      <c r="CF2052">
        <v>0</v>
      </c>
      <c r="CG2052">
        <v>0</v>
      </c>
      <c r="CH2052">
        <v>0</v>
      </c>
      <c r="CI2052">
        <v>10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1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</row>
    <row r="2053" spans="1:120">
      <c r="A2053">
        <v>90990340</v>
      </c>
      <c r="B2053">
        <v>8128827</v>
      </c>
      <c r="C2053" s="2">
        <v>44206</v>
      </c>
      <c r="D2053" s="2">
        <v>44207.027777777781</v>
      </c>
      <c r="E2053">
        <v>2</v>
      </c>
      <c r="F2053">
        <v>66</v>
      </c>
      <c r="G2053">
        <v>1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79211916</v>
      </c>
      <c r="O2053" t="s">
        <v>2126</v>
      </c>
      <c r="P2053">
        <v>1</v>
      </c>
      <c r="Q2053">
        <v>0</v>
      </c>
      <c r="S2053">
        <v>1</v>
      </c>
      <c r="T2053">
        <v>2021</v>
      </c>
      <c r="U2053">
        <v>0</v>
      </c>
      <c r="V2053">
        <v>0</v>
      </c>
      <c r="W2053">
        <v>2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</row>
    <row r="2054" spans="1:120">
      <c r="A2054">
        <v>90990348</v>
      </c>
      <c r="B2054">
        <v>8127161</v>
      </c>
      <c r="C2054" s="2">
        <v>44206</v>
      </c>
      <c r="D2054" s="2">
        <v>44210.623611111114</v>
      </c>
      <c r="E2054">
        <v>1</v>
      </c>
      <c r="F2054">
        <v>80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8844</v>
      </c>
      <c r="O2054" t="s">
        <v>2126</v>
      </c>
      <c r="P2054">
        <v>1</v>
      </c>
      <c r="Q2054">
        <v>0</v>
      </c>
      <c r="R2054">
        <v>4</v>
      </c>
      <c r="S2054">
        <v>1</v>
      </c>
      <c r="T2054">
        <v>2021</v>
      </c>
      <c r="U2054">
        <v>1</v>
      </c>
      <c r="V2054">
        <v>1</v>
      </c>
      <c r="W2054">
        <v>2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5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5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4</v>
      </c>
      <c r="CC2054">
        <v>0</v>
      </c>
      <c r="CD2054">
        <v>4</v>
      </c>
      <c r="CE2054">
        <v>4</v>
      </c>
      <c r="CF2054">
        <v>0</v>
      </c>
      <c r="CG2054">
        <v>0</v>
      </c>
      <c r="CH2054">
        <v>0</v>
      </c>
      <c r="CI2054">
        <v>4</v>
      </c>
      <c r="CK2054">
        <v>0</v>
      </c>
      <c r="CL2054">
        <v>0</v>
      </c>
      <c r="CM2054">
        <v>1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1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1</v>
      </c>
      <c r="DK2054">
        <v>0</v>
      </c>
      <c r="DL2054">
        <v>1</v>
      </c>
      <c r="DM2054">
        <v>0</v>
      </c>
      <c r="DN2054">
        <v>0</v>
      </c>
      <c r="DO2054">
        <v>0</v>
      </c>
      <c r="DP2054">
        <v>0</v>
      </c>
    </row>
    <row r="2055" spans="1:120">
      <c r="A2055">
        <v>90990377</v>
      </c>
      <c r="B2055">
        <v>596819</v>
      </c>
      <c r="C2055" s="2">
        <v>44207</v>
      </c>
      <c r="D2055" s="2">
        <v>44209.593055555553</v>
      </c>
      <c r="E2055">
        <v>1</v>
      </c>
      <c r="F2055">
        <v>68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8812</v>
      </c>
      <c r="O2055" t="s">
        <v>2126</v>
      </c>
      <c r="P2055">
        <v>1</v>
      </c>
      <c r="Q2055">
        <v>0</v>
      </c>
      <c r="R2055">
        <v>2</v>
      </c>
      <c r="S2055">
        <v>1</v>
      </c>
      <c r="T2055">
        <v>2021</v>
      </c>
      <c r="U2055">
        <v>0</v>
      </c>
      <c r="V2055">
        <v>0</v>
      </c>
      <c r="W2055">
        <v>2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1</v>
      </c>
      <c r="BX2055">
        <v>0</v>
      </c>
      <c r="BY2055">
        <v>0</v>
      </c>
      <c r="BZ2055">
        <v>0</v>
      </c>
      <c r="CA2055">
        <v>0</v>
      </c>
      <c r="CB2055">
        <v>3</v>
      </c>
      <c r="CC2055">
        <v>0</v>
      </c>
      <c r="CD2055">
        <v>3</v>
      </c>
      <c r="CE2055">
        <v>3</v>
      </c>
      <c r="CF2055">
        <v>0</v>
      </c>
      <c r="CG2055">
        <v>0</v>
      </c>
      <c r="CH2055">
        <v>0</v>
      </c>
      <c r="CI2055">
        <v>2</v>
      </c>
      <c r="CK2055">
        <v>0</v>
      </c>
      <c r="CL2055">
        <v>0</v>
      </c>
      <c r="CM2055">
        <v>1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1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1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</row>
    <row r="2056" spans="1:120">
      <c r="A2056">
        <v>90990401</v>
      </c>
      <c r="B2056">
        <v>8128835</v>
      </c>
      <c r="C2056" s="2">
        <v>44207</v>
      </c>
      <c r="D2056" s="2">
        <v>44207.552083333336</v>
      </c>
      <c r="E2056">
        <v>3</v>
      </c>
      <c r="F2056">
        <v>70</v>
      </c>
      <c r="G2056">
        <v>0</v>
      </c>
      <c r="H2056">
        <v>3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8502</v>
      </c>
      <c r="O2056" t="s">
        <v>2126</v>
      </c>
      <c r="P2056">
        <v>1</v>
      </c>
      <c r="Q2056">
        <v>0</v>
      </c>
      <c r="S2056">
        <v>1</v>
      </c>
      <c r="T2056">
        <v>2021</v>
      </c>
      <c r="U2056">
        <v>0</v>
      </c>
      <c r="V2056">
        <v>0</v>
      </c>
      <c r="W2056">
        <v>2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1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</row>
    <row r="2057" spans="1:120">
      <c r="A2057">
        <v>90990433</v>
      </c>
      <c r="B2057">
        <v>8101219</v>
      </c>
      <c r="C2057" s="2">
        <v>44207</v>
      </c>
      <c r="D2057" s="2">
        <v>44207.993055555555</v>
      </c>
      <c r="E2057">
        <v>3</v>
      </c>
      <c r="F2057">
        <v>81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8901</v>
      </c>
      <c r="O2057" t="s">
        <v>2126</v>
      </c>
      <c r="P2057">
        <v>1</v>
      </c>
      <c r="Q2057">
        <v>0</v>
      </c>
      <c r="S2057">
        <v>1</v>
      </c>
      <c r="T2057">
        <v>2021</v>
      </c>
      <c r="U2057">
        <v>0</v>
      </c>
      <c r="V2057">
        <v>0</v>
      </c>
      <c r="W2057">
        <v>2</v>
      </c>
      <c r="AU2057" t="e">
        <v>#N/A</v>
      </c>
      <c r="AV2057" t="e">
        <v>#N/A</v>
      </c>
      <c r="AW2057" t="e">
        <v>#N/A</v>
      </c>
      <c r="AX2057" t="e">
        <v>#N/A</v>
      </c>
      <c r="AY2057" t="e">
        <v>#N/A</v>
      </c>
      <c r="AZ2057" t="e">
        <v>#N/A</v>
      </c>
      <c r="BA2057" t="e">
        <v>#N/A</v>
      </c>
      <c r="BB2057" t="e">
        <v>#N/A</v>
      </c>
      <c r="BC2057" t="e">
        <v>#N/A</v>
      </c>
      <c r="BD2057" t="e">
        <v>#N/A</v>
      </c>
      <c r="BE2057" t="e">
        <v>#N/A</v>
      </c>
      <c r="BF2057" t="e">
        <v>#N/A</v>
      </c>
      <c r="BG2057" t="e">
        <v>#N/A</v>
      </c>
      <c r="BH2057" t="e">
        <v>#N/A</v>
      </c>
      <c r="BI2057" t="e">
        <v>#N/A</v>
      </c>
      <c r="BJ2057" t="e">
        <v>#N/A</v>
      </c>
      <c r="BK2057" t="e">
        <v>#N/A</v>
      </c>
      <c r="BL2057" t="e">
        <v>#N/A</v>
      </c>
      <c r="BM2057" t="e">
        <v>#N/A</v>
      </c>
      <c r="BN2057" t="e">
        <v>#N/A</v>
      </c>
      <c r="BO2057" t="e">
        <v>#N/A</v>
      </c>
      <c r="BP2057" t="e">
        <v>#N/A</v>
      </c>
      <c r="BQ2057" t="e">
        <v>#N/A</v>
      </c>
      <c r="BR2057" t="e">
        <v>#N/A</v>
      </c>
      <c r="BS2057" t="e">
        <v>#N/A</v>
      </c>
      <c r="BT2057" t="e">
        <v>#N/A</v>
      </c>
      <c r="BU2057" t="e">
        <v>#N/A</v>
      </c>
      <c r="BV2057" t="e">
        <v>#N/A</v>
      </c>
      <c r="BW2057" t="e">
        <v>#N/A</v>
      </c>
      <c r="BX2057" t="e">
        <v>#N/A</v>
      </c>
      <c r="BY2057" t="e">
        <v>#N/A</v>
      </c>
      <c r="BZ2057" t="e">
        <v>#N/A</v>
      </c>
      <c r="CA2057" t="e">
        <v>#N/A</v>
      </c>
      <c r="CB2057" t="e">
        <v>#N/A</v>
      </c>
      <c r="CC2057" t="e">
        <v>#N/A</v>
      </c>
      <c r="CD2057" t="e">
        <v>#N/A</v>
      </c>
      <c r="CE2057" t="e">
        <v>#N/A</v>
      </c>
      <c r="CF2057" t="e">
        <v>#N/A</v>
      </c>
      <c r="CG2057" t="e">
        <v>#N/A</v>
      </c>
      <c r="CH2057" t="e">
        <v>#N/A</v>
      </c>
      <c r="CI2057" t="e">
        <v>#N/A</v>
      </c>
      <c r="CK2057" t="e">
        <v>#N/A</v>
      </c>
      <c r="CL2057" t="e">
        <v>#N/A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</row>
    <row r="2058" spans="1:120">
      <c r="A2058">
        <v>90990491</v>
      </c>
      <c r="B2058">
        <v>482389</v>
      </c>
      <c r="C2058" s="2">
        <v>44207</v>
      </c>
      <c r="D2058" s="2">
        <v>44211.583333333336</v>
      </c>
      <c r="E2058">
        <v>1</v>
      </c>
      <c r="F2058">
        <v>68</v>
      </c>
      <c r="G2058">
        <v>0</v>
      </c>
      <c r="H2058">
        <v>1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8876</v>
      </c>
      <c r="O2058" t="s">
        <v>2136</v>
      </c>
      <c r="P2058">
        <v>0</v>
      </c>
      <c r="Q2058">
        <v>0</v>
      </c>
      <c r="R2058">
        <v>4</v>
      </c>
      <c r="S2058">
        <v>1</v>
      </c>
      <c r="T2058">
        <v>2021</v>
      </c>
      <c r="U2058">
        <v>0</v>
      </c>
      <c r="V2058">
        <v>0</v>
      </c>
      <c r="W2058">
        <v>2</v>
      </c>
      <c r="AU2058">
        <v>0</v>
      </c>
      <c r="AV2058">
        <v>0</v>
      </c>
      <c r="AW2058">
        <v>12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12</v>
      </c>
      <c r="BF2058">
        <v>12</v>
      </c>
      <c r="BG2058">
        <v>12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6</v>
      </c>
      <c r="BW2058">
        <v>1</v>
      </c>
      <c r="BX2058">
        <v>1</v>
      </c>
      <c r="BY2058">
        <v>1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K2058">
        <v>0</v>
      </c>
      <c r="CL2058">
        <v>0</v>
      </c>
      <c r="CM2058">
        <v>4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1</v>
      </c>
      <c r="CY2058">
        <v>1</v>
      </c>
      <c r="CZ2058">
        <v>0</v>
      </c>
      <c r="DA2058">
        <v>1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</row>
    <row r="2059" spans="1:120">
      <c r="A2059">
        <v>90990608</v>
      </c>
      <c r="B2059">
        <v>8065138</v>
      </c>
      <c r="C2059" s="2">
        <v>44207</v>
      </c>
      <c r="D2059" s="2">
        <v>44207.993055555555</v>
      </c>
      <c r="E2059">
        <v>3</v>
      </c>
      <c r="F2059">
        <v>61</v>
      </c>
      <c r="G2059">
        <v>1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8801</v>
      </c>
      <c r="O2059" t="s">
        <v>2126</v>
      </c>
      <c r="P2059">
        <v>1</v>
      </c>
      <c r="Q2059">
        <v>0</v>
      </c>
      <c r="S2059">
        <v>1</v>
      </c>
      <c r="T2059">
        <v>2021</v>
      </c>
      <c r="U2059">
        <v>0</v>
      </c>
      <c r="V2059">
        <v>0</v>
      </c>
      <c r="W2059">
        <v>2</v>
      </c>
      <c r="AU2059" t="e">
        <v>#N/A</v>
      </c>
      <c r="AV2059" t="e">
        <v>#N/A</v>
      </c>
      <c r="AW2059" t="e">
        <v>#N/A</v>
      </c>
      <c r="AX2059" t="e">
        <v>#N/A</v>
      </c>
      <c r="AY2059" t="e">
        <v>#N/A</v>
      </c>
      <c r="AZ2059" t="e">
        <v>#N/A</v>
      </c>
      <c r="BA2059" t="e">
        <v>#N/A</v>
      </c>
      <c r="BB2059" t="e">
        <v>#N/A</v>
      </c>
      <c r="BC2059" t="e">
        <v>#N/A</v>
      </c>
      <c r="BD2059" t="e">
        <v>#N/A</v>
      </c>
      <c r="BE2059" t="e">
        <v>#N/A</v>
      </c>
      <c r="BF2059" t="e">
        <v>#N/A</v>
      </c>
      <c r="BG2059" t="e">
        <v>#N/A</v>
      </c>
      <c r="BH2059" t="e">
        <v>#N/A</v>
      </c>
      <c r="BI2059" t="e">
        <v>#N/A</v>
      </c>
      <c r="BJ2059" t="e">
        <v>#N/A</v>
      </c>
      <c r="BK2059" t="e">
        <v>#N/A</v>
      </c>
      <c r="BL2059" t="e">
        <v>#N/A</v>
      </c>
      <c r="BM2059" t="e">
        <v>#N/A</v>
      </c>
      <c r="BN2059" t="e">
        <v>#N/A</v>
      </c>
      <c r="BO2059" t="e">
        <v>#N/A</v>
      </c>
      <c r="BP2059" t="e">
        <v>#N/A</v>
      </c>
      <c r="BQ2059" t="e">
        <v>#N/A</v>
      </c>
      <c r="BR2059" t="e">
        <v>#N/A</v>
      </c>
      <c r="BS2059" t="e">
        <v>#N/A</v>
      </c>
      <c r="BT2059" t="e">
        <v>#N/A</v>
      </c>
      <c r="BU2059" t="e">
        <v>#N/A</v>
      </c>
      <c r="BV2059" t="e">
        <v>#N/A</v>
      </c>
      <c r="BW2059" t="e">
        <v>#N/A</v>
      </c>
      <c r="BX2059" t="e">
        <v>#N/A</v>
      </c>
      <c r="BY2059" t="e">
        <v>#N/A</v>
      </c>
      <c r="BZ2059" t="e">
        <v>#N/A</v>
      </c>
      <c r="CA2059" t="e">
        <v>#N/A</v>
      </c>
      <c r="CB2059" t="e">
        <v>#N/A</v>
      </c>
      <c r="CC2059" t="e">
        <v>#N/A</v>
      </c>
      <c r="CD2059" t="e">
        <v>#N/A</v>
      </c>
      <c r="CE2059" t="e">
        <v>#N/A</v>
      </c>
      <c r="CF2059" t="e">
        <v>#N/A</v>
      </c>
      <c r="CG2059" t="e">
        <v>#N/A</v>
      </c>
      <c r="CH2059" t="e">
        <v>#N/A</v>
      </c>
      <c r="CI2059" t="e">
        <v>#N/A</v>
      </c>
      <c r="CK2059" t="e">
        <v>#N/A</v>
      </c>
      <c r="CL2059" t="e">
        <v>#N/A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</row>
    <row r="2060" spans="1:120">
      <c r="A2060">
        <v>90990732</v>
      </c>
      <c r="B2060">
        <v>342578</v>
      </c>
      <c r="C2060" s="2">
        <v>44208</v>
      </c>
      <c r="D2060" s="2">
        <v>44211.911805555559</v>
      </c>
      <c r="E2060">
        <v>1</v>
      </c>
      <c r="F2060">
        <v>81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8876</v>
      </c>
      <c r="O2060" t="s">
        <v>2124</v>
      </c>
      <c r="P2060">
        <v>0</v>
      </c>
      <c r="Q2060">
        <v>0</v>
      </c>
      <c r="R2060">
        <v>3</v>
      </c>
      <c r="S2060">
        <v>1</v>
      </c>
      <c r="T2060">
        <v>2021</v>
      </c>
      <c r="U2060">
        <v>0</v>
      </c>
      <c r="V2060">
        <v>0</v>
      </c>
      <c r="W2060">
        <v>2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4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4</v>
      </c>
      <c r="BH2060">
        <v>18</v>
      </c>
      <c r="BI2060">
        <v>0</v>
      </c>
      <c r="BJ2060">
        <v>0</v>
      </c>
      <c r="BK2060">
        <v>4</v>
      </c>
      <c r="BL2060">
        <v>0</v>
      </c>
      <c r="BM2060">
        <v>0</v>
      </c>
      <c r="BN2060">
        <v>14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3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K2060">
        <v>0</v>
      </c>
      <c r="CL2060">
        <v>0</v>
      </c>
      <c r="CM2060">
        <v>1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1</v>
      </c>
      <c r="CX2060">
        <v>0</v>
      </c>
      <c r="CY2060">
        <v>1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</row>
    <row r="2061" spans="1:120">
      <c r="A2061">
        <v>90990779</v>
      </c>
      <c r="B2061">
        <v>614136</v>
      </c>
      <c r="C2061" s="2">
        <v>44207</v>
      </c>
      <c r="D2061" s="2">
        <v>44207.990972222222</v>
      </c>
      <c r="E2061">
        <v>3</v>
      </c>
      <c r="F2061">
        <v>68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8876</v>
      </c>
      <c r="O2061" t="s">
        <v>2126</v>
      </c>
      <c r="P2061">
        <v>1</v>
      </c>
      <c r="Q2061">
        <v>0</v>
      </c>
      <c r="S2061">
        <v>1</v>
      </c>
      <c r="T2061">
        <v>2021</v>
      </c>
      <c r="U2061">
        <v>0</v>
      </c>
      <c r="V2061">
        <v>0</v>
      </c>
      <c r="W2061">
        <v>2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K2061">
        <v>0</v>
      </c>
      <c r="CL2061">
        <v>0</v>
      </c>
      <c r="CM2061">
        <v>2</v>
      </c>
      <c r="CN2061">
        <v>0</v>
      </c>
      <c r="CO2061">
        <v>0</v>
      </c>
      <c r="CP2061">
        <v>0</v>
      </c>
      <c r="CQ2061">
        <v>0</v>
      </c>
      <c r="CR2061">
        <v>1</v>
      </c>
      <c r="CS2061">
        <v>0</v>
      </c>
      <c r="CT2061">
        <v>0</v>
      </c>
      <c r="CU2061">
        <v>0</v>
      </c>
      <c r="CV2061">
        <v>0</v>
      </c>
      <c r="CW2061">
        <v>1</v>
      </c>
      <c r="CX2061">
        <v>0</v>
      </c>
      <c r="CY2061">
        <v>1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</row>
    <row r="2062" spans="1:120">
      <c r="A2062">
        <v>90990805</v>
      </c>
      <c r="B2062">
        <v>728982</v>
      </c>
      <c r="C2062" s="2">
        <v>44207</v>
      </c>
      <c r="D2062" s="2">
        <v>44212.697222222225</v>
      </c>
      <c r="E2062">
        <v>1</v>
      </c>
      <c r="F2062">
        <v>88</v>
      </c>
      <c r="G2062">
        <v>1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7930</v>
      </c>
      <c r="O2062" t="s">
        <v>2124</v>
      </c>
      <c r="P2062">
        <v>0</v>
      </c>
      <c r="Q2062">
        <v>0</v>
      </c>
      <c r="R2062">
        <v>5</v>
      </c>
      <c r="S2062">
        <v>1</v>
      </c>
      <c r="T2062">
        <v>2021</v>
      </c>
      <c r="U2062">
        <v>0</v>
      </c>
      <c r="V2062">
        <v>0</v>
      </c>
      <c r="W2062">
        <v>2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5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5</v>
      </c>
      <c r="BH2062">
        <v>2</v>
      </c>
      <c r="BI2062">
        <v>0</v>
      </c>
      <c r="BJ2062">
        <v>0</v>
      </c>
      <c r="BK2062">
        <v>2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1</v>
      </c>
      <c r="BY2062">
        <v>0</v>
      </c>
      <c r="BZ2062">
        <v>0</v>
      </c>
      <c r="CA2062">
        <v>0</v>
      </c>
      <c r="CB2062">
        <v>6</v>
      </c>
      <c r="CC2062">
        <v>6</v>
      </c>
      <c r="CD2062">
        <v>0</v>
      </c>
      <c r="CE2062">
        <v>6</v>
      </c>
      <c r="CF2062">
        <v>0</v>
      </c>
      <c r="CG2062">
        <v>0</v>
      </c>
      <c r="CH2062">
        <v>0</v>
      </c>
      <c r="CI2062">
        <v>1</v>
      </c>
      <c r="CK2062">
        <v>0</v>
      </c>
      <c r="CL2062">
        <v>0</v>
      </c>
      <c r="CM2062">
        <v>2</v>
      </c>
      <c r="CN2062">
        <v>0</v>
      </c>
      <c r="CO2062">
        <v>0</v>
      </c>
      <c r="CP2062">
        <v>0</v>
      </c>
      <c r="CQ2062">
        <v>1</v>
      </c>
      <c r="CR2062">
        <v>1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</row>
    <row r="2063" spans="1:120">
      <c r="A2063">
        <v>90990848</v>
      </c>
      <c r="B2063">
        <v>139581</v>
      </c>
      <c r="C2063" s="2">
        <v>44208</v>
      </c>
      <c r="D2063" s="2">
        <v>44214.493055555555</v>
      </c>
      <c r="E2063">
        <v>1</v>
      </c>
      <c r="F2063">
        <v>85</v>
      </c>
      <c r="G2063">
        <v>1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8873</v>
      </c>
      <c r="O2063" t="s">
        <v>26</v>
      </c>
      <c r="P2063">
        <v>0</v>
      </c>
      <c r="Q2063">
        <v>1</v>
      </c>
      <c r="R2063">
        <v>6</v>
      </c>
      <c r="S2063">
        <v>1</v>
      </c>
      <c r="T2063">
        <v>2021</v>
      </c>
      <c r="U2063">
        <v>0</v>
      </c>
      <c r="V2063">
        <v>0</v>
      </c>
      <c r="W2063">
        <v>2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1</v>
      </c>
      <c r="BI2063">
        <v>0</v>
      </c>
      <c r="BJ2063">
        <v>0</v>
      </c>
      <c r="BK2063">
        <v>1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11</v>
      </c>
      <c r="BZ2063">
        <v>0</v>
      </c>
      <c r="CA2063">
        <v>6</v>
      </c>
      <c r="CB2063">
        <v>10</v>
      </c>
      <c r="CC2063">
        <v>0</v>
      </c>
      <c r="CD2063">
        <v>16</v>
      </c>
      <c r="CE2063">
        <v>16</v>
      </c>
      <c r="CF2063">
        <v>0</v>
      </c>
      <c r="CG2063">
        <v>0</v>
      </c>
      <c r="CH2063">
        <v>0</v>
      </c>
      <c r="CI2063">
        <v>1</v>
      </c>
      <c r="CK2063">
        <v>0</v>
      </c>
      <c r="CL2063">
        <v>0</v>
      </c>
      <c r="CM2063">
        <v>4</v>
      </c>
      <c r="CN2063">
        <v>0</v>
      </c>
      <c r="CO2063">
        <v>0</v>
      </c>
      <c r="CP2063">
        <v>0</v>
      </c>
      <c r="CQ2063">
        <v>1</v>
      </c>
      <c r="CR2063">
        <v>1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1</v>
      </c>
      <c r="DC2063">
        <v>0</v>
      </c>
      <c r="DD2063">
        <v>0</v>
      </c>
      <c r="DE2063">
        <v>0</v>
      </c>
      <c r="DF2063">
        <v>0</v>
      </c>
      <c r="DG2063">
        <v>1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</row>
    <row r="2064" spans="1:120">
      <c r="A2064">
        <v>90990860</v>
      </c>
      <c r="B2064">
        <v>444230</v>
      </c>
      <c r="C2064" s="2">
        <v>44207</v>
      </c>
      <c r="D2064" s="2">
        <v>44209.80972222222</v>
      </c>
      <c r="E2064">
        <v>1</v>
      </c>
      <c r="F2064">
        <v>73</v>
      </c>
      <c r="G2064">
        <v>1</v>
      </c>
      <c r="H2064">
        <v>2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8846</v>
      </c>
      <c r="O2064" t="s">
        <v>2126</v>
      </c>
      <c r="P2064">
        <v>1</v>
      </c>
      <c r="Q2064">
        <v>0</v>
      </c>
      <c r="R2064">
        <v>2</v>
      </c>
      <c r="S2064">
        <v>1</v>
      </c>
      <c r="T2064">
        <v>2021</v>
      </c>
      <c r="U2064">
        <v>0</v>
      </c>
      <c r="V2064">
        <v>0</v>
      </c>
      <c r="W2064">
        <v>2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3</v>
      </c>
      <c r="BI2064">
        <v>0</v>
      </c>
      <c r="BJ2064">
        <v>0</v>
      </c>
      <c r="BK2064">
        <v>3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3</v>
      </c>
      <c r="BW2064">
        <v>2</v>
      </c>
      <c r="BX2064">
        <v>2</v>
      </c>
      <c r="BY2064">
        <v>0</v>
      </c>
      <c r="BZ2064">
        <v>0</v>
      </c>
      <c r="CA2064">
        <v>0</v>
      </c>
      <c r="CB2064">
        <v>3</v>
      </c>
      <c r="CC2064">
        <v>0</v>
      </c>
      <c r="CD2064">
        <v>3</v>
      </c>
      <c r="CE2064">
        <v>3</v>
      </c>
      <c r="CF2064">
        <v>0</v>
      </c>
      <c r="CG2064">
        <v>0</v>
      </c>
      <c r="CH2064">
        <v>0</v>
      </c>
      <c r="CI2064">
        <v>0</v>
      </c>
      <c r="CK2064">
        <v>0</v>
      </c>
      <c r="CL2064">
        <v>0</v>
      </c>
      <c r="CM2064">
        <v>1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1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1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</row>
    <row r="2065" spans="1:120">
      <c r="A2065">
        <v>90990882</v>
      </c>
      <c r="B2065">
        <v>8128892</v>
      </c>
      <c r="C2065" s="2">
        <v>44207</v>
      </c>
      <c r="D2065" s="2">
        <v>44207.952777777777</v>
      </c>
      <c r="E2065">
        <v>2</v>
      </c>
      <c r="F2065">
        <v>52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7946</v>
      </c>
      <c r="O2065" t="s">
        <v>2126</v>
      </c>
      <c r="P2065">
        <v>1</v>
      </c>
      <c r="Q2065">
        <v>0</v>
      </c>
      <c r="S2065">
        <v>1</v>
      </c>
      <c r="T2065">
        <v>2021</v>
      </c>
      <c r="U2065">
        <v>0</v>
      </c>
      <c r="V2065">
        <v>0</v>
      </c>
      <c r="W2065">
        <v>2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</row>
    <row r="2066" spans="1:120">
      <c r="A2066">
        <v>90990889</v>
      </c>
      <c r="B2066">
        <v>390422</v>
      </c>
      <c r="C2066" s="2">
        <v>44207</v>
      </c>
      <c r="D2066" s="2">
        <v>44216.756944444445</v>
      </c>
      <c r="E2066">
        <v>1</v>
      </c>
      <c r="F2066">
        <v>75</v>
      </c>
      <c r="G2066">
        <v>1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7080</v>
      </c>
      <c r="O2066" t="s">
        <v>2124</v>
      </c>
      <c r="P2066">
        <v>0</v>
      </c>
      <c r="Q2066">
        <v>0</v>
      </c>
      <c r="R2066">
        <v>9</v>
      </c>
      <c r="S2066">
        <v>1</v>
      </c>
      <c r="T2066">
        <v>2021</v>
      </c>
      <c r="U2066">
        <v>0</v>
      </c>
      <c r="V2066">
        <v>0</v>
      </c>
      <c r="W2066">
        <v>2</v>
      </c>
      <c r="AU2066">
        <v>0</v>
      </c>
      <c r="AV2066">
        <v>0</v>
      </c>
      <c r="AW2066">
        <v>0</v>
      </c>
      <c r="AX2066">
        <v>0</v>
      </c>
      <c r="AY2066">
        <v>1</v>
      </c>
      <c r="AZ2066">
        <v>16</v>
      </c>
      <c r="BA2066">
        <v>15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32</v>
      </c>
      <c r="BH2066">
        <v>7</v>
      </c>
      <c r="BI2066">
        <v>0</v>
      </c>
      <c r="BJ2066">
        <v>0</v>
      </c>
      <c r="BK2066">
        <v>7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11</v>
      </c>
      <c r="BW2066">
        <v>7</v>
      </c>
      <c r="BX2066">
        <v>1</v>
      </c>
      <c r="BY2066">
        <v>0</v>
      </c>
      <c r="BZ2066">
        <v>0</v>
      </c>
      <c r="CA2066">
        <v>0</v>
      </c>
      <c r="CB2066">
        <v>29</v>
      </c>
      <c r="CC2066">
        <v>22</v>
      </c>
      <c r="CD2066">
        <v>7</v>
      </c>
      <c r="CE2066">
        <v>29</v>
      </c>
      <c r="CF2066">
        <v>0</v>
      </c>
      <c r="CG2066">
        <v>0</v>
      </c>
      <c r="CH2066">
        <v>0</v>
      </c>
      <c r="CI2066">
        <v>1</v>
      </c>
      <c r="CK2066">
        <v>0</v>
      </c>
      <c r="CL2066">
        <v>0</v>
      </c>
      <c r="CM2066">
        <v>1</v>
      </c>
      <c r="CN2066">
        <v>0</v>
      </c>
      <c r="CO2066">
        <v>0</v>
      </c>
      <c r="CP2066">
        <v>0</v>
      </c>
      <c r="CQ2066">
        <v>1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1</v>
      </c>
      <c r="DG2066">
        <v>1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</row>
    <row r="2067" spans="1:120">
      <c r="A2067">
        <v>90990904</v>
      </c>
      <c r="B2067">
        <v>350699</v>
      </c>
      <c r="C2067" s="2">
        <v>44207</v>
      </c>
      <c r="D2067" s="2">
        <v>44217.638194444444</v>
      </c>
      <c r="E2067">
        <v>1</v>
      </c>
      <c r="F2067">
        <v>71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8807</v>
      </c>
      <c r="O2067" t="s">
        <v>2126</v>
      </c>
      <c r="P2067">
        <v>1</v>
      </c>
      <c r="Q2067">
        <v>0</v>
      </c>
      <c r="R2067">
        <v>10</v>
      </c>
      <c r="S2067">
        <v>1</v>
      </c>
      <c r="T2067">
        <v>2021</v>
      </c>
      <c r="U2067">
        <v>1</v>
      </c>
      <c r="V2067">
        <v>1</v>
      </c>
      <c r="W2067">
        <v>2</v>
      </c>
      <c r="AU2067">
        <v>0</v>
      </c>
      <c r="AV2067">
        <v>0</v>
      </c>
      <c r="AW2067">
        <v>0</v>
      </c>
      <c r="AX2067">
        <v>0</v>
      </c>
      <c r="AY2067">
        <v>15</v>
      </c>
      <c r="AZ2067">
        <v>1</v>
      </c>
      <c r="BA2067">
        <v>11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27</v>
      </c>
      <c r="BH2067">
        <v>14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14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9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2</v>
      </c>
      <c r="CK2067">
        <v>0</v>
      </c>
      <c r="CL2067">
        <v>0</v>
      </c>
      <c r="CM2067">
        <v>3</v>
      </c>
      <c r="CN2067">
        <v>1</v>
      </c>
      <c r="CO2067">
        <v>1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1</v>
      </c>
      <c r="CX2067">
        <v>0</v>
      </c>
      <c r="CY2067">
        <v>1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1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</row>
    <row r="2068" spans="1:120">
      <c r="A2068">
        <v>90990993</v>
      </c>
      <c r="B2068">
        <v>405355</v>
      </c>
      <c r="C2068" s="2">
        <v>44208</v>
      </c>
      <c r="D2068" s="2">
        <v>44211.772916666669</v>
      </c>
      <c r="E2068">
        <v>1</v>
      </c>
      <c r="F2068">
        <v>38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8807</v>
      </c>
      <c r="O2068" t="s">
        <v>2126</v>
      </c>
      <c r="P2068">
        <v>1</v>
      </c>
      <c r="Q2068">
        <v>0</v>
      </c>
      <c r="R2068">
        <v>3</v>
      </c>
      <c r="S2068">
        <v>1</v>
      </c>
      <c r="T2068">
        <v>2021</v>
      </c>
      <c r="U2068">
        <v>0</v>
      </c>
      <c r="V2068">
        <v>0</v>
      </c>
      <c r="W2068">
        <v>2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2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2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4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8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</row>
    <row r="2069" spans="1:120">
      <c r="A2069">
        <v>90990995</v>
      </c>
      <c r="B2069">
        <v>111785</v>
      </c>
      <c r="C2069" s="2">
        <v>44208</v>
      </c>
      <c r="D2069" s="2">
        <v>44237.040277777778</v>
      </c>
      <c r="E2069">
        <v>1</v>
      </c>
      <c r="F2069">
        <v>76</v>
      </c>
      <c r="G2069">
        <v>1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8876</v>
      </c>
      <c r="O2069" t="s">
        <v>26</v>
      </c>
      <c r="P2069">
        <v>0</v>
      </c>
      <c r="Q2069">
        <v>1</v>
      </c>
      <c r="R2069">
        <v>29</v>
      </c>
      <c r="S2069">
        <v>2</v>
      </c>
      <c r="T2069">
        <v>2021</v>
      </c>
      <c r="U2069">
        <v>1</v>
      </c>
      <c r="V2069">
        <v>5</v>
      </c>
      <c r="W2069">
        <v>2</v>
      </c>
      <c r="AU2069">
        <v>0</v>
      </c>
      <c r="AV2069">
        <v>0</v>
      </c>
      <c r="AW2069">
        <v>7</v>
      </c>
      <c r="AX2069">
        <v>0</v>
      </c>
      <c r="AY2069">
        <v>12</v>
      </c>
      <c r="AZ2069">
        <v>4</v>
      </c>
      <c r="BA2069">
        <v>0</v>
      </c>
      <c r="BB2069">
        <v>0</v>
      </c>
      <c r="BC2069">
        <v>0</v>
      </c>
      <c r="BD2069">
        <v>0</v>
      </c>
      <c r="BE2069">
        <v>7</v>
      </c>
      <c r="BF2069">
        <v>7</v>
      </c>
      <c r="BG2069">
        <v>23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3</v>
      </c>
      <c r="BW2069">
        <v>21</v>
      </c>
      <c r="BX2069">
        <v>1</v>
      </c>
      <c r="BY2069">
        <v>0</v>
      </c>
      <c r="BZ2069">
        <v>0</v>
      </c>
      <c r="CA2069">
        <v>1</v>
      </c>
      <c r="CB2069">
        <v>13</v>
      </c>
      <c r="CC2069">
        <v>3</v>
      </c>
      <c r="CD2069">
        <v>9</v>
      </c>
      <c r="CE2069">
        <v>12</v>
      </c>
      <c r="CF2069">
        <v>4</v>
      </c>
      <c r="CG2069">
        <v>0</v>
      </c>
      <c r="CH2069">
        <v>0</v>
      </c>
      <c r="CI2069">
        <v>7</v>
      </c>
      <c r="CK2069">
        <v>0</v>
      </c>
      <c r="CL2069">
        <v>0</v>
      </c>
      <c r="CM2069">
        <v>2</v>
      </c>
      <c r="CN2069">
        <v>0</v>
      </c>
      <c r="CO2069">
        <v>1</v>
      </c>
      <c r="CP2069">
        <v>0</v>
      </c>
      <c r="CQ2069">
        <v>0</v>
      </c>
      <c r="CR2069">
        <v>0</v>
      </c>
      <c r="CS2069">
        <v>1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1</v>
      </c>
      <c r="DH2069">
        <v>0</v>
      </c>
      <c r="DI2069">
        <v>0</v>
      </c>
      <c r="DJ2069">
        <v>0</v>
      </c>
      <c r="DK2069">
        <v>0</v>
      </c>
      <c r="DL2069">
        <v>1</v>
      </c>
      <c r="DM2069">
        <v>1</v>
      </c>
      <c r="DN2069">
        <v>0</v>
      </c>
      <c r="DO2069">
        <v>0</v>
      </c>
      <c r="DP2069">
        <v>0</v>
      </c>
    </row>
    <row r="2070" spans="1:120">
      <c r="A2070">
        <v>90991070</v>
      </c>
      <c r="B2070">
        <v>171943</v>
      </c>
      <c r="C2070" s="2">
        <v>44208</v>
      </c>
      <c r="D2070" s="2">
        <v>44208.993055555555</v>
      </c>
      <c r="E2070">
        <v>3</v>
      </c>
      <c r="F2070">
        <v>60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8844</v>
      </c>
      <c r="O2070" t="s">
        <v>2126</v>
      </c>
      <c r="P2070">
        <v>1</v>
      </c>
      <c r="Q2070">
        <v>0</v>
      </c>
      <c r="S2070">
        <v>1</v>
      </c>
      <c r="T2070">
        <v>2021</v>
      </c>
      <c r="U2070">
        <v>0</v>
      </c>
      <c r="V2070">
        <v>0</v>
      </c>
      <c r="W2070">
        <v>2</v>
      </c>
      <c r="AU2070" t="e">
        <v>#N/A</v>
      </c>
      <c r="AV2070" t="e">
        <v>#N/A</v>
      </c>
      <c r="AW2070" t="e">
        <v>#N/A</v>
      </c>
      <c r="AX2070" t="e">
        <v>#N/A</v>
      </c>
      <c r="AY2070" t="e">
        <v>#N/A</v>
      </c>
      <c r="AZ2070" t="e">
        <v>#N/A</v>
      </c>
      <c r="BA2070" t="e">
        <v>#N/A</v>
      </c>
      <c r="BB2070" t="e">
        <v>#N/A</v>
      </c>
      <c r="BC2070" t="e">
        <v>#N/A</v>
      </c>
      <c r="BD2070" t="e">
        <v>#N/A</v>
      </c>
      <c r="BE2070" t="e">
        <v>#N/A</v>
      </c>
      <c r="BF2070" t="e">
        <v>#N/A</v>
      </c>
      <c r="BG2070" t="e">
        <v>#N/A</v>
      </c>
      <c r="BH2070" t="e">
        <v>#N/A</v>
      </c>
      <c r="BI2070" t="e">
        <v>#N/A</v>
      </c>
      <c r="BJ2070" t="e">
        <v>#N/A</v>
      </c>
      <c r="BK2070" t="e">
        <v>#N/A</v>
      </c>
      <c r="BL2070" t="e">
        <v>#N/A</v>
      </c>
      <c r="BM2070" t="e">
        <v>#N/A</v>
      </c>
      <c r="BN2070" t="e">
        <v>#N/A</v>
      </c>
      <c r="BO2070" t="e">
        <v>#N/A</v>
      </c>
      <c r="BP2070" t="e">
        <v>#N/A</v>
      </c>
      <c r="BQ2070" t="e">
        <v>#N/A</v>
      </c>
      <c r="BR2070" t="e">
        <v>#N/A</v>
      </c>
      <c r="BS2070" t="e">
        <v>#N/A</v>
      </c>
      <c r="BT2070" t="e">
        <v>#N/A</v>
      </c>
      <c r="BU2070" t="e">
        <v>#N/A</v>
      </c>
      <c r="BV2070" t="e">
        <v>#N/A</v>
      </c>
      <c r="BW2070" t="e">
        <v>#N/A</v>
      </c>
      <c r="BX2070" t="e">
        <v>#N/A</v>
      </c>
      <c r="BY2070" t="e">
        <v>#N/A</v>
      </c>
      <c r="BZ2070" t="e">
        <v>#N/A</v>
      </c>
      <c r="CA2070" t="e">
        <v>#N/A</v>
      </c>
      <c r="CB2070" t="e">
        <v>#N/A</v>
      </c>
      <c r="CC2070" t="e">
        <v>#N/A</v>
      </c>
      <c r="CD2070" t="e">
        <v>#N/A</v>
      </c>
      <c r="CE2070" t="e">
        <v>#N/A</v>
      </c>
      <c r="CF2070" t="e">
        <v>#N/A</v>
      </c>
      <c r="CG2070" t="e">
        <v>#N/A</v>
      </c>
      <c r="CH2070" t="e">
        <v>#N/A</v>
      </c>
      <c r="CI2070" t="e">
        <v>#N/A</v>
      </c>
      <c r="CK2070" t="e">
        <v>#N/A</v>
      </c>
      <c r="CL2070" t="e">
        <v>#N/A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</row>
    <row r="2071" spans="1:120">
      <c r="A2071">
        <v>90991153</v>
      </c>
      <c r="B2071">
        <v>8128909</v>
      </c>
      <c r="C2071" s="2">
        <v>44208</v>
      </c>
      <c r="D2071" s="2">
        <v>44238.138194444444</v>
      </c>
      <c r="E2071">
        <v>1</v>
      </c>
      <c r="F2071">
        <v>44</v>
      </c>
      <c r="G2071">
        <v>0</v>
      </c>
      <c r="H2071">
        <v>3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8835</v>
      </c>
      <c r="O2071" t="s">
        <v>2125</v>
      </c>
      <c r="P2071">
        <v>1</v>
      </c>
      <c r="Q2071">
        <v>0</v>
      </c>
      <c r="R2071">
        <v>30</v>
      </c>
      <c r="S2071">
        <v>2</v>
      </c>
      <c r="T2071">
        <v>2021</v>
      </c>
      <c r="U2071">
        <v>1</v>
      </c>
      <c r="V2071">
        <v>30</v>
      </c>
      <c r="W2071">
        <v>2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2</v>
      </c>
      <c r="BA2071">
        <v>43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45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2</v>
      </c>
      <c r="CA2071">
        <v>10</v>
      </c>
      <c r="CB2071">
        <v>14</v>
      </c>
      <c r="CC2071">
        <v>0</v>
      </c>
      <c r="CD2071">
        <v>25</v>
      </c>
      <c r="CE2071">
        <v>25</v>
      </c>
      <c r="CF2071">
        <v>0</v>
      </c>
      <c r="CG2071">
        <v>0</v>
      </c>
      <c r="CH2071">
        <v>0</v>
      </c>
      <c r="CI2071">
        <v>0</v>
      </c>
      <c r="CK2071">
        <v>0</v>
      </c>
      <c r="CL2071">
        <v>0</v>
      </c>
      <c r="CM2071">
        <v>1</v>
      </c>
      <c r="CN2071">
        <v>0</v>
      </c>
      <c r="CO2071">
        <v>1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1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</row>
    <row r="2072" spans="1:120">
      <c r="A2072">
        <v>90991157</v>
      </c>
      <c r="B2072">
        <v>90148</v>
      </c>
      <c r="C2072" s="2">
        <v>44208</v>
      </c>
      <c r="D2072" s="2">
        <v>44208.534722222219</v>
      </c>
      <c r="E2072">
        <v>2</v>
      </c>
      <c r="F2072">
        <v>36</v>
      </c>
      <c r="G2072">
        <v>1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8869</v>
      </c>
      <c r="O2072" t="s">
        <v>2126</v>
      </c>
      <c r="P2072">
        <v>1</v>
      </c>
      <c r="Q2072">
        <v>0</v>
      </c>
      <c r="S2072">
        <v>1</v>
      </c>
      <c r="T2072">
        <v>2021</v>
      </c>
      <c r="U2072">
        <v>0</v>
      </c>
      <c r="V2072">
        <v>0</v>
      </c>
      <c r="W2072">
        <v>2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K2072">
        <v>0</v>
      </c>
      <c r="CL2072">
        <v>0</v>
      </c>
      <c r="CM2072">
        <v>1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1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</row>
    <row r="2073" spans="1:120">
      <c r="A2073">
        <v>90991164</v>
      </c>
      <c r="B2073">
        <v>450823</v>
      </c>
      <c r="C2073" s="2">
        <v>44210</v>
      </c>
      <c r="D2073" s="2">
        <v>44212.697222222225</v>
      </c>
      <c r="E2073">
        <v>1</v>
      </c>
      <c r="F2073">
        <v>56</v>
      </c>
      <c r="G2073">
        <v>1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8835</v>
      </c>
      <c r="O2073" t="s">
        <v>2126</v>
      </c>
      <c r="P2073">
        <v>1</v>
      </c>
      <c r="Q2073">
        <v>0</v>
      </c>
      <c r="R2073">
        <v>2</v>
      </c>
      <c r="S2073">
        <v>1</v>
      </c>
      <c r="T2073">
        <v>2021</v>
      </c>
      <c r="U2073">
        <v>0</v>
      </c>
      <c r="V2073">
        <v>0</v>
      </c>
      <c r="W2073">
        <v>2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3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3</v>
      </c>
      <c r="BH2073">
        <v>1</v>
      </c>
      <c r="BI2073">
        <v>0</v>
      </c>
      <c r="BJ2073">
        <v>0</v>
      </c>
      <c r="BK2073">
        <v>1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</v>
      </c>
      <c r="CC2073">
        <v>1</v>
      </c>
      <c r="CD2073">
        <v>0</v>
      </c>
      <c r="CE2073">
        <v>1</v>
      </c>
      <c r="CF2073">
        <v>0</v>
      </c>
      <c r="CG2073">
        <v>0</v>
      </c>
      <c r="CH2073">
        <v>0</v>
      </c>
      <c r="CI2073">
        <v>1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1</v>
      </c>
      <c r="DH2073">
        <v>0</v>
      </c>
      <c r="DI2073">
        <v>0</v>
      </c>
      <c r="DJ2073">
        <v>1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</row>
    <row r="2074" spans="1:120">
      <c r="A2074">
        <v>90991216</v>
      </c>
      <c r="B2074">
        <v>359070</v>
      </c>
      <c r="C2074" s="2">
        <v>44208</v>
      </c>
      <c r="D2074" s="2">
        <v>44208.81527777778</v>
      </c>
      <c r="E2074">
        <v>3</v>
      </c>
      <c r="F2074">
        <v>46</v>
      </c>
      <c r="G2074">
        <v>1</v>
      </c>
      <c r="H2074">
        <v>3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8854</v>
      </c>
      <c r="O2074" t="s">
        <v>2126</v>
      </c>
      <c r="P2074">
        <v>1</v>
      </c>
      <c r="Q2074">
        <v>0</v>
      </c>
      <c r="S2074">
        <v>1</v>
      </c>
      <c r="T2074">
        <v>2021</v>
      </c>
      <c r="U2074">
        <v>0</v>
      </c>
      <c r="V2074">
        <v>0</v>
      </c>
      <c r="W2074">
        <v>2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1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</row>
    <row r="2075" spans="1:120">
      <c r="A2075">
        <v>90991251</v>
      </c>
      <c r="B2075">
        <v>709706</v>
      </c>
      <c r="C2075" s="2">
        <v>44208</v>
      </c>
      <c r="D2075" s="2">
        <v>44208.711111111108</v>
      </c>
      <c r="E2075">
        <v>2</v>
      </c>
      <c r="F2075">
        <v>55</v>
      </c>
      <c r="G2075">
        <v>1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70601577</v>
      </c>
      <c r="O2075" t="s">
        <v>2126</v>
      </c>
      <c r="P2075">
        <v>1</v>
      </c>
      <c r="Q2075">
        <v>0</v>
      </c>
      <c r="S2075">
        <v>1</v>
      </c>
      <c r="T2075">
        <v>2021</v>
      </c>
      <c r="U2075">
        <v>0</v>
      </c>
      <c r="V2075">
        <v>0</v>
      </c>
      <c r="W2075">
        <v>2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</row>
    <row r="2076" spans="1:120">
      <c r="A2076">
        <v>90991294</v>
      </c>
      <c r="B2076">
        <v>637734</v>
      </c>
      <c r="C2076" s="2">
        <v>44208</v>
      </c>
      <c r="D2076" s="2">
        <v>44208.782638888886</v>
      </c>
      <c r="E2076">
        <v>2</v>
      </c>
      <c r="F2076">
        <v>30</v>
      </c>
      <c r="G2076">
        <v>0</v>
      </c>
      <c r="H2076">
        <v>3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88352141</v>
      </c>
      <c r="O2076" t="s">
        <v>2126</v>
      </c>
      <c r="P2076">
        <v>1</v>
      </c>
      <c r="Q2076">
        <v>0</v>
      </c>
      <c r="S2076">
        <v>1</v>
      </c>
      <c r="T2076">
        <v>2021</v>
      </c>
      <c r="U2076">
        <v>0</v>
      </c>
      <c r="V2076">
        <v>0</v>
      </c>
      <c r="W2076">
        <v>2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1</v>
      </c>
      <c r="CC2076">
        <v>0</v>
      </c>
      <c r="CD2076">
        <v>1</v>
      </c>
      <c r="CE2076">
        <v>1</v>
      </c>
      <c r="CF2076">
        <v>0</v>
      </c>
      <c r="CG2076">
        <v>0</v>
      </c>
      <c r="CH2076">
        <v>0</v>
      </c>
      <c r="CI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</row>
    <row r="2077" spans="1:120">
      <c r="A2077">
        <v>90991376</v>
      </c>
      <c r="B2077">
        <v>642759</v>
      </c>
      <c r="C2077" s="2">
        <v>44208</v>
      </c>
      <c r="D2077" s="2">
        <v>44210.747916666667</v>
      </c>
      <c r="E2077">
        <v>3</v>
      </c>
      <c r="F2077">
        <v>91</v>
      </c>
      <c r="G2077">
        <v>1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7978</v>
      </c>
      <c r="O2077" t="s">
        <v>2126</v>
      </c>
      <c r="P2077">
        <v>1</v>
      </c>
      <c r="Q2077">
        <v>0</v>
      </c>
      <c r="S2077">
        <v>1</v>
      </c>
      <c r="T2077">
        <v>2021</v>
      </c>
      <c r="U2077">
        <v>0</v>
      </c>
      <c r="V2077">
        <v>0</v>
      </c>
      <c r="W2077">
        <v>2</v>
      </c>
      <c r="AU2077">
        <v>0</v>
      </c>
      <c r="AV2077">
        <v>0</v>
      </c>
      <c r="AW2077">
        <v>2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2</v>
      </c>
      <c r="BF2077">
        <v>2</v>
      </c>
      <c r="BG2077">
        <v>2</v>
      </c>
      <c r="BH2077">
        <v>3</v>
      </c>
      <c r="BI2077">
        <v>0</v>
      </c>
      <c r="BJ2077">
        <v>0</v>
      </c>
      <c r="BK2077">
        <v>3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K2077">
        <v>0</v>
      </c>
      <c r="CL2077">
        <v>0</v>
      </c>
      <c r="CM2077">
        <v>1</v>
      </c>
      <c r="CN2077">
        <v>0</v>
      </c>
      <c r="CO2077">
        <v>1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1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</row>
    <row r="2078" spans="1:120">
      <c r="A2078">
        <v>90991390</v>
      </c>
      <c r="B2078">
        <v>373432</v>
      </c>
      <c r="C2078" s="2">
        <v>44208</v>
      </c>
      <c r="D2078" s="2">
        <v>44208.882638888892</v>
      </c>
      <c r="E2078">
        <v>3</v>
      </c>
      <c r="F2078">
        <v>72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8807</v>
      </c>
      <c r="O2078" t="s">
        <v>2126</v>
      </c>
      <c r="P2078">
        <v>1</v>
      </c>
      <c r="Q2078">
        <v>0</v>
      </c>
      <c r="S2078">
        <v>1</v>
      </c>
      <c r="T2078">
        <v>2021</v>
      </c>
      <c r="U2078">
        <v>0</v>
      </c>
      <c r="V2078">
        <v>0</v>
      </c>
      <c r="W2078">
        <v>2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K2078">
        <v>0</v>
      </c>
      <c r="CL2078">
        <v>0</v>
      </c>
      <c r="CM2078">
        <v>2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1</v>
      </c>
      <c r="CT2078">
        <v>0</v>
      </c>
      <c r="CU2078">
        <v>0</v>
      </c>
      <c r="CV2078">
        <v>0</v>
      </c>
      <c r="CW2078">
        <v>1</v>
      </c>
      <c r="CX2078">
        <v>0</v>
      </c>
      <c r="CY2078">
        <v>1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1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</row>
    <row r="2079" spans="1:120">
      <c r="A2079">
        <v>90991485</v>
      </c>
      <c r="B2079">
        <v>549209</v>
      </c>
      <c r="C2079" s="2">
        <v>44208</v>
      </c>
      <c r="D2079" s="2">
        <v>44218.545138888891</v>
      </c>
      <c r="E2079">
        <v>1</v>
      </c>
      <c r="F2079">
        <v>77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8846</v>
      </c>
      <c r="O2079" t="s">
        <v>26</v>
      </c>
      <c r="P2079">
        <v>0</v>
      </c>
      <c r="Q2079">
        <v>1</v>
      </c>
      <c r="R2079">
        <v>10</v>
      </c>
      <c r="S2079">
        <v>1</v>
      </c>
      <c r="T2079">
        <v>2021</v>
      </c>
      <c r="U2079">
        <v>1</v>
      </c>
      <c r="V2079">
        <v>7</v>
      </c>
      <c r="W2079">
        <v>2</v>
      </c>
      <c r="AU2079">
        <v>0</v>
      </c>
      <c r="AV2079">
        <v>9</v>
      </c>
      <c r="AW2079">
        <v>0</v>
      </c>
      <c r="AX2079">
        <v>0</v>
      </c>
      <c r="AY2079">
        <v>0</v>
      </c>
      <c r="AZ2079">
        <v>6</v>
      </c>
      <c r="BA2079">
        <v>0</v>
      </c>
      <c r="BB2079">
        <v>0</v>
      </c>
      <c r="BC2079">
        <v>0</v>
      </c>
      <c r="BD2079">
        <v>0</v>
      </c>
      <c r="BE2079">
        <v>9</v>
      </c>
      <c r="BF2079">
        <v>9</v>
      </c>
      <c r="BG2079">
        <v>15</v>
      </c>
      <c r="BH2079">
        <v>33</v>
      </c>
      <c r="BI2079">
        <v>0</v>
      </c>
      <c r="BJ2079">
        <v>0</v>
      </c>
      <c r="BK2079">
        <v>33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11</v>
      </c>
      <c r="BY2079">
        <v>0</v>
      </c>
      <c r="BZ2079">
        <v>0</v>
      </c>
      <c r="CA2079">
        <v>0</v>
      </c>
      <c r="CB2079">
        <v>20</v>
      </c>
      <c r="CC2079">
        <v>18</v>
      </c>
      <c r="CD2079">
        <v>2</v>
      </c>
      <c r="CE2079">
        <v>20</v>
      </c>
      <c r="CF2079">
        <v>1</v>
      </c>
      <c r="CG2079">
        <v>0</v>
      </c>
      <c r="CH2079">
        <v>0</v>
      </c>
      <c r="CI2079">
        <v>7</v>
      </c>
      <c r="CK2079">
        <v>0</v>
      </c>
      <c r="CL2079">
        <v>0</v>
      </c>
      <c r="CM2079">
        <v>2</v>
      </c>
      <c r="CN2079">
        <v>0</v>
      </c>
      <c r="CO2079">
        <v>1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1</v>
      </c>
      <c r="CX2079">
        <v>0</v>
      </c>
      <c r="CY2079">
        <v>1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1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</row>
    <row r="2080" spans="1:120">
      <c r="A2080">
        <v>90991519</v>
      </c>
      <c r="B2080">
        <v>8032999</v>
      </c>
      <c r="C2080" s="2">
        <v>44208</v>
      </c>
      <c r="D2080" s="2">
        <v>44208.838194444441</v>
      </c>
      <c r="E2080">
        <v>2</v>
      </c>
      <c r="F2080">
        <v>28</v>
      </c>
      <c r="G2080">
        <v>0</v>
      </c>
      <c r="H2080">
        <v>3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7063</v>
      </c>
      <c r="O2080" t="s">
        <v>2126</v>
      </c>
      <c r="P2080">
        <v>1</v>
      </c>
      <c r="Q2080">
        <v>0</v>
      </c>
      <c r="S2080">
        <v>1</v>
      </c>
      <c r="T2080">
        <v>2021</v>
      </c>
      <c r="U2080">
        <v>0</v>
      </c>
      <c r="V2080">
        <v>0</v>
      </c>
      <c r="W2080">
        <v>2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</row>
    <row r="2081" spans="1:120">
      <c r="A2081">
        <v>90991536</v>
      </c>
      <c r="B2081">
        <v>791787</v>
      </c>
      <c r="C2081" s="2">
        <v>44208</v>
      </c>
      <c r="D2081" s="2">
        <v>44208.988194444442</v>
      </c>
      <c r="E2081">
        <v>2</v>
      </c>
      <c r="F2081">
        <v>64</v>
      </c>
      <c r="G2081">
        <v>1</v>
      </c>
      <c r="H2081">
        <v>3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88444462</v>
      </c>
      <c r="O2081" t="s">
        <v>2126</v>
      </c>
      <c r="P2081">
        <v>1</v>
      </c>
      <c r="Q2081">
        <v>0</v>
      </c>
      <c r="S2081">
        <v>1</v>
      </c>
      <c r="T2081">
        <v>2021</v>
      </c>
      <c r="U2081">
        <v>0</v>
      </c>
      <c r="V2081">
        <v>0</v>
      </c>
      <c r="W2081">
        <v>2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K2081">
        <v>0</v>
      </c>
      <c r="CL2081">
        <v>0</v>
      </c>
      <c r="CM2081">
        <v>1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1</v>
      </c>
      <c r="CX2081">
        <v>0</v>
      </c>
      <c r="CY2081">
        <v>1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1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</row>
    <row r="2082" spans="1:120">
      <c r="A2082">
        <v>90991537</v>
      </c>
      <c r="B2082">
        <v>8043584</v>
      </c>
      <c r="C2082" s="2">
        <v>44208</v>
      </c>
      <c r="D2082" s="2">
        <v>44208.922222222223</v>
      </c>
      <c r="E2082">
        <v>2</v>
      </c>
      <c r="F2082">
        <v>71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8844</v>
      </c>
      <c r="O2082" t="s">
        <v>2126</v>
      </c>
      <c r="P2082">
        <v>1</v>
      </c>
      <c r="Q2082">
        <v>0</v>
      </c>
      <c r="S2082">
        <v>1</v>
      </c>
      <c r="T2082">
        <v>2021</v>
      </c>
      <c r="U2082">
        <v>0</v>
      </c>
      <c r="V2082">
        <v>0</v>
      </c>
      <c r="W2082">
        <v>2</v>
      </c>
      <c r="AU2082" t="e">
        <v>#N/A</v>
      </c>
      <c r="AV2082" t="e">
        <v>#N/A</v>
      </c>
      <c r="AW2082" t="e">
        <v>#N/A</v>
      </c>
      <c r="AX2082" t="e">
        <v>#N/A</v>
      </c>
      <c r="AY2082" t="e">
        <v>#N/A</v>
      </c>
      <c r="AZ2082" t="e">
        <v>#N/A</v>
      </c>
      <c r="BA2082" t="e">
        <v>#N/A</v>
      </c>
      <c r="BB2082" t="e">
        <v>#N/A</v>
      </c>
      <c r="BC2082" t="e">
        <v>#N/A</v>
      </c>
      <c r="BD2082" t="e">
        <v>#N/A</v>
      </c>
      <c r="BE2082" t="e">
        <v>#N/A</v>
      </c>
      <c r="BF2082" t="e">
        <v>#N/A</v>
      </c>
      <c r="BG2082" t="e">
        <v>#N/A</v>
      </c>
      <c r="BH2082" t="e">
        <v>#N/A</v>
      </c>
      <c r="BI2082" t="e">
        <v>#N/A</v>
      </c>
      <c r="BJ2082" t="e">
        <v>#N/A</v>
      </c>
      <c r="BK2082" t="e">
        <v>#N/A</v>
      </c>
      <c r="BL2082" t="e">
        <v>#N/A</v>
      </c>
      <c r="BM2082" t="e">
        <v>#N/A</v>
      </c>
      <c r="BN2082" t="e">
        <v>#N/A</v>
      </c>
      <c r="BO2082" t="e">
        <v>#N/A</v>
      </c>
      <c r="BP2082" t="e">
        <v>#N/A</v>
      </c>
      <c r="BQ2082" t="e">
        <v>#N/A</v>
      </c>
      <c r="BR2082" t="e">
        <v>#N/A</v>
      </c>
      <c r="BS2082" t="e">
        <v>#N/A</v>
      </c>
      <c r="BT2082" t="e">
        <v>#N/A</v>
      </c>
      <c r="BU2082" t="e">
        <v>#N/A</v>
      </c>
      <c r="BV2082" t="e">
        <v>#N/A</v>
      </c>
      <c r="BW2082" t="e">
        <v>#N/A</v>
      </c>
      <c r="BX2082" t="e">
        <v>#N/A</v>
      </c>
      <c r="BY2082" t="e">
        <v>#N/A</v>
      </c>
      <c r="BZ2082" t="e">
        <v>#N/A</v>
      </c>
      <c r="CA2082" t="e">
        <v>#N/A</v>
      </c>
      <c r="CB2082" t="e">
        <v>#N/A</v>
      </c>
      <c r="CC2082" t="e">
        <v>#N/A</v>
      </c>
      <c r="CD2082" t="e">
        <v>#N/A</v>
      </c>
      <c r="CE2082" t="e">
        <v>#N/A</v>
      </c>
      <c r="CF2082" t="e">
        <v>#N/A</v>
      </c>
      <c r="CG2082" t="e">
        <v>#N/A</v>
      </c>
      <c r="CH2082" t="e">
        <v>#N/A</v>
      </c>
      <c r="CI2082" t="e">
        <v>#N/A</v>
      </c>
      <c r="CK2082" t="e">
        <v>#N/A</v>
      </c>
      <c r="CL2082" t="e">
        <v>#N/A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1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</row>
    <row r="2083" spans="1:120">
      <c r="A2083">
        <v>90991540</v>
      </c>
      <c r="B2083">
        <v>97439</v>
      </c>
      <c r="C2083" s="2">
        <v>44208</v>
      </c>
      <c r="D2083" s="2">
        <v>44221.708333333336</v>
      </c>
      <c r="E2083">
        <v>1</v>
      </c>
      <c r="F2083">
        <v>78</v>
      </c>
      <c r="G2083">
        <v>1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8873</v>
      </c>
      <c r="O2083" t="s">
        <v>2124</v>
      </c>
      <c r="P2083">
        <v>0</v>
      </c>
      <c r="Q2083">
        <v>0</v>
      </c>
      <c r="R2083">
        <v>13</v>
      </c>
      <c r="S2083">
        <v>1</v>
      </c>
      <c r="T2083">
        <v>2021</v>
      </c>
      <c r="U2083">
        <v>0</v>
      </c>
      <c r="V2083">
        <v>0</v>
      </c>
      <c r="W2083">
        <v>2</v>
      </c>
      <c r="AU2083">
        <v>11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11</v>
      </c>
      <c r="BF2083">
        <v>0</v>
      </c>
      <c r="BG2083">
        <v>11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2</v>
      </c>
      <c r="BW2083">
        <v>3</v>
      </c>
      <c r="BX2083">
        <v>11</v>
      </c>
      <c r="BY2083">
        <v>0</v>
      </c>
      <c r="BZ2083">
        <v>0</v>
      </c>
      <c r="CA2083">
        <v>0</v>
      </c>
      <c r="CB2083">
        <v>15</v>
      </c>
      <c r="CC2083">
        <v>9</v>
      </c>
      <c r="CD2083">
        <v>7</v>
      </c>
      <c r="CE2083">
        <v>16</v>
      </c>
      <c r="CF2083">
        <v>0</v>
      </c>
      <c r="CG2083">
        <v>0</v>
      </c>
      <c r="CH2083">
        <v>0</v>
      </c>
      <c r="CI2083">
        <v>3</v>
      </c>
      <c r="CK2083">
        <v>13</v>
      </c>
      <c r="CL2083">
        <v>0</v>
      </c>
      <c r="CM2083">
        <v>3</v>
      </c>
      <c r="CN2083">
        <v>0</v>
      </c>
      <c r="CO2083">
        <v>1</v>
      </c>
      <c r="CP2083">
        <v>1</v>
      </c>
      <c r="CQ2083">
        <v>0</v>
      </c>
      <c r="CR2083">
        <v>0</v>
      </c>
      <c r="CS2083">
        <v>1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1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</row>
    <row r="2084" spans="1:120">
      <c r="A2084">
        <v>90991542</v>
      </c>
      <c r="B2084">
        <v>652023</v>
      </c>
      <c r="C2084" s="2">
        <v>44208</v>
      </c>
      <c r="D2084" s="2">
        <v>44211.713194444441</v>
      </c>
      <c r="E2084">
        <v>1</v>
      </c>
      <c r="F2084">
        <v>56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8876</v>
      </c>
      <c r="O2084" t="s">
        <v>2126</v>
      </c>
      <c r="P2084">
        <v>1</v>
      </c>
      <c r="Q2084">
        <v>0</v>
      </c>
      <c r="R2084">
        <v>3</v>
      </c>
      <c r="S2084">
        <v>1</v>
      </c>
      <c r="T2084">
        <v>2021</v>
      </c>
      <c r="U2084">
        <v>0</v>
      </c>
      <c r="V2084">
        <v>0</v>
      </c>
      <c r="W2084">
        <v>2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3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3</v>
      </c>
      <c r="BH2084">
        <v>3</v>
      </c>
      <c r="BI2084">
        <v>0</v>
      </c>
      <c r="BJ2084">
        <v>0</v>
      </c>
      <c r="BK2084">
        <v>3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3</v>
      </c>
      <c r="BW2084">
        <v>3</v>
      </c>
      <c r="BX2084">
        <v>3</v>
      </c>
      <c r="BY2084">
        <v>0</v>
      </c>
      <c r="BZ2084">
        <v>0</v>
      </c>
      <c r="CA2084">
        <v>0</v>
      </c>
      <c r="CB2084">
        <v>3</v>
      </c>
      <c r="CC2084">
        <v>3</v>
      </c>
      <c r="CD2084">
        <v>0</v>
      </c>
      <c r="CE2084">
        <v>3</v>
      </c>
      <c r="CF2084">
        <v>0</v>
      </c>
      <c r="CG2084">
        <v>0</v>
      </c>
      <c r="CH2084">
        <v>0</v>
      </c>
      <c r="CI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1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</row>
    <row r="2085" spans="1:120">
      <c r="A2085">
        <v>90991551</v>
      </c>
      <c r="B2085">
        <v>647151</v>
      </c>
      <c r="C2085" s="2">
        <v>44208</v>
      </c>
      <c r="D2085" s="2">
        <v>44213.753472222219</v>
      </c>
      <c r="E2085">
        <v>1</v>
      </c>
      <c r="F2085">
        <v>53</v>
      </c>
      <c r="G2085">
        <v>0</v>
      </c>
      <c r="H2085">
        <v>2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8844</v>
      </c>
      <c r="O2085" t="s">
        <v>2126</v>
      </c>
      <c r="P2085">
        <v>1</v>
      </c>
      <c r="Q2085">
        <v>0</v>
      </c>
      <c r="R2085">
        <v>5</v>
      </c>
      <c r="S2085">
        <v>1</v>
      </c>
      <c r="T2085">
        <v>2021</v>
      </c>
      <c r="U2085">
        <v>0</v>
      </c>
      <c r="V2085">
        <v>0</v>
      </c>
      <c r="W2085">
        <v>2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5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5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1</v>
      </c>
      <c r="BW2085">
        <v>1</v>
      </c>
      <c r="BX2085">
        <v>5</v>
      </c>
      <c r="BY2085">
        <v>0</v>
      </c>
      <c r="BZ2085">
        <v>0</v>
      </c>
      <c r="CA2085">
        <v>0</v>
      </c>
      <c r="CB2085">
        <v>5</v>
      </c>
      <c r="CC2085">
        <v>5</v>
      </c>
      <c r="CD2085">
        <v>0</v>
      </c>
      <c r="CE2085">
        <v>5</v>
      </c>
      <c r="CF2085">
        <v>0</v>
      </c>
      <c r="CG2085">
        <v>0</v>
      </c>
      <c r="CH2085">
        <v>0</v>
      </c>
      <c r="CI2085">
        <v>1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</row>
    <row r="2086" spans="1:120">
      <c r="A2086">
        <v>90991554</v>
      </c>
      <c r="B2086">
        <v>468909</v>
      </c>
      <c r="C2086" s="2">
        <v>44208</v>
      </c>
      <c r="D2086" s="2">
        <v>44214.720138888886</v>
      </c>
      <c r="E2086">
        <v>1</v>
      </c>
      <c r="F2086">
        <v>94</v>
      </c>
      <c r="G2086">
        <v>1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8807</v>
      </c>
      <c r="O2086" t="s">
        <v>2124</v>
      </c>
      <c r="P2086">
        <v>0</v>
      </c>
      <c r="Q2086">
        <v>0</v>
      </c>
      <c r="R2086">
        <v>6</v>
      </c>
      <c r="S2086">
        <v>1</v>
      </c>
      <c r="T2086">
        <v>2021</v>
      </c>
      <c r="U2086">
        <v>0</v>
      </c>
      <c r="V2086">
        <v>0</v>
      </c>
      <c r="W2086">
        <v>2</v>
      </c>
      <c r="AU2086">
        <v>0</v>
      </c>
      <c r="AV2086">
        <v>0</v>
      </c>
      <c r="AW2086">
        <v>1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1</v>
      </c>
      <c r="BF2086">
        <v>1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1</v>
      </c>
      <c r="BW2086">
        <v>1</v>
      </c>
      <c r="BX2086">
        <v>6</v>
      </c>
      <c r="BY2086">
        <v>0</v>
      </c>
      <c r="BZ2086">
        <v>0</v>
      </c>
      <c r="CA2086">
        <v>0</v>
      </c>
      <c r="CB2086">
        <v>8</v>
      </c>
      <c r="CC2086">
        <v>8</v>
      </c>
      <c r="CD2086">
        <v>0</v>
      </c>
      <c r="CE2086">
        <v>8</v>
      </c>
      <c r="CF2086">
        <v>0</v>
      </c>
      <c r="CG2086">
        <v>0</v>
      </c>
      <c r="CH2086">
        <v>0</v>
      </c>
      <c r="CI2086">
        <v>1</v>
      </c>
      <c r="CK2086">
        <v>0</v>
      </c>
      <c r="CL2086">
        <v>0</v>
      </c>
      <c r="CM2086">
        <v>1</v>
      </c>
      <c r="CN2086">
        <v>0</v>
      </c>
      <c r="CO2086">
        <v>0</v>
      </c>
      <c r="CP2086">
        <v>0</v>
      </c>
      <c r="CQ2086">
        <v>0</v>
      </c>
      <c r="CR2086">
        <v>1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1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</row>
    <row r="2087" spans="1:120">
      <c r="A2087">
        <v>90991566</v>
      </c>
      <c r="B2087">
        <v>85633</v>
      </c>
      <c r="C2087" s="2">
        <v>44209</v>
      </c>
      <c r="D2087" s="2">
        <v>44213.616666666669</v>
      </c>
      <c r="E2087">
        <v>1</v>
      </c>
      <c r="F2087">
        <v>67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8876</v>
      </c>
      <c r="O2087" t="s">
        <v>2126</v>
      </c>
      <c r="P2087">
        <v>1</v>
      </c>
      <c r="Q2087">
        <v>0</v>
      </c>
      <c r="R2087">
        <v>4</v>
      </c>
      <c r="S2087">
        <v>1</v>
      </c>
      <c r="T2087">
        <v>2021</v>
      </c>
      <c r="U2087">
        <v>0</v>
      </c>
      <c r="V2087">
        <v>0</v>
      </c>
      <c r="W2087">
        <v>2</v>
      </c>
      <c r="AU2087">
        <v>0</v>
      </c>
      <c r="AV2087">
        <v>5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5</v>
      </c>
      <c r="BF2087">
        <v>5</v>
      </c>
      <c r="BG2087">
        <v>5</v>
      </c>
      <c r="BH2087">
        <v>5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5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5</v>
      </c>
      <c r="BW2087">
        <v>3</v>
      </c>
      <c r="BX2087">
        <v>5</v>
      </c>
      <c r="BY2087">
        <v>5</v>
      </c>
      <c r="BZ2087">
        <v>0</v>
      </c>
      <c r="CA2087">
        <v>0</v>
      </c>
      <c r="CB2087">
        <v>5</v>
      </c>
      <c r="CC2087">
        <v>5</v>
      </c>
      <c r="CD2087">
        <v>0</v>
      </c>
      <c r="CE2087">
        <v>5</v>
      </c>
      <c r="CF2087">
        <v>0</v>
      </c>
      <c r="CG2087">
        <v>0</v>
      </c>
      <c r="CH2087">
        <v>0</v>
      </c>
      <c r="CI2087">
        <v>1</v>
      </c>
      <c r="CK2087">
        <v>0</v>
      </c>
      <c r="CL2087">
        <v>0</v>
      </c>
      <c r="CM2087">
        <v>6</v>
      </c>
      <c r="CN2087">
        <v>0</v>
      </c>
      <c r="CO2087">
        <v>1</v>
      </c>
      <c r="CP2087">
        <v>1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1</v>
      </c>
      <c r="CY2087">
        <v>1</v>
      </c>
      <c r="CZ2087">
        <v>0</v>
      </c>
      <c r="DA2087">
        <v>1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1</v>
      </c>
      <c r="DH2087">
        <v>0</v>
      </c>
      <c r="DI2087">
        <v>0</v>
      </c>
      <c r="DJ2087">
        <v>1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</row>
    <row r="2088" spans="1:120">
      <c r="A2088">
        <v>90991592</v>
      </c>
      <c r="B2088">
        <v>603035</v>
      </c>
      <c r="C2088" s="2">
        <v>44209</v>
      </c>
      <c r="D2088" s="2">
        <v>44215.738194444442</v>
      </c>
      <c r="E2088">
        <v>1</v>
      </c>
      <c r="F2088">
        <v>90</v>
      </c>
      <c r="G2088">
        <v>1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8807</v>
      </c>
      <c r="O2088" t="s">
        <v>2125</v>
      </c>
      <c r="P2088">
        <v>1</v>
      </c>
      <c r="Q2088">
        <v>0</v>
      </c>
      <c r="R2088">
        <v>6</v>
      </c>
      <c r="S2088">
        <v>1</v>
      </c>
      <c r="T2088">
        <v>2021</v>
      </c>
      <c r="U2088">
        <v>0</v>
      </c>
      <c r="V2088">
        <v>0</v>
      </c>
      <c r="W2088">
        <v>2</v>
      </c>
      <c r="AU2088">
        <v>5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5</v>
      </c>
      <c r="BF2088">
        <v>0</v>
      </c>
      <c r="BG2088">
        <v>5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14</v>
      </c>
      <c r="CC2088">
        <v>26</v>
      </c>
      <c r="CD2088">
        <v>7</v>
      </c>
      <c r="CE2088">
        <v>33</v>
      </c>
      <c r="CF2088">
        <v>0</v>
      </c>
      <c r="CG2088">
        <v>0</v>
      </c>
      <c r="CH2088">
        <v>0</v>
      </c>
      <c r="CI2088">
        <v>1</v>
      </c>
      <c r="CK2088">
        <v>0</v>
      </c>
      <c r="CL2088">
        <v>0</v>
      </c>
      <c r="CM2088">
        <v>5</v>
      </c>
      <c r="CN2088">
        <v>0</v>
      </c>
      <c r="CO2088">
        <v>1</v>
      </c>
      <c r="CP2088">
        <v>0</v>
      </c>
      <c r="CQ2088">
        <v>0</v>
      </c>
      <c r="CR2088">
        <v>0</v>
      </c>
      <c r="CS2088">
        <v>1</v>
      </c>
      <c r="CT2088">
        <v>0</v>
      </c>
      <c r="CU2088">
        <v>0</v>
      </c>
      <c r="CV2088">
        <v>0</v>
      </c>
      <c r="CW2088">
        <v>1</v>
      </c>
      <c r="CX2088">
        <v>0</v>
      </c>
      <c r="CY2088">
        <v>1</v>
      </c>
      <c r="CZ2088">
        <v>0</v>
      </c>
      <c r="DA2088">
        <v>1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1</v>
      </c>
      <c r="DH2088">
        <v>0</v>
      </c>
      <c r="DI2088">
        <v>0</v>
      </c>
      <c r="DJ2088">
        <v>1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</row>
    <row r="2089" spans="1:120">
      <c r="A2089">
        <v>90991605</v>
      </c>
      <c r="B2089">
        <v>8128971</v>
      </c>
      <c r="C2089" s="2">
        <v>44209</v>
      </c>
      <c r="D2089" s="2">
        <v>44224.330555555556</v>
      </c>
      <c r="E2089">
        <v>1</v>
      </c>
      <c r="F2089">
        <v>78</v>
      </c>
      <c r="G2089">
        <v>0</v>
      </c>
      <c r="H2089">
        <v>1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7062</v>
      </c>
      <c r="O2089" t="s">
        <v>26</v>
      </c>
      <c r="P2089">
        <v>0</v>
      </c>
      <c r="Q2089">
        <v>1</v>
      </c>
      <c r="R2089">
        <v>15</v>
      </c>
      <c r="S2089">
        <v>1</v>
      </c>
      <c r="T2089">
        <v>2021</v>
      </c>
      <c r="U2089">
        <v>1</v>
      </c>
      <c r="V2089">
        <v>12</v>
      </c>
      <c r="W2089">
        <v>2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10</v>
      </c>
      <c r="BH2089">
        <v>12</v>
      </c>
      <c r="BI2089">
        <v>0</v>
      </c>
      <c r="BJ2089">
        <v>0</v>
      </c>
      <c r="BK2089">
        <v>12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2</v>
      </c>
      <c r="CA2089">
        <v>0</v>
      </c>
      <c r="CB2089">
        <v>1</v>
      </c>
      <c r="CC2089">
        <v>0</v>
      </c>
      <c r="CD2089">
        <v>3</v>
      </c>
      <c r="CE2089">
        <v>3</v>
      </c>
      <c r="CF2089">
        <v>12</v>
      </c>
      <c r="CG2089">
        <v>0</v>
      </c>
      <c r="CH2089">
        <v>0</v>
      </c>
      <c r="CI2089">
        <v>3</v>
      </c>
      <c r="CK2089">
        <v>0</v>
      </c>
      <c r="CL2089">
        <v>0</v>
      </c>
      <c r="CM2089">
        <v>1</v>
      </c>
      <c r="CN2089">
        <v>0</v>
      </c>
      <c r="CO2089">
        <v>1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</row>
    <row r="2090" spans="1:120">
      <c r="A2090">
        <v>90991632</v>
      </c>
      <c r="B2090">
        <v>8128975</v>
      </c>
      <c r="C2090" s="2">
        <v>44209</v>
      </c>
      <c r="D2090" s="2">
        <v>44213.615972222222</v>
      </c>
      <c r="E2090">
        <v>1</v>
      </c>
      <c r="F2090">
        <v>81</v>
      </c>
      <c r="G2090">
        <v>1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8854</v>
      </c>
      <c r="O2090" t="s">
        <v>2125</v>
      </c>
      <c r="P2090">
        <v>1</v>
      </c>
      <c r="Q2090">
        <v>0</v>
      </c>
      <c r="R2090">
        <v>4</v>
      </c>
      <c r="S2090">
        <v>1</v>
      </c>
      <c r="T2090">
        <v>2021</v>
      </c>
      <c r="U2090">
        <v>0</v>
      </c>
      <c r="V2090">
        <v>0</v>
      </c>
      <c r="W2090">
        <v>2</v>
      </c>
      <c r="AU2090">
        <v>0</v>
      </c>
      <c r="AV2090">
        <v>0</v>
      </c>
      <c r="AW2090">
        <v>0</v>
      </c>
      <c r="AX2090">
        <v>0</v>
      </c>
      <c r="AY2090">
        <v>4</v>
      </c>
      <c r="AZ2090">
        <v>8</v>
      </c>
      <c r="BA2090">
        <v>5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17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5</v>
      </c>
      <c r="BW2090">
        <v>0</v>
      </c>
      <c r="BX2090">
        <v>1</v>
      </c>
      <c r="BY2090">
        <v>1</v>
      </c>
      <c r="BZ2090">
        <v>0</v>
      </c>
      <c r="CA2090">
        <v>0</v>
      </c>
      <c r="CB2090">
        <v>7</v>
      </c>
      <c r="CC2090">
        <v>1</v>
      </c>
      <c r="CD2090">
        <v>6</v>
      </c>
      <c r="CE2090">
        <v>7</v>
      </c>
      <c r="CF2090">
        <v>0</v>
      </c>
      <c r="CG2090">
        <v>0</v>
      </c>
      <c r="CH2090">
        <v>0</v>
      </c>
      <c r="CI2090">
        <v>5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1</v>
      </c>
      <c r="DG2090">
        <v>1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</row>
    <row r="2091" spans="1:120">
      <c r="A2091">
        <v>90991662</v>
      </c>
      <c r="B2091">
        <v>713445</v>
      </c>
      <c r="C2091" s="2">
        <v>44209</v>
      </c>
      <c r="D2091" s="2">
        <v>44219.673611111109</v>
      </c>
      <c r="E2091">
        <v>1</v>
      </c>
      <c r="F2091">
        <v>80</v>
      </c>
      <c r="G2091">
        <v>1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8876</v>
      </c>
      <c r="O2091" t="s">
        <v>2125</v>
      </c>
      <c r="P2091">
        <v>1</v>
      </c>
      <c r="Q2091">
        <v>0</v>
      </c>
      <c r="R2091">
        <v>10</v>
      </c>
      <c r="S2091">
        <v>1</v>
      </c>
      <c r="T2091">
        <v>2021</v>
      </c>
      <c r="U2091">
        <v>0</v>
      </c>
      <c r="V2091">
        <v>0</v>
      </c>
      <c r="W2091">
        <v>2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11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11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22</v>
      </c>
      <c r="BV2091">
        <v>9</v>
      </c>
      <c r="BW2091">
        <v>4</v>
      </c>
      <c r="BX2091">
        <v>1</v>
      </c>
      <c r="BY2091">
        <v>1</v>
      </c>
      <c r="BZ2091">
        <v>0</v>
      </c>
      <c r="CA2091">
        <v>0</v>
      </c>
      <c r="CB2091">
        <v>18</v>
      </c>
      <c r="CC2091">
        <v>7</v>
      </c>
      <c r="CD2091">
        <v>11</v>
      </c>
      <c r="CE2091">
        <v>18</v>
      </c>
      <c r="CF2091">
        <v>0</v>
      </c>
      <c r="CG2091">
        <v>0</v>
      </c>
      <c r="CH2091">
        <v>0</v>
      </c>
      <c r="CI2091">
        <v>5</v>
      </c>
      <c r="CK2091">
        <v>0</v>
      </c>
      <c r="CL2091">
        <v>0</v>
      </c>
      <c r="CM2091">
        <v>2</v>
      </c>
      <c r="CN2091">
        <v>0</v>
      </c>
      <c r="CO2091">
        <v>1</v>
      </c>
      <c r="CP2091">
        <v>0</v>
      </c>
      <c r="CQ2091">
        <v>0</v>
      </c>
      <c r="CR2091">
        <v>0</v>
      </c>
      <c r="CS2091">
        <v>1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1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</row>
    <row r="2092" spans="1:120">
      <c r="A2092">
        <v>90991674</v>
      </c>
      <c r="B2092">
        <v>8128984</v>
      </c>
      <c r="C2092" s="2">
        <v>44209</v>
      </c>
      <c r="D2092" s="2">
        <v>44209.398611111108</v>
      </c>
      <c r="E2092">
        <v>2</v>
      </c>
      <c r="F2092">
        <v>27</v>
      </c>
      <c r="G2092">
        <v>1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7063</v>
      </c>
      <c r="O2092" t="s">
        <v>2126</v>
      </c>
      <c r="P2092">
        <v>1</v>
      </c>
      <c r="Q2092">
        <v>0</v>
      </c>
      <c r="S2092">
        <v>1</v>
      </c>
      <c r="T2092">
        <v>2021</v>
      </c>
      <c r="U2092">
        <v>0</v>
      </c>
      <c r="V2092">
        <v>0</v>
      </c>
      <c r="W2092">
        <v>2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</row>
    <row r="2093" spans="1:120">
      <c r="A2093">
        <v>90991678</v>
      </c>
      <c r="B2093">
        <v>8034775</v>
      </c>
      <c r="C2093" s="2">
        <v>44209</v>
      </c>
      <c r="D2093" s="2">
        <v>44209.53125</v>
      </c>
      <c r="E2093">
        <v>2</v>
      </c>
      <c r="F2093">
        <v>31</v>
      </c>
      <c r="G2093">
        <v>1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8872</v>
      </c>
      <c r="O2093" t="s">
        <v>2126</v>
      </c>
      <c r="P2093">
        <v>1</v>
      </c>
      <c r="Q2093">
        <v>0</v>
      </c>
      <c r="S2093">
        <v>1</v>
      </c>
      <c r="T2093">
        <v>2021</v>
      </c>
      <c r="U2093">
        <v>0</v>
      </c>
      <c r="V2093">
        <v>0</v>
      </c>
      <c r="W2093">
        <v>2</v>
      </c>
      <c r="AU2093" t="e">
        <v>#N/A</v>
      </c>
      <c r="AV2093" t="e">
        <v>#N/A</v>
      </c>
      <c r="AW2093" t="e">
        <v>#N/A</v>
      </c>
      <c r="AX2093" t="e">
        <v>#N/A</v>
      </c>
      <c r="AY2093" t="e">
        <v>#N/A</v>
      </c>
      <c r="AZ2093" t="e">
        <v>#N/A</v>
      </c>
      <c r="BA2093" t="e">
        <v>#N/A</v>
      </c>
      <c r="BB2093" t="e">
        <v>#N/A</v>
      </c>
      <c r="BC2093" t="e">
        <v>#N/A</v>
      </c>
      <c r="BD2093" t="e">
        <v>#N/A</v>
      </c>
      <c r="BE2093" t="e">
        <v>#N/A</v>
      </c>
      <c r="BF2093" t="e">
        <v>#N/A</v>
      </c>
      <c r="BG2093" t="e">
        <v>#N/A</v>
      </c>
      <c r="BH2093" t="e">
        <v>#N/A</v>
      </c>
      <c r="BI2093" t="e">
        <v>#N/A</v>
      </c>
      <c r="BJ2093" t="e">
        <v>#N/A</v>
      </c>
      <c r="BK2093" t="e">
        <v>#N/A</v>
      </c>
      <c r="BL2093" t="e">
        <v>#N/A</v>
      </c>
      <c r="BM2093" t="e">
        <v>#N/A</v>
      </c>
      <c r="BN2093" t="e">
        <v>#N/A</v>
      </c>
      <c r="BO2093" t="e">
        <v>#N/A</v>
      </c>
      <c r="BP2093" t="e">
        <v>#N/A</v>
      </c>
      <c r="BQ2093" t="e">
        <v>#N/A</v>
      </c>
      <c r="BR2093" t="e">
        <v>#N/A</v>
      </c>
      <c r="BS2093" t="e">
        <v>#N/A</v>
      </c>
      <c r="BT2093" t="e">
        <v>#N/A</v>
      </c>
      <c r="BU2093" t="e">
        <v>#N/A</v>
      </c>
      <c r="BV2093" t="e">
        <v>#N/A</v>
      </c>
      <c r="BW2093" t="e">
        <v>#N/A</v>
      </c>
      <c r="BX2093" t="e">
        <v>#N/A</v>
      </c>
      <c r="BY2093" t="e">
        <v>#N/A</v>
      </c>
      <c r="BZ2093" t="e">
        <v>#N/A</v>
      </c>
      <c r="CA2093" t="e">
        <v>#N/A</v>
      </c>
      <c r="CB2093" t="e">
        <v>#N/A</v>
      </c>
      <c r="CC2093" t="e">
        <v>#N/A</v>
      </c>
      <c r="CD2093" t="e">
        <v>#N/A</v>
      </c>
      <c r="CE2093" t="e">
        <v>#N/A</v>
      </c>
      <c r="CF2093" t="e">
        <v>#N/A</v>
      </c>
      <c r="CG2093" t="e">
        <v>#N/A</v>
      </c>
      <c r="CH2093" t="e">
        <v>#N/A</v>
      </c>
      <c r="CI2093" t="e">
        <v>#N/A</v>
      </c>
      <c r="CK2093" t="e">
        <v>#N/A</v>
      </c>
      <c r="CL2093" t="e">
        <v>#N/A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</row>
    <row r="2094" spans="1:120">
      <c r="A2094">
        <v>90991694</v>
      </c>
      <c r="B2094">
        <v>496957</v>
      </c>
      <c r="C2094" s="2">
        <v>44209</v>
      </c>
      <c r="D2094" s="2">
        <v>44209.781944444447</v>
      </c>
      <c r="E2094">
        <v>2</v>
      </c>
      <c r="F2094">
        <v>55</v>
      </c>
      <c r="G2094">
        <v>1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8889</v>
      </c>
      <c r="O2094" t="s">
        <v>2126</v>
      </c>
      <c r="P2094">
        <v>1</v>
      </c>
      <c r="Q2094">
        <v>0</v>
      </c>
      <c r="S2094">
        <v>1</v>
      </c>
      <c r="T2094">
        <v>2021</v>
      </c>
      <c r="U2094">
        <v>0</v>
      </c>
      <c r="V2094">
        <v>0</v>
      </c>
      <c r="W2094">
        <v>2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</row>
    <row r="2095" spans="1:120">
      <c r="A2095">
        <v>90991807</v>
      </c>
      <c r="B2095">
        <v>146935</v>
      </c>
      <c r="C2095" s="2">
        <v>44209</v>
      </c>
      <c r="D2095" s="2">
        <v>44209.719444444447</v>
      </c>
      <c r="E2095">
        <v>3</v>
      </c>
      <c r="F2095">
        <v>70</v>
      </c>
      <c r="G2095">
        <v>1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8807</v>
      </c>
      <c r="O2095" t="s">
        <v>2126</v>
      </c>
      <c r="P2095">
        <v>1</v>
      </c>
      <c r="Q2095">
        <v>0</v>
      </c>
      <c r="S2095">
        <v>1</v>
      </c>
      <c r="T2095">
        <v>2021</v>
      </c>
      <c r="U2095">
        <v>0</v>
      </c>
      <c r="V2095">
        <v>0</v>
      </c>
      <c r="W2095">
        <v>2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K2095">
        <v>0</v>
      </c>
      <c r="CL2095">
        <v>0</v>
      </c>
      <c r="CM2095">
        <v>1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1</v>
      </c>
      <c r="CX2095">
        <v>0</v>
      </c>
      <c r="CY2095">
        <v>1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1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</row>
    <row r="2096" spans="1:120">
      <c r="A2096">
        <v>90991852</v>
      </c>
      <c r="B2096">
        <v>600536</v>
      </c>
      <c r="C2096" s="2">
        <v>44209</v>
      </c>
      <c r="D2096" s="2">
        <v>44209.868750000001</v>
      </c>
      <c r="E2096">
        <v>1</v>
      </c>
      <c r="F2096">
        <v>83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8812</v>
      </c>
      <c r="O2096" t="s">
        <v>26</v>
      </c>
      <c r="P2096">
        <v>0</v>
      </c>
      <c r="Q2096">
        <v>1</v>
      </c>
      <c r="R2096">
        <v>1</v>
      </c>
      <c r="S2096">
        <v>1</v>
      </c>
      <c r="T2096">
        <v>2021</v>
      </c>
      <c r="U2096">
        <v>0</v>
      </c>
      <c r="V2096">
        <v>0</v>
      </c>
      <c r="W2096">
        <v>2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>
        <v>0</v>
      </c>
      <c r="CD2096">
        <v>1</v>
      </c>
      <c r="CE2096">
        <v>1</v>
      </c>
      <c r="CF2096">
        <v>0</v>
      </c>
      <c r="CG2096">
        <v>0</v>
      </c>
      <c r="CH2096">
        <v>0</v>
      </c>
      <c r="CI2096">
        <v>0</v>
      </c>
      <c r="CK2096">
        <v>0</v>
      </c>
      <c r="CL2096">
        <v>0</v>
      </c>
      <c r="CM2096">
        <v>5</v>
      </c>
      <c r="CN2096">
        <v>0</v>
      </c>
      <c r="CO2096">
        <v>1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1</v>
      </c>
      <c r="CY2096">
        <v>1</v>
      </c>
      <c r="CZ2096">
        <v>0</v>
      </c>
      <c r="DA2096">
        <v>1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1</v>
      </c>
      <c r="DH2096">
        <v>0</v>
      </c>
      <c r="DI2096">
        <v>0</v>
      </c>
      <c r="DJ2096">
        <v>1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</row>
    <row r="2097" spans="1:120">
      <c r="A2097">
        <v>90991866</v>
      </c>
      <c r="B2097">
        <v>319909</v>
      </c>
      <c r="C2097" s="2">
        <v>44209</v>
      </c>
      <c r="D2097" s="2">
        <v>44213.594444444447</v>
      </c>
      <c r="E2097">
        <v>1</v>
      </c>
      <c r="F2097">
        <v>29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8854</v>
      </c>
      <c r="O2097" t="s">
        <v>2126</v>
      </c>
      <c r="P2097">
        <v>1</v>
      </c>
      <c r="Q2097">
        <v>0</v>
      </c>
      <c r="R2097">
        <v>4</v>
      </c>
      <c r="S2097">
        <v>1</v>
      </c>
      <c r="T2097">
        <v>2021</v>
      </c>
      <c r="U2097">
        <v>0</v>
      </c>
      <c r="V2097">
        <v>0</v>
      </c>
      <c r="W2097">
        <v>2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2</v>
      </c>
      <c r="BW2097">
        <v>3</v>
      </c>
      <c r="BX2097">
        <v>1</v>
      </c>
      <c r="BY2097">
        <v>2</v>
      </c>
      <c r="BZ2097">
        <v>0</v>
      </c>
      <c r="CA2097">
        <v>0</v>
      </c>
      <c r="CB2097">
        <v>10</v>
      </c>
      <c r="CC2097">
        <v>5</v>
      </c>
      <c r="CD2097">
        <v>5</v>
      </c>
      <c r="CE2097">
        <v>10</v>
      </c>
      <c r="CF2097">
        <v>0</v>
      </c>
      <c r="CG2097">
        <v>0</v>
      </c>
      <c r="CH2097">
        <v>0</v>
      </c>
      <c r="CI2097">
        <v>5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</row>
    <row r="2098" spans="1:120">
      <c r="A2098">
        <v>90991872</v>
      </c>
      <c r="B2098">
        <v>8013593</v>
      </c>
      <c r="C2098" s="2">
        <v>44209</v>
      </c>
      <c r="D2098" s="2">
        <v>44211.71875</v>
      </c>
      <c r="E2098">
        <v>1</v>
      </c>
      <c r="F2098">
        <v>73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8873</v>
      </c>
      <c r="O2098" t="s">
        <v>2125</v>
      </c>
      <c r="P2098">
        <v>1</v>
      </c>
      <c r="Q2098">
        <v>0</v>
      </c>
      <c r="R2098">
        <v>2</v>
      </c>
      <c r="S2098">
        <v>1</v>
      </c>
      <c r="T2098">
        <v>2021</v>
      </c>
      <c r="U2098">
        <v>0</v>
      </c>
      <c r="V2098">
        <v>0</v>
      </c>
      <c r="W2098">
        <v>2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2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2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3</v>
      </c>
      <c r="BW2098">
        <v>1</v>
      </c>
      <c r="BX2098">
        <v>1</v>
      </c>
      <c r="BY2098">
        <v>3</v>
      </c>
      <c r="BZ2098">
        <v>0</v>
      </c>
      <c r="CA2098">
        <v>0</v>
      </c>
      <c r="CB2098">
        <v>6</v>
      </c>
      <c r="CC2098">
        <v>3</v>
      </c>
      <c r="CD2098">
        <v>3</v>
      </c>
      <c r="CE2098">
        <v>6</v>
      </c>
      <c r="CF2098">
        <v>0</v>
      </c>
      <c r="CG2098">
        <v>0</v>
      </c>
      <c r="CH2098">
        <v>0</v>
      </c>
      <c r="CI2098">
        <v>3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</row>
    <row r="2099" spans="1:120">
      <c r="A2099">
        <v>90991885</v>
      </c>
      <c r="B2099">
        <v>690968</v>
      </c>
      <c r="C2099" s="2">
        <v>44209</v>
      </c>
      <c r="D2099" s="2">
        <v>44209.78125</v>
      </c>
      <c r="E2099">
        <v>3</v>
      </c>
      <c r="F2099">
        <v>66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8502</v>
      </c>
      <c r="O2099" t="s">
        <v>2126</v>
      </c>
      <c r="P2099">
        <v>1</v>
      </c>
      <c r="Q2099">
        <v>0</v>
      </c>
      <c r="S2099">
        <v>1</v>
      </c>
      <c r="T2099">
        <v>2021</v>
      </c>
      <c r="U2099">
        <v>0</v>
      </c>
      <c r="V2099">
        <v>0</v>
      </c>
      <c r="W2099">
        <v>2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1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</row>
    <row r="2100" spans="1:120">
      <c r="A2100">
        <v>90991917</v>
      </c>
      <c r="B2100">
        <v>91334</v>
      </c>
      <c r="C2100" s="2">
        <v>44209</v>
      </c>
      <c r="D2100" s="2">
        <v>44209.988194444442</v>
      </c>
      <c r="E2100">
        <v>3</v>
      </c>
      <c r="F2100">
        <v>88</v>
      </c>
      <c r="G2100">
        <v>1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8807</v>
      </c>
      <c r="O2100" t="s">
        <v>2126</v>
      </c>
      <c r="P2100">
        <v>1</v>
      </c>
      <c r="Q2100">
        <v>0</v>
      </c>
      <c r="S2100">
        <v>1</v>
      </c>
      <c r="T2100">
        <v>2021</v>
      </c>
      <c r="U2100">
        <v>0</v>
      </c>
      <c r="V2100">
        <v>0</v>
      </c>
      <c r="W2100">
        <v>2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K2100">
        <v>0</v>
      </c>
      <c r="CL2100">
        <v>0</v>
      </c>
      <c r="CM2100">
        <v>2</v>
      </c>
      <c r="CN2100">
        <v>0</v>
      </c>
      <c r="CO2100">
        <v>1</v>
      </c>
      <c r="CP2100">
        <v>0</v>
      </c>
      <c r="CQ2100">
        <v>0</v>
      </c>
      <c r="CR2100">
        <v>0</v>
      </c>
      <c r="CS2100">
        <v>1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1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</row>
    <row r="2101" spans="1:120">
      <c r="A2101">
        <v>90991925</v>
      </c>
      <c r="B2101">
        <v>8031665</v>
      </c>
      <c r="C2101" s="2">
        <v>44210</v>
      </c>
      <c r="D2101" s="2">
        <v>44211.772222222222</v>
      </c>
      <c r="E2101">
        <v>1</v>
      </c>
      <c r="F2101">
        <v>46</v>
      </c>
      <c r="G2101">
        <v>0</v>
      </c>
      <c r="H2101">
        <v>1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11212</v>
      </c>
      <c r="O2101" t="s">
        <v>2126</v>
      </c>
      <c r="P2101">
        <v>1</v>
      </c>
      <c r="Q2101">
        <v>0</v>
      </c>
      <c r="R2101">
        <v>1</v>
      </c>
      <c r="S2101">
        <v>1</v>
      </c>
      <c r="T2101">
        <v>2021</v>
      </c>
      <c r="U2101">
        <v>0</v>
      </c>
      <c r="V2101">
        <v>0</v>
      </c>
      <c r="W2101">
        <v>2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2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2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3</v>
      </c>
      <c r="BW2101">
        <v>2</v>
      </c>
      <c r="BX2101">
        <v>1</v>
      </c>
      <c r="BY2101">
        <v>1</v>
      </c>
      <c r="BZ2101">
        <v>0</v>
      </c>
      <c r="CA2101">
        <v>0</v>
      </c>
      <c r="CB2101">
        <v>5</v>
      </c>
      <c r="CC2101">
        <v>3</v>
      </c>
      <c r="CD2101">
        <v>2</v>
      </c>
      <c r="CE2101">
        <v>5</v>
      </c>
      <c r="CF2101">
        <v>0</v>
      </c>
      <c r="CG2101">
        <v>0</v>
      </c>
      <c r="CH2101">
        <v>0</v>
      </c>
      <c r="CI2101">
        <v>3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1</v>
      </c>
      <c r="DH2101">
        <v>0</v>
      </c>
      <c r="DI2101">
        <v>0</v>
      </c>
      <c r="DJ2101">
        <v>1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</row>
    <row r="2102" spans="1:120">
      <c r="A2102">
        <v>90991937</v>
      </c>
      <c r="B2102">
        <v>445769</v>
      </c>
      <c r="C2102" s="2">
        <v>44209</v>
      </c>
      <c r="D2102" s="2">
        <v>44209.578472222223</v>
      </c>
      <c r="E2102">
        <v>2</v>
      </c>
      <c r="F2102">
        <v>73</v>
      </c>
      <c r="G2102">
        <v>1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88542419</v>
      </c>
      <c r="O2102" t="s">
        <v>2126</v>
      </c>
      <c r="P2102">
        <v>1</v>
      </c>
      <c r="Q2102">
        <v>0</v>
      </c>
      <c r="S2102">
        <v>1</v>
      </c>
      <c r="T2102">
        <v>2021</v>
      </c>
      <c r="U2102">
        <v>0</v>
      </c>
      <c r="V2102">
        <v>0</v>
      </c>
      <c r="W2102">
        <v>2</v>
      </c>
      <c r="AQ2102">
        <v>90993789</v>
      </c>
      <c r="AU2102" t="e">
        <v>#N/A</v>
      </c>
      <c r="AV2102" t="e">
        <v>#N/A</v>
      </c>
      <c r="AW2102" t="e">
        <v>#N/A</v>
      </c>
      <c r="AX2102" t="e">
        <v>#N/A</v>
      </c>
      <c r="AY2102" t="e">
        <v>#N/A</v>
      </c>
      <c r="AZ2102" t="e">
        <v>#N/A</v>
      </c>
      <c r="BA2102" t="e">
        <v>#N/A</v>
      </c>
      <c r="BB2102" t="e">
        <v>#N/A</v>
      </c>
      <c r="BC2102" t="e">
        <v>#N/A</v>
      </c>
      <c r="BD2102" t="e">
        <v>#N/A</v>
      </c>
      <c r="BE2102" t="e">
        <v>#N/A</v>
      </c>
      <c r="BF2102" t="e">
        <v>#N/A</v>
      </c>
      <c r="BG2102" t="e">
        <v>#N/A</v>
      </c>
      <c r="BH2102" t="e">
        <v>#N/A</v>
      </c>
      <c r="BI2102" t="e">
        <v>#N/A</v>
      </c>
      <c r="BJ2102" t="e">
        <v>#N/A</v>
      </c>
      <c r="BK2102" t="e">
        <v>#N/A</v>
      </c>
      <c r="BL2102" t="e">
        <v>#N/A</v>
      </c>
      <c r="BM2102" t="e">
        <v>#N/A</v>
      </c>
      <c r="BN2102" t="e">
        <v>#N/A</v>
      </c>
      <c r="BO2102" t="e">
        <v>#N/A</v>
      </c>
      <c r="BP2102" t="e">
        <v>#N/A</v>
      </c>
      <c r="BQ2102" t="e">
        <v>#N/A</v>
      </c>
      <c r="BR2102" t="e">
        <v>#N/A</v>
      </c>
      <c r="BS2102" t="e">
        <v>#N/A</v>
      </c>
      <c r="BT2102" t="e">
        <v>#N/A</v>
      </c>
      <c r="BU2102" t="e">
        <v>#N/A</v>
      </c>
      <c r="BV2102" t="e">
        <v>#N/A</v>
      </c>
      <c r="BW2102" t="e">
        <v>#N/A</v>
      </c>
      <c r="BX2102" t="e">
        <v>#N/A</v>
      </c>
      <c r="BY2102" t="e">
        <v>#N/A</v>
      </c>
      <c r="BZ2102" t="e">
        <v>#N/A</v>
      </c>
      <c r="CA2102" t="e">
        <v>#N/A</v>
      </c>
      <c r="CB2102" t="e">
        <v>#N/A</v>
      </c>
      <c r="CC2102" t="e">
        <v>#N/A</v>
      </c>
      <c r="CD2102" t="e">
        <v>#N/A</v>
      </c>
      <c r="CE2102" t="e">
        <v>#N/A</v>
      </c>
      <c r="CF2102" t="e">
        <v>#N/A</v>
      </c>
      <c r="CG2102" t="e">
        <v>#N/A</v>
      </c>
      <c r="CH2102" t="e">
        <v>#N/A</v>
      </c>
      <c r="CI2102" t="e">
        <v>#N/A</v>
      </c>
      <c r="CK2102" t="e">
        <v>#N/A</v>
      </c>
      <c r="CL2102" t="e">
        <v>#N/A</v>
      </c>
      <c r="CM2102">
        <v>1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1</v>
      </c>
      <c r="CX2102">
        <v>0</v>
      </c>
      <c r="CY2102">
        <v>1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1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</row>
    <row r="2103" spans="1:120">
      <c r="A2103">
        <v>90991995</v>
      </c>
      <c r="B2103">
        <v>379765</v>
      </c>
      <c r="C2103" s="2">
        <v>44209</v>
      </c>
      <c r="D2103" s="2">
        <v>44209.844444444447</v>
      </c>
      <c r="E2103">
        <v>2</v>
      </c>
      <c r="F2103">
        <v>71</v>
      </c>
      <c r="G2103">
        <v>1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8846</v>
      </c>
      <c r="O2103" t="s">
        <v>2126</v>
      </c>
      <c r="P2103">
        <v>1</v>
      </c>
      <c r="Q2103">
        <v>0</v>
      </c>
      <c r="S2103">
        <v>1</v>
      </c>
      <c r="T2103">
        <v>2021</v>
      </c>
      <c r="U2103">
        <v>0</v>
      </c>
      <c r="V2103">
        <v>0</v>
      </c>
      <c r="W2103">
        <v>2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1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</row>
    <row r="2104" spans="1:120">
      <c r="A2104">
        <v>90992073</v>
      </c>
      <c r="B2104">
        <v>719330</v>
      </c>
      <c r="C2104" s="2">
        <v>44209</v>
      </c>
      <c r="D2104" s="2">
        <v>44216.347222222219</v>
      </c>
      <c r="E2104">
        <v>1</v>
      </c>
      <c r="F2104">
        <v>96</v>
      </c>
      <c r="G2104">
        <v>1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8836</v>
      </c>
      <c r="O2104" t="s">
        <v>26</v>
      </c>
      <c r="P2104">
        <v>0</v>
      </c>
      <c r="Q2104">
        <v>1</v>
      </c>
      <c r="R2104">
        <v>7</v>
      </c>
      <c r="S2104">
        <v>1</v>
      </c>
      <c r="T2104">
        <v>2021</v>
      </c>
      <c r="U2104">
        <v>0</v>
      </c>
      <c r="V2104">
        <v>0</v>
      </c>
      <c r="W2104">
        <v>2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5</v>
      </c>
      <c r="CC2104">
        <v>0</v>
      </c>
      <c r="CD2104">
        <v>5</v>
      </c>
      <c r="CE2104">
        <v>5</v>
      </c>
      <c r="CF2104">
        <v>0</v>
      </c>
      <c r="CG2104">
        <v>0</v>
      </c>
      <c r="CH2104">
        <v>0</v>
      </c>
      <c r="CI2104">
        <v>1</v>
      </c>
      <c r="CK2104">
        <v>0</v>
      </c>
      <c r="CL2104">
        <v>0</v>
      </c>
      <c r="CM2104">
        <v>1</v>
      </c>
      <c r="CN2104">
        <v>0</v>
      </c>
      <c r="CO2104">
        <v>0</v>
      </c>
      <c r="CP2104">
        <v>0</v>
      </c>
      <c r="CQ2104">
        <v>0</v>
      </c>
      <c r="CR2104">
        <v>1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</row>
    <row r="2105" spans="1:120">
      <c r="A2105">
        <v>90992083</v>
      </c>
      <c r="B2105">
        <v>143717</v>
      </c>
      <c r="C2105" s="2">
        <v>44209</v>
      </c>
      <c r="D2105" s="2">
        <v>44222.703472222223</v>
      </c>
      <c r="E2105">
        <v>1</v>
      </c>
      <c r="F2105">
        <v>68</v>
      </c>
      <c r="G2105">
        <v>1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8854</v>
      </c>
      <c r="O2105" t="s">
        <v>2125</v>
      </c>
      <c r="P2105">
        <v>1</v>
      </c>
      <c r="Q2105">
        <v>0</v>
      </c>
      <c r="R2105">
        <v>13</v>
      </c>
      <c r="S2105">
        <v>1</v>
      </c>
      <c r="T2105">
        <v>2021</v>
      </c>
      <c r="U2105">
        <v>1</v>
      </c>
      <c r="V2105">
        <v>4</v>
      </c>
      <c r="W2105">
        <v>2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18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18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5</v>
      </c>
      <c r="BW2105">
        <v>1</v>
      </c>
      <c r="BX2105">
        <v>1</v>
      </c>
      <c r="BY2105">
        <v>5</v>
      </c>
      <c r="BZ2105">
        <v>0</v>
      </c>
      <c r="CA2105">
        <v>0</v>
      </c>
      <c r="CB2105">
        <v>19</v>
      </c>
      <c r="CC2105">
        <v>6</v>
      </c>
      <c r="CD2105">
        <v>13</v>
      </c>
      <c r="CE2105">
        <v>19</v>
      </c>
      <c r="CF2105">
        <v>0</v>
      </c>
      <c r="CG2105">
        <v>0</v>
      </c>
      <c r="CH2105">
        <v>0</v>
      </c>
      <c r="CI2105">
        <v>13</v>
      </c>
      <c r="CK2105">
        <v>0</v>
      </c>
      <c r="CL2105">
        <v>0</v>
      </c>
      <c r="CM2105">
        <v>1</v>
      </c>
      <c r="CN2105">
        <v>0</v>
      </c>
      <c r="CO2105">
        <v>1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1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</row>
    <row r="2106" spans="1:120">
      <c r="A2106">
        <v>90992155</v>
      </c>
      <c r="B2106">
        <v>8129029</v>
      </c>
      <c r="C2106" s="2">
        <v>44209</v>
      </c>
      <c r="D2106" s="2">
        <v>44209.893055555556</v>
      </c>
      <c r="E2106">
        <v>2</v>
      </c>
      <c r="F2106">
        <v>55</v>
      </c>
      <c r="G2106">
        <v>1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8755</v>
      </c>
      <c r="O2106" t="s">
        <v>2126</v>
      </c>
      <c r="P2106">
        <v>1</v>
      </c>
      <c r="Q2106">
        <v>0</v>
      </c>
      <c r="S2106">
        <v>1</v>
      </c>
      <c r="T2106">
        <v>2021</v>
      </c>
      <c r="U2106">
        <v>0</v>
      </c>
      <c r="V2106">
        <v>0</v>
      </c>
      <c r="W2106">
        <v>2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K2106">
        <v>0</v>
      </c>
      <c r="CL2106">
        <v>0</v>
      </c>
      <c r="CM2106">
        <v>1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1</v>
      </c>
      <c r="CX2106">
        <v>0</v>
      </c>
      <c r="CY2106">
        <v>1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1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</row>
    <row r="2107" spans="1:120">
      <c r="A2107">
        <v>90992157</v>
      </c>
      <c r="B2107">
        <v>457522</v>
      </c>
      <c r="C2107" s="2">
        <v>44209</v>
      </c>
      <c r="D2107" s="2">
        <v>44215.681250000001</v>
      </c>
      <c r="E2107">
        <v>1</v>
      </c>
      <c r="F2107">
        <v>81</v>
      </c>
      <c r="G2107">
        <v>0</v>
      </c>
      <c r="H2107">
        <v>1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8854</v>
      </c>
      <c r="O2107" t="s">
        <v>2125</v>
      </c>
      <c r="P2107">
        <v>1</v>
      </c>
      <c r="Q2107">
        <v>0</v>
      </c>
      <c r="R2107">
        <v>6</v>
      </c>
      <c r="S2107">
        <v>1</v>
      </c>
      <c r="T2107">
        <v>2021</v>
      </c>
      <c r="U2107">
        <v>0</v>
      </c>
      <c r="V2107">
        <v>0</v>
      </c>
      <c r="W2107">
        <v>2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7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7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5</v>
      </c>
      <c r="BW2107">
        <v>6</v>
      </c>
      <c r="BX2107">
        <v>5</v>
      </c>
      <c r="BY2107">
        <v>6</v>
      </c>
      <c r="BZ2107">
        <v>0</v>
      </c>
      <c r="CA2107">
        <v>0</v>
      </c>
      <c r="CB2107">
        <v>6</v>
      </c>
      <c r="CC2107">
        <v>6</v>
      </c>
      <c r="CD2107">
        <v>0</v>
      </c>
      <c r="CE2107">
        <v>6</v>
      </c>
      <c r="CF2107">
        <v>0</v>
      </c>
      <c r="CG2107">
        <v>0</v>
      </c>
      <c r="CH2107">
        <v>0</v>
      </c>
      <c r="CI2107">
        <v>6</v>
      </c>
      <c r="CK2107">
        <v>0</v>
      </c>
      <c r="CL2107">
        <v>0</v>
      </c>
      <c r="CM2107">
        <v>1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1</v>
      </c>
      <c r="CX2107">
        <v>0</v>
      </c>
      <c r="CY2107">
        <v>1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1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</row>
    <row r="2108" spans="1:120">
      <c r="A2108">
        <v>90992174</v>
      </c>
      <c r="B2108">
        <v>8021315</v>
      </c>
      <c r="C2108" s="2">
        <v>44209</v>
      </c>
      <c r="D2108" s="2">
        <v>44215.665277777778</v>
      </c>
      <c r="E2108">
        <v>1</v>
      </c>
      <c r="F2108">
        <v>88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7059</v>
      </c>
      <c r="O2108" t="s">
        <v>2124</v>
      </c>
      <c r="P2108">
        <v>0</v>
      </c>
      <c r="Q2108">
        <v>0</v>
      </c>
      <c r="R2108">
        <v>6</v>
      </c>
      <c r="S2108">
        <v>1</v>
      </c>
      <c r="T2108">
        <v>2021</v>
      </c>
      <c r="U2108">
        <v>0</v>
      </c>
      <c r="V2108">
        <v>0</v>
      </c>
      <c r="W2108">
        <v>2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6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6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1</v>
      </c>
      <c r="CC2108">
        <v>1</v>
      </c>
      <c r="CD2108">
        <v>0</v>
      </c>
      <c r="CE2108">
        <v>1</v>
      </c>
      <c r="CF2108">
        <v>0</v>
      </c>
      <c r="CG2108">
        <v>0</v>
      </c>
      <c r="CH2108">
        <v>0</v>
      </c>
      <c r="CI2108">
        <v>5</v>
      </c>
      <c r="CK2108">
        <v>0</v>
      </c>
      <c r="CL2108">
        <v>0</v>
      </c>
      <c r="CM2108">
        <v>2</v>
      </c>
      <c r="CN2108">
        <v>0</v>
      </c>
      <c r="CO2108">
        <v>0</v>
      </c>
      <c r="CP2108">
        <v>0</v>
      </c>
      <c r="CQ2108">
        <v>0</v>
      </c>
      <c r="CR2108">
        <v>1</v>
      </c>
      <c r="CS2108">
        <v>1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1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</row>
    <row r="2109" spans="1:120">
      <c r="A2109">
        <v>90992182</v>
      </c>
      <c r="B2109">
        <v>117801</v>
      </c>
      <c r="C2109" s="2">
        <v>44209</v>
      </c>
      <c r="D2109" s="2">
        <v>44216.815972222219</v>
      </c>
      <c r="E2109">
        <v>1</v>
      </c>
      <c r="F2109">
        <v>72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8844</v>
      </c>
      <c r="O2109" t="s">
        <v>2124</v>
      </c>
      <c r="P2109">
        <v>0</v>
      </c>
      <c r="Q2109">
        <v>0</v>
      </c>
      <c r="R2109">
        <v>7</v>
      </c>
      <c r="S2109">
        <v>1</v>
      </c>
      <c r="T2109">
        <v>2021</v>
      </c>
      <c r="U2109">
        <v>0</v>
      </c>
      <c r="V2109">
        <v>0</v>
      </c>
      <c r="W2109">
        <v>2</v>
      </c>
      <c r="AU2109">
        <v>0</v>
      </c>
      <c r="AV2109">
        <v>0</v>
      </c>
      <c r="AW2109">
        <v>3</v>
      </c>
      <c r="AX2109">
        <v>0</v>
      </c>
      <c r="AY2109">
        <v>7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3</v>
      </c>
      <c r="BF2109">
        <v>3</v>
      </c>
      <c r="BG2109">
        <v>10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5</v>
      </c>
      <c r="BW2109">
        <v>7</v>
      </c>
      <c r="BX2109">
        <v>3</v>
      </c>
      <c r="BY2109">
        <v>0</v>
      </c>
      <c r="BZ2109">
        <v>0</v>
      </c>
      <c r="CA2109">
        <v>0</v>
      </c>
      <c r="CB2109">
        <v>7</v>
      </c>
      <c r="CC2109">
        <v>7</v>
      </c>
      <c r="CD2109">
        <v>0</v>
      </c>
      <c r="CE2109">
        <v>7</v>
      </c>
      <c r="CF2109">
        <v>0</v>
      </c>
      <c r="CG2109">
        <v>0</v>
      </c>
      <c r="CH2109">
        <v>0</v>
      </c>
      <c r="CI2109">
        <v>7</v>
      </c>
      <c r="CK2109">
        <v>0</v>
      </c>
      <c r="CL2109">
        <v>0</v>
      </c>
      <c r="CM2109">
        <v>6</v>
      </c>
      <c r="CN2109">
        <v>0</v>
      </c>
      <c r="CO2109">
        <v>1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1</v>
      </c>
      <c r="CX2109">
        <v>1</v>
      </c>
      <c r="CY2109">
        <v>1</v>
      </c>
      <c r="CZ2109">
        <v>0</v>
      </c>
      <c r="DA2109">
        <v>1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1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</row>
    <row r="2110" spans="1:120">
      <c r="A2110">
        <v>90992239</v>
      </c>
      <c r="B2110">
        <v>8042379</v>
      </c>
      <c r="C2110" s="2">
        <v>44209</v>
      </c>
      <c r="D2110" s="2">
        <v>44210.074305555558</v>
      </c>
      <c r="E2110">
        <v>2</v>
      </c>
      <c r="F2110">
        <v>35</v>
      </c>
      <c r="G2110">
        <v>0</v>
      </c>
      <c r="H2110">
        <v>3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8805</v>
      </c>
      <c r="O2110" t="s">
        <v>2126</v>
      </c>
      <c r="P2110">
        <v>1</v>
      </c>
      <c r="Q2110">
        <v>0</v>
      </c>
      <c r="S2110">
        <v>1</v>
      </c>
      <c r="T2110">
        <v>2021</v>
      </c>
      <c r="U2110">
        <v>0</v>
      </c>
      <c r="V2110">
        <v>0</v>
      </c>
      <c r="W2110">
        <v>2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</row>
    <row r="2111" spans="1:120">
      <c r="A2111">
        <v>90992245</v>
      </c>
      <c r="B2111">
        <v>104099</v>
      </c>
      <c r="C2111" s="2">
        <v>44209</v>
      </c>
      <c r="D2111" s="2">
        <v>44218.793749999997</v>
      </c>
      <c r="E2111">
        <v>1</v>
      </c>
      <c r="F2111">
        <v>93</v>
      </c>
      <c r="G2111">
        <v>1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8876</v>
      </c>
      <c r="O2111" t="s">
        <v>2124</v>
      </c>
      <c r="P2111">
        <v>0</v>
      </c>
      <c r="Q2111">
        <v>0</v>
      </c>
      <c r="R2111">
        <v>9</v>
      </c>
      <c r="S2111">
        <v>1</v>
      </c>
      <c r="T2111">
        <v>2021</v>
      </c>
      <c r="U2111">
        <v>0</v>
      </c>
      <c r="V2111">
        <v>0</v>
      </c>
      <c r="W2111">
        <v>2</v>
      </c>
      <c r="AU2111">
        <v>0</v>
      </c>
      <c r="AV2111">
        <v>9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9</v>
      </c>
      <c r="BF2111">
        <v>9</v>
      </c>
      <c r="BG2111">
        <v>9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2</v>
      </c>
      <c r="BY2111">
        <v>0</v>
      </c>
      <c r="BZ2111">
        <v>0</v>
      </c>
      <c r="CA2111">
        <v>0</v>
      </c>
      <c r="CB2111">
        <v>3</v>
      </c>
      <c r="CC2111">
        <v>3</v>
      </c>
      <c r="CD2111">
        <v>0</v>
      </c>
      <c r="CE2111">
        <v>3</v>
      </c>
      <c r="CF2111">
        <v>0</v>
      </c>
      <c r="CG2111">
        <v>0</v>
      </c>
      <c r="CH2111">
        <v>0</v>
      </c>
      <c r="CI2111">
        <v>1</v>
      </c>
      <c r="CK2111">
        <v>0</v>
      </c>
      <c r="CL2111">
        <v>0</v>
      </c>
      <c r="CM2111">
        <v>2</v>
      </c>
      <c r="CN2111">
        <v>0</v>
      </c>
      <c r="CO2111">
        <v>1</v>
      </c>
      <c r="CP2111">
        <v>0</v>
      </c>
      <c r="CQ2111">
        <v>0</v>
      </c>
      <c r="CR2111">
        <v>0</v>
      </c>
      <c r="CS2111">
        <v>0</v>
      </c>
      <c r="CT2111">
        <v>1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</row>
    <row r="2112" spans="1:120">
      <c r="A2112">
        <v>90992306</v>
      </c>
      <c r="B2112">
        <v>565929</v>
      </c>
      <c r="C2112" s="2">
        <v>44209</v>
      </c>
      <c r="D2112" s="2">
        <v>44210.50277777778</v>
      </c>
      <c r="E2112">
        <v>2</v>
      </c>
      <c r="F2112">
        <v>66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7060</v>
      </c>
      <c r="O2112" t="s">
        <v>2126</v>
      </c>
      <c r="P2112">
        <v>1</v>
      </c>
      <c r="Q2112">
        <v>0</v>
      </c>
      <c r="S2112">
        <v>1</v>
      </c>
      <c r="T2112">
        <v>2021</v>
      </c>
      <c r="U2112">
        <v>0</v>
      </c>
      <c r="V2112">
        <v>0</v>
      </c>
      <c r="W2112">
        <v>2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1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</row>
    <row r="2113" spans="1:121">
      <c r="A2113">
        <v>90992318</v>
      </c>
      <c r="B2113">
        <v>396306</v>
      </c>
      <c r="C2113" s="2">
        <v>44210</v>
      </c>
      <c r="D2113" s="2">
        <v>44219.583333333336</v>
      </c>
      <c r="E2113">
        <v>1</v>
      </c>
      <c r="F2113">
        <v>91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8873</v>
      </c>
      <c r="O2113" t="s">
        <v>2124</v>
      </c>
      <c r="P2113">
        <v>0</v>
      </c>
      <c r="Q2113">
        <v>0</v>
      </c>
      <c r="R2113">
        <v>9</v>
      </c>
      <c r="S2113">
        <v>1</v>
      </c>
      <c r="T2113">
        <v>2021</v>
      </c>
      <c r="U2113">
        <v>0</v>
      </c>
      <c r="V2113">
        <v>0</v>
      </c>
      <c r="W2113">
        <v>2</v>
      </c>
      <c r="AH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9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9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9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1</v>
      </c>
      <c r="CK2113">
        <v>0</v>
      </c>
      <c r="CL2113">
        <v>0</v>
      </c>
      <c r="CM2113">
        <v>2</v>
      </c>
      <c r="CN2113">
        <v>0</v>
      </c>
      <c r="CO2113">
        <v>1</v>
      </c>
      <c r="CP2113">
        <v>0</v>
      </c>
      <c r="CQ2113">
        <v>1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1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1</v>
      </c>
    </row>
    <row r="2114" spans="1:121">
      <c r="A2114">
        <v>90992348</v>
      </c>
      <c r="B2114">
        <v>8105935</v>
      </c>
      <c r="C2114" s="2">
        <v>44210</v>
      </c>
      <c r="D2114" s="2">
        <v>44210.993055555555</v>
      </c>
      <c r="E2114">
        <v>3</v>
      </c>
      <c r="F2114">
        <v>61</v>
      </c>
      <c r="G2114">
        <v>1</v>
      </c>
      <c r="H2114">
        <v>2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8844</v>
      </c>
      <c r="O2114" t="s">
        <v>2126</v>
      </c>
      <c r="P2114">
        <v>1</v>
      </c>
      <c r="Q2114">
        <v>0</v>
      </c>
      <c r="S2114">
        <v>1</v>
      </c>
      <c r="T2114">
        <v>2021</v>
      </c>
      <c r="U2114">
        <v>0</v>
      </c>
      <c r="V2114">
        <v>0</v>
      </c>
      <c r="W2114">
        <v>2</v>
      </c>
      <c r="AU2114" t="e">
        <v>#N/A</v>
      </c>
      <c r="AV2114" t="e">
        <v>#N/A</v>
      </c>
      <c r="AW2114" t="e">
        <v>#N/A</v>
      </c>
      <c r="AX2114" t="e">
        <v>#N/A</v>
      </c>
      <c r="AY2114" t="e">
        <v>#N/A</v>
      </c>
      <c r="AZ2114" t="e">
        <v>#N/A</v>
      </c>
      <c r="BA2114" t="e">
        <v>#N/A</v>
      </c>
      <c r="BB2114" t="e">
        <v>#N/A</v>
      </c>
      <c r="BC2114" t="e">
        <v>#N/A</v>
      </c>
      <c r="BD2114" t="e">
        <v>#N/A</v>
      </c>
      <c r="BE2114" t="e">
        <v>#N/A</v>
      </c>
      <c r="BF2114" t="e">
        <v>#N/A</v>
      </c>
      <c r="BG2114" t="e">
        <v>#N/A</v>
      </c>
      <c r="BH2114" t="e">
        <v>#N/A</v>
      </c>
      <c r="BI2114" t="e">
        <v>#N/A</v>
      </c>
      <c r="BJ2114" t="e">
        <v>#N/A</v>
      </c>
      <c r="BK2114" t="e">
        <v>#N/A</v>
      </c>
      <c r="BL2114" t="e">
        <v>#N/A</v>
      </c>
      <c r="BM2114" t="e">
        <v>#N/A</v>
      </c>
      <c r="BN2114" t="e">
        <v>#N/A</v>
      </c>
      <c r="BO2114" t="e">
        <v>#N/A</v>
      </c>
      <c r="BP2114" t="e">
        <v>#N/A</v>
      </c>
      <c r="BQ2114" t="e">
        <v>#N/A</v>
      </c>
      <c r="BR2114" t="e">
        <v>#N/A</v>
      </c>
      <c r="BS2114" t="e">
        <v>#N/A</v>
      </c>
      <c r="BT2114" t="e">
        <v>#N/A</v>
      </c>
      <c r="BU2114" t="e">
        <v>#N/A</v>
      </c>
      <c r="BV2114" t="e">
        <v>#N/A</v>
      </c>
      <c r="BW2114" t="e">
        <v>#N/A</v>
      </c>
      <c r="BX2114" t="e">
        <v>#N/A</v>
      </c>
      <c r="BY2114" t="e">
        <v>#N/A</v>
      </c>
      <c r="BZ2114" t="e">
        <v>#N/A</v>
      </c>
      <c r="CA2114" t="e">
        <v>#N/A</v>
      </c>
      <c r="CB2114" t="e">
        <v>#N/A</v>
      </c>
      <c r="CC2114" t="e">
        <v>#N/A</v>
      </c>
      <c r="CD2114" t="e">
        <v>#N/A</v>
      </c>
      <c r="CE2114" t="e">
        <v>#N/A</v>
      </c>
      <c r="CF2114" t="e">
        <v>#N/A</v>
      </c>
      <c r="CG2114" t="e">
        <v>#N/A</v>
      </c>
      <c r="CH2114" t="e">
        <v>#N/A</v>
      </c>
      <c r="CI2114" t="e">
        <v>#N/A</v>
      </c>
      <c r="CK2114" t="e">
        <v>#N/A</v>
      </c>
      <c r="CL2114" t="e">
        <v>#N/A</v>
      </c>
      <c r="CM2114">
        <v>1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1</v>
      </c>
      <c r="CX2114">
        <v>0</v>
      </c>
      <c r="CY2114">
        <v>1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1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</row>
    <row r="2115" spans="1:121">
      <c r="A2115">
        <v>90992453</v>
      </c>
      <c r="B2115">
        <v>8111276</v>
      </c>
      <c r="C2115" s="2">
        <v>44225</v>
      </c>
      <c r="D2115" s="2">
        <v>44225.405555555553</v>
      </c>
      <c r="E2115">
        <v>3</v>
      </c>
      <c r="F2115">
        <v>46</v>
      </c>
      <c r="G2115">
        <v>0</v>
      </c>
      <c r="H2115">
        <v>1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8812</v>
      </c>
      <c r="O2115" t="s">
        <v>2126</v>
      </c>
      <c r="P2115">
        <v>1</v>
      </c>
      <c r="Q2115">
        <v>0</v>
      </c>
      <c r="S2115">
        <v>1</v>
      </c>
      <c r="T2115">
        <v>2021</v>
      </c>
      <c r="U2115">
        <v>0</v>
      </c>
      <c r="V2115">
        <v>0</v>
      </c>
      <c r="W2115">
        <v>2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</row>
    <row r="2116" spans="1:121">
      <c r="A2116">
        <v>90992514</v>
      </c>
      <c r="B2116">
        <v>8129073</v>
      </c>
      <c r="C2116" s="2">
        <v>44210</v>
      </c>
      <c r="D2116" s="2">
        <v>44210.651388888888</v>
      </c>
      <c r="E2116">
        <v>2</v>
      </c>
      <c r="F2116">
        <v>30</v>
      </c>
      <c r="G2116">
        <v>1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8835</v>
      </c>
      <c r="O2116" t="s">
        <v>2126</v>
      </c>
      <c r="P2116">
        <v>1</v>
      </c>
      <c r="Q2116">
        <v>0</v>
      </c>
      <c r="S2116">
        <v>1</v>
      </c>
      <c r="T2116">
        <v>2021</v>
      </c>
      <c r="U2116">
        <v>0</v>
      </c>
      <c r="V2116">
        <v>0</v>
      </c>
      <c r="W2116">
        <v>2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</row>
    <row r="2117" spans="1:121">
      <c r="A2117">
        <v>90992527</v>
      </c>
      <c r="B2117">
        <v>499329</v>
      </c>
      <c r="C2117" s="2">
        <v>44210</v>
      </c>
      <c r="D2117" s="2">
        <v>44210.799305555556</v>
      </c>
      <c r="E2117">
        <v>3</v>
      </c>
      <c r="F2117">
        <v>66</v>
      </c>
      <c r="G2117">
        <v>1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8807</v>
      </c>
      <c r="O2117" t="s">
        <v>2126</v>
      </c>
      <c r="P2117">
        <v>1</v>
      </c>
      <c r="Q2117">
        <v>0</v>
      </c>
      <c r="S2117">
        <v>1</v>
      </c>
      <c r="T2117">
        <v>2021</v>
      </c>
      <c r="U2117">
        <v>0</v>
      </c>
      <c r="V2117">
        <v>0</v>
      </c>
      <c r="W2117">
        <v>2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</row>
    <row r="2118" spans="1:121">
      <c r="A2118">
        <v>90992557</v>
      </c>
      <c r="B2118">
        <v>448796</v>
      </c>
      <c r="C2118" s="2">
        <v>44210</v>
      </c>
      <c r="D2118" s="2">
        <v>44212.679166666669</v>
      </c>
      <c r="E2118">
        <v>1</v>
      </c>
      <c r="F2118">
        <v>56</v>
      </c>
      <c r="G2118">
        <v>1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88767435</v>
      </c>
      <c r="O2118" t="s">
        <v>2126</v>
      </c>
      <c r="P2118">
        <v>1</v>
      </c>
      <c r="Q2118">
        <v>0</v>
      </c>
      <c r="R2118">
        <v>2</v>
      </c>
      <c r="S2118">
        <v>1</v>
      </c>
      <c r="T2118">
        <v>2021</v>
      </c>
      <c r="U2118">
        <v>0</v>
      </c>
      <c r="V2118">
        <v>0</v>
      </c>
      <c r="W2118">
        <v>2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2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3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1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</row>
    <row r="2119" spans="1:121">
      <c r="A2119">
        <v>90992607</v>
      </c>
      <c r="B2119">
        <v>8104764</v>
      </c>
      <c r="C2119" s="2">
        <v>44210</v>
      </c>
      <c r="D2119" s="2">
        <v>44210.956250000003</v>
      </c>
      <c r="E2119">
        <v>3</v>
      </c>
      <c r="F2119">
        <v>54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85025723</v>
      </c>
      <c r="O2119" t="s">
        <v>2126</v>
      </c>
      <c r="P2119">
        <v>1</v>
      </c>
      <c r="Q2119">
        <v>0</v>
      </c>
      <c r="S2119">
        <v>1</v>
      </c>
      <c r="T2119">
        <v>2021</v>
      </c>
      <c r="U2119">
        <v>0</v>
      </c>
      <c r="V2119">
        <v>0</v>
      </c>
      <c r="W2119">
        <v>2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1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</row>
    <row r="2120" spans="1:121">
      <c r="A2120">
        <v>90992619</v>
      </c>
      <c r="B2120">
        <v>326670</v>
      </c>
      <c r="C2120" s="2">
        <v>44210</v>
      </c>
      <c r="D2120" s="2">
        <v>44210.993055555555</v>
      </c>
      <c r="E2120">
        <v>3</v>
      </c>
      <c r="F2120">
        <v>29</v>
      </c>
      <c r="G2120">
        <v>1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8854</v>
      </c>
      <c r="O2120" t="s">
        <v>2125</v>
      </c>
      <c r="P2120">
        <v>1</v>
      </c>
      <c r="Q2120">
        <v>0</v>
      </c>
      <c r="S2120">
        <v>1</v>
      </c>
      <c r="T2120">
        <v>2021</v>
      </c>
      <c r="U2120">
        <v>0</v>
      </c>
      <c r="V2120">
        <v>0</v>
      </c>
      <c r="W2120">
        <v>2</v>
      </c>
      <c r="AU2120" t="e">
        <v>#N/A</v>
      </c>
      <c r="AV2120" t="e">
        <v>#N/A</v>
      </c>
      <c r="AW2120" t="e">
        <v>#N/A</v>
      </c>
      <c r="AX2120" t="e">
        <v>#N/A</v>
      </c>
      <c r="AY2120" t="e">
        <v>#N/A</v>
      </c>
      <c r="AZ2120" t="e">
        <v>#N/A</v>
      </c>
      <c r="BA2120" t="e">
        <v>#N/A</v>
      </c>
      <c r="BB2120" t="e">
        <v>#N/A</v>
      </c>
      <c r="BC2120" t="e">
        <v>#N/A</v>
      </c>
      <c r="BD2120" t="e">
        <v>#N/A</v>
      </c>
      <c r="BE2120" t="e">
        <v>#N/A</v>
      </c>
      <c r="BF2120" t="e">
        <v>#N/A</v>
      </c>
      <c r="BG2120" t="e">
        <v>#N/A</v>
      </c>
      <c r="BH2120" t="e">
        <v>#N/A</v>
      </c>
      <c r="BI2120" t="e">
        <v>#N/A</v>
      </c>
      <c r="BJ2120" t="e">
        <v>#N/A</v>
      </c>
      <c r="BK2120" t="e">
        <v>#N/A</v>
      </c>
      <c r="BL2120" t="e">
        <v>#N/A</v>
      </c>
      <c r="BM2120" t="e">
        <v>#N/A</v>
      </c>
      <c r="BN2120" t="e">
        <v>#N/A</v>
      </c>
      <c r="BO2120" t="e">
        <v>#N/A</v>
      </c>
      <c r="BP2120" t="e">
        <v>#N/A</v>
      </c>
      <c r="BQ2120" t="e">
        <v>#N/A</v>
      </c>
      <c r="BR2120" t="e">
        <v>#N/A</v>
      </c>
      <c r="BS2120" t="e">
        <v>#N/A</v>
      </c>
      <c r="BT2120" t="e">
        <v>#N/A</v>
      </c>
      <c r="BU2120" t="e">
        <v>#N/A</v>
      </c>
      <c r="BV2120" t="e">
        <v>#N/A</v>
      </c>
      <c r="BW2120" t="e">
        <v>#N/A</v>
      </c>
      <c r="BX2120" t="e">
        <v>#N/A</v>
      </c>
      <c r="BY2120" t="e">
        <v>#N/A</v>
      </c>
      <c r="BZ2120" t="e">
        <v>#N/A</v>
      </c>
      <c r="CA2120" t="e">
        <v>#N/A</v>
      </c>
      <c r="CB2120" t="e">
        <v>#N/A</v>
      </c>
      <c r="CC2120" t="e">
        <v>#N/A</v>
      </c>
      <c r="CD2120" t="e">
        <v>#N/A</v>
      </c>
      <c r="CE2120" t="e">
        <v>#N/A</v>
      </c>
      <c r="CF2120" t="e">
        <v>#N/A</v>
      </c>
      <c r="CG2120" t="e">
        <v>#N/A</v>
      </c>
      <c r="CH2120" t="e">
        <v>#N/A</v>
      </c>
      <c r="CI2120" t="e">
        <v>#N/A</v>
      </c>
      <c r="CK2120" t="e">
        <v>#N/A</v>
      </c>
      <c r="CL2120" t="e">
        <v>#N/A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</row>
    <row r="2121" spans="1:121">
      <c r="A2121">
        <v>90992625</v>
      </c>
      <c r="B2121">
        <v>802903</v>
      </c>
      <c r="C2121" s="2">
        <v>44210</v>
      </c>
      <c r="D2121" s="2">
        <v>44212.759027777778</v>
      </c>
      <c r="E2121">
        <v>1</v>
      </c>
      <c r="F2121">
        <v>58</v>
      </c>
      <c r="G2121">
        <v>1</v>
      </c>
      <c r="H2121">
        <v>1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8817</v>
      </c>
      <c r="O2121" t="s">
        <v>2126</v>
      </c>
      <c r="P2121">
        <v>1</v>
      </c>
      <c r="Q2121">
        <v>0</v>
      </c>
      <c r="R2121">
        <v>2</v>
      </c>
      <c r="S2121">
        <v>1</v>
      </c>
      <c r="T2121">
        <v>2021</v>
      </c>
      <c r="U2121">
        <v>0</v>
      </c>
      <c r="V2121">
        <v>0</v>
      </c>
      <c r="W2121">
        <v>2</v>
      </c>
      <c r="AQ2121">
        <v>90927365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K2121">
        <v>0</v>
      </c>
      <c r="CL2121">
        <v>0</v>
      </c>
      <c r="CM2121">
        <v>4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1</v>
      </c>
      <c r="CY2121">
        <v>1</v>
      </c>
      <c r="CZ2121">
        <v>0</v>
      </c>
      <c r="DA2121">
        <v>1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1</v>
      </c>
      <c r="DH2121">
        <v>0</v>
      </c>
      <c r="DI2121">
        <v>0</v>
      </c>
      <c r="DJ2121">
        <v>1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</row>
    <row r="2122" spans="1:121">
      <c r="A2122">
        <v>90992632</v>
      </c>
      <c r="B2122">
        <v>8121951</v>
      </c>
      <c r="C2122" s="2">
        <v>44210</v>
      </c>
      <c r="D2122" s="2">
        <v>44210.806250000001</v>
      </c>
      <c r="E2122">
        <v>2</v>
      </c>
      <c r="F2122">
        <v>23</v>
      </c>
      <c r="G2122">
        <v>1</v>
      </c>
      <c r="H2122">
        <v>1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8844</v>
      </c>
      <c r="O2122" t="s">
        <v>2126</v>
      </c>
      <c r="P2122">
        <v>1</v>
      </c>
      <c r="Q2122">
        <v>0</v>
      </c>
      <c r="S2122">
        <v>1</v>
      </c>
      <c r="T2122">
        <v>2021</v>
      </c>
      <c r="U2122">
        <v>0</v>
      </c>
      <c r="V2122">
        <v>0</v>
      </c>
      <c r="W2122">
        <v>2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</row>
    <row r="2123" spans="1:121">
      <c r="A2123">
        <v>90992688</v>
      </c>
      <c r="B2123">
        <v>8129096</v>
      </c>
      <c r="C2123" s="2">
        <v>44210</v>
      </c>
      <c r="D2123" s="2">
        <v>44210.98541666667</v>
      </c>
      <c r="E2123">
        <v>3</v>
      </c>
      <c r="F2123">
        <v>45</v>
      </c>
      <c r="G2123">
        <v>1</v>
      </c>
      <c r="H2123">
        <v>1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7063</v>
      </c>
      <c r="O2123" t="s">
        <v>2126</v>
      </c>
      <c r="P2123">
        <v>1</v>
      </c>
      <c r="Q2123">
        <v>0</v>
      </c>
      <c r="S2123">
        <v>1</v>
      </c>
      <c r="T2123">
        <v>2021</v>
      </c>
      <c r="U2123">
        <v>0</v>
      </c>
      <c r="V2123">
        <v>0</v>
      </c>
      <c r="W2123">
        <v>2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K2123">
        <v>0</v>
      </c>
      <c r="CL2123">
        <v>0</v>
      </c>
      <c r="CM2123">
        <v>2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1</v>
      </c>
      <c r="CT2123">
        <v>0</v>
      </c>
      <c r="CU2123">
        <v>0</v>
      </c>
      <c r="CV2123">
        <v>0</v>
      </c>
      <c r="CW2123">
        <v>1</v>
      </c>
      <c r="CX2123">
        <v>0</v>
      </c>
      <c r="CY2123">
        <v>1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1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</row>
    <row r="2124" spans="1:121">
      <c r="A2124">
        <v>90992691</v>
      </c>
      <c r="B2124">
        <v>101326</v>
      </c>
      <c r="C2124" s="2">
        <v>44210</v>
      </c>
      <c r="D2124" s="2">
        <v>44220.502083333333</v>
      </c>
      <c r="E2124">
        <v>1</v>
      </c>
      <c r="F2124">
        <v>74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8835</v>
      </c>
      <c r="O2124" t="s">
        <v>26</v>
      </c>
      <c r="P2124">
        <v>0</v>
      </c>
      <c r="Q2124">
        <v>1</v>
      </c>
      <c r="R2124">
        <v>10</v>
      </c>
      <c r="S2124">
        <v>1</v>
      </c>
      <c r="T2124">
        <v>2021</v>
      </c>
      <c r="U2124">
        <v>1</v>
      </c>
      <c r="V2124">
        <v>8</v>
      </c>
      <c r="W2124">
        <v>2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2</v>
      </c>
      <c r="BH2124">
        <v>10</v>
      </c>
      <c r="BI2124">
        <v>0</v>
      </c>
      <c r="BJ2124">
        <v>0</v>
      </c>
      <c r="BK2124">
        <v>9</v>
      </c>
      <c r="BL2124">
        <v>0</v>
      </c>
      <c r="BM2124">
        <v>0</v>
      </c>
      <c r="BN2124">
        <v>1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3</v>
      </c>
      <c r="BX2124">
        <v>0</v>
      </c>
      <c r="BY2124">
        <v>4</v>
      </c>
      <c r="BZ2124">
        <v>0</v>
      </c>
      <c r="CA2124">
        <v>0</v>
      </c>
      <c r="CB2124">
        <v>1</v>
      </c>
      <c r="CC2124">
        <v>0</v>
      </c>
      <c r="CD2124">
        <v>1</v>
      </c>
      <c r="CE2124">
        <v>1</v>
      </c>
      <c r="CF2124">
        <v>0</v>
      </c>
      <c r="CG2124">
        <v>0</v>
      </c>
      <c r="CH2124">
        <v>0</v>
      </c>
      <c r="CI2124">
        <v>3</v>
      </c>
      <c r="CK2124">
        <v>0</v>
      </c>
      <c r="CL2124">
        <v>0</v>
      </c>
      <c r="CM2124">
        <v>5</v>
      </c>
      <c r="CN2124">
        <v>0</v>
      </c>
      <c r="CO2124">
        <v>1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1</v>
      </c>
      <c r="CY2124">
        <v>1</v>
      </c>
      <c r="CZ2124">
        <v>0</v>
      </c>
      <c r="DA2124">
        <v>1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1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</row>
    <row r="2125" spans="1:121">
      <c r="A2125">
        <v>90992734</v>
      </c>
      <c r="B2125">
        <v>685672</v>
      </c>
      <c r="C2125" s="2">
        <v>44211</v>
      </c>
      <c r="D2125" s="2">
        <v>44215.80972222222</v>
      </c>
      <c r="E2125">
        <v>1</v>
      </c>
      <c r="F2125">
        <v>54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8807</v>
      </c>
      <c r="O2125" t="s">
        <v>2126</v>
      </c>
      <c r="P2125">
        <v>1</v>
      </c>
      <c r="Q2125">
        <v>0</v>
      </c>
      <c r="R2125">
        <v>4</v>
      </c>
      <c r="S2125">
        <v>1</v>
      </c>
      <c r="T2125">
        <v>2021</v>
      </c>
      <c r="U2125">
        <v>0</v>
      </c>
      <c r="V2125">
        <v>0</v>
      </c>
      <c r="W2125">
        <v>2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5</v>
      </c>
      <c r="CC2125">
        <v>0</v>
      </c>
      <c r="CD2125">
        <v>5</v>
      </c>
      <c r="CE2125">
        <v>5</v>
      </c>
      <c r="CF2125">
        <v>0</v>
      </c>
      <c r="CG2125">
        <v>0</v>
      </c>
      <c r="CH2125">
        <v>0</v>
      </c>
      <c r="CI2125">
        <v>1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</row>
    <row r="2126" spans="1:121">
      <c r="A2126">
        <v>90992737</v>
      </c>
      <c r="B2126">
        <v>171943</v>
      </c>
      <c r="C2126" s="2">
        <v>44210</v>
      </c>
      <c r="D2126" s="2">
        <v>44211.14166666667</v>
      </c>
      <c r="E2126">
        <v>3</v>
      </c>
      <c r="F2126">
        <v>60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7060</v>
      </c>
      <c r="O2126" t="s">
        <v>2126</v>
      </c>
      <c r="P2126">
        <v>1</v>
      </c>
      <c r="Q2126">
        <v>0</v>
      </c>
      <c r="S2126">
        <v>1</v>
      </c>
      <c r="T2126">
        <v>2021</v>
      </c>
      <c r="U2126">
        <v>0</v>
      </c>
      <c r="V2126">
        <v>0</v>
      </c>
      <c r="W2126">
        <v>2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K2126">
        <v>0</v>
      </c>
      <c r="CL2126">
        <v>0</v>
      </c>
      <c r="CM2126">
        <v>1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1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</row>
    <row r="2127" spans="1:121">
      <c r="A2127">
        <v>90992741</v>
      </c>
      <c r="B2127">
        <v>622984</v>
      </c>
      <c r="C2127" s="2">
        <v>44210</v>
      </c>
      <c r="D2127" s="2">
        <v>44214.664583333331</v>
      </c>
      <c r="E2127">
        <v>1</v>
      </c>
      <c r="F2127">
        <v>46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7059</v>
      </c>
      <c r="O2127" t="s">
        <v>2126</v>
      </c>
      <c r="P2127">
        <v>1</v>
      </c>
      <c r="Q2127">
        <v>0</v>
      </c>
      <c r="R2127">
        <v>4</v>
      </c>
      <c r="S2127">
        <v>1</v>
      </c>
      <c r="T2127">
        <v>2021</v>
      </c>
      <c r="U2127">
        <v>0</v>
      </c>
      <c r="V2127">
        <v>0</v>
      </c>
      <c r="W2127">
        <v>2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3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3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4</v>
      </c>
      <c r="BW2127">
        <v>4</v>
      </c>
      <c r="BX2127">
        <v>2</v>
      </c>
      <c r="BY2127">
        <v>13</v>
      </c>
      <c r="BZ2127">
        <v>0</v>
      </c>
      <c r="CA2127">
        <v>0</v>
      </c>
      <c r="CB2127">
        <v>3</v>
      </c>
      <c r="CC2127">
        <v>0</v>
      </c>
      <c r="CD2127">
        <v>3</v>
      </c>
      <c r="CE2127">
        <v>3</v>
      </c>
      <c r="CF2127">
        <v>0</v>
      </c>
      <c r="CG2127">
        <v>0</v>
      </c>
      <c r="CH2127">
        <v>0</v>
      </c>
      <c r="CI2127">
        <v>3</v>
      </c>
      <c r="CK2127">
        <v>0</v>
      </c>
      <c r="CL2127">
        <v>0</v>
      </c>
      <c r="CM2127">
        <v>1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1</v>
      </c>
      <c r="CX2127">
        <v>0</v>
      </c>
      <c r="CY2127">
        <v>1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</row>
    <row r="2128" spans="1:121">
      <c r="A2128">
        <v>90992744</v>
      </c>
      <c r="B2128">
        <v>8103146</v>
      </c>
      <c r="C2128" s="2">
        <v>44210</v>
      </c>
      <c r="D2128" s="2">
        <v>44211.112500000003</v>
      </c>
      <c r="E2128">
        <v>2</v>
      </c>
      <c r="F2128">
        <v>58</v>
      </c>
      <c r="G2128">
        <v>0</v>
      </c>
      <c r="H2128">
        <v>3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7080</v>
      </c>
      <c r="O2128" t="s">
        <v>2126</v>
      </c>
      <c r="P2128">
        <v>1</v>
      </c>
      <c r="Q2128">
        <v>0</v>
      </c>
      <c r="S2128">
        <v>1</v>
      </c>
      <c r="T2128">
        <v>2021</v>
      </c>
      <c r="U2128">
        <v>0</v>
      </c>
      <c r="V2128">
        <v>0</v>
      </c>
      <c r="W2128">
        <v>2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K2128">
        <v>0</v>
      </c>
      <c r="CL2128">
        <v>0</v>
      </c>
      <c r="CM2128">
        <v>1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1</v>
      </c>
      <c r="CX2128">
        <v>0</v>
      </c>
      <c r="CY2128">
        <v>1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1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</row>
    <row r="2129" spans="1:120">
      <c r="A2129">
        <v>90992765</v>
      </c>
      <c r="B2129">
        <v>508769</v>
      </c>
      <c r="C2129" s="2">
        <v>44210</v>
      </c>
      <c r="D2129" s="2">
        <v>44214.72152777778</v>
      </c>
      <c r="E2129">
        <v>1</v>
      </c>
      <c r="F2129">
        <v>71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8876</v>
      </c>
      <c r="O2129" t="s">
        <v>2126</v>
      </c>
      <c r="P2129">
        <v>1</v>
      </c>
      <c r="Q2129">
        <v>0</v>
      </c>
      <c r="R2129">
        <v>4</v>
      </c>
      <c r="S2129">
        <v>1</v>
      </c>
      <c r="T2129">
        <v>2021</v>
      </c>
      <c r="U2129">
        <v>0</v>
      </c>
      <c r="V2129">
        <v>0</v>
      </c>
      <c r="W2129">
        <v>2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4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4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4</v>
      </c>
      <c r="CC2129">
        <v>0</v>
      </c>
      <c r="CD2129">
        <v>4</v>
      </c>
      <c r="CE2129">
        <v>4</v>
      </c>
      <c r="CF2129">
        <v>0</v>
      </c>
      <c r="CG2129">
        <v>0</v>
      </c>
      <c r="CH2129">
        <v>0</v>
      </c>
      <c r="CI2129">
        <v>10</v>
      </c>
      <c r="CK2129">
        <v>0</v>
      </c>
      <c r="CL2129">
        <v>0</v>
      </c>
      <c r="CM2129">
        <v>1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1</v>
      </c>
      <c r="CX2129">
        <v>0</v>
      </c>
      <c r="CY2129">
        <v>1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1</v>
      </c>
      <c r="DH2129">
        <v>0</v>
      </c>
      <c r="DI2129">
        <v>0</v>
      </c>
      <c r="DJ2129">
        <v>1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</row>
    <row r="2130" spans="1:120">
      <c r="A2130">
        <v>90992785</v>
      </c>
      <c r="B2130">
        <v>445769</v>
      </c>
      <c r="C2130" s="2">
        <v>44210</v>
      </c>
      <c r="D2130" s="2">
        <v>44211.052777777775</v>
      </c>
      <c r="E2130">
        <v>2</v>
      </c>
      <c r="F2130">
        <v>73</v>
      </c>
      <c r="G2130">
        <v>1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7060</v>
      </c>
      <c r="O2130" t="s">
        <v>2126</v>
      </c>
      <c r="P2130">
        <v>1</v>
      </c>
      <c r="Q2130">
        <v>0</v>
      </c>
      <c r="S2130">
        <v>1</v>
      </c>
      <c r="T2130">
        <v>2021</v>
      </c>
      <c r="U2130">
        <v>0</v>
      </c>
      <c r="V2130">
        <v>0</v>
      </c>
      <c r="W2130">
        <v>2</v>
      </c>
      <c r="AQ2130">
        <v>90993789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K2130">
        <v>0</v>
      </c>
      <c r="CL2130">
        <v>0</v>
      </c>
      <c r="CM2130">
        <v>1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</v>
      </c>
      <c r="CX2130">
        <v>0</v>
      </c>
      <c r="CY2130">
        <v>1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1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</row>
    <row r="2131" spans="1:120">
      <c r="A2131">
        <v>90992943</v>
      </c>
      <c r="B2131">
        <v>663562</v>
      </c>
      <c r="C2131" s="2">
        <v>44211</v>
      </c>
      <c r="D2131" s="2">
        <v>44212.85833333333</v>
      </c>
      <c r="E2131">
        <v>3</v>
      </c>
      <c r="F2131">
        <v>71</v>
      </c>
      <c r="G2131">
        <v>0</v>
      </c>
      <c r="H2131">
        <v>1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8844</v>
      </c>
      <c r="O2131" t="s">
        <v>2126</v>
      </c>
      <c r="P2131">
        <v>1</v>
      </c>
      <c r="Q2131">
        <v>0</v>
      </c>
      <c r="S2131">
        <v>1</v>
      </c>
      <c r="T2131">
        <v>2021</v>
      </c>
      <c r="U2131">
        <v>0</v>
      </c>
      <c r="V2131">
        <v>0</v>
      </c>
      <c r="W2131">
        <v>2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</v>
      </c>
      <c r="BI2131">
        <v>0</v>
      </c>
      <c r="BJ2131">
        <v>0</v>
      </c>
      <c r="BK2131">
        <v>1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</row>
    <row r="2132" spans="1:120">
      <c r="A2132">
        <v>90993035</v>
      </c>
      <c r="B2132">
        <v>8124967</v>
      </c>
      <c r="C2132" s="2">
        <v>44211</v>
      </c>
      <c r="D2132" s="2">
        <v>44211.642361111109</v>
      </c>
      <c r="E2132">
        <v>2</v>
      </c>
      <c r="F2132">
        <v>43</v>
      </c>
      <c r="G2132">
        <v>1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8873</v>
      </c>
      <c r="O2132" t="s">
        <v>2126</v>
      </c>
      <c r="P2132">
        <v>1</v>
      </c>
      <c r="Q2132">
        <v>0</v>
      </c>
      <c r="S2132">
        <v>1</v>
      </c>
      <c r="T2132">
        <v>2021</v>
      </c>
      <c r="U2132">
        <v>0</v>
      </c>
      <c r="V2132">
        <v>0</v>
      </c>
      <c r="W2132">
        <v>2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</row>
    <row r="2133" spans="1:120">
      <c r="A2133">
        <v>90993049</v>
      </c>
      <c r="B2133">
        <v>8127870</v>
      </c>
      <c r="C2133" s="2">
        <v>44211</v>
      </c>
      <c r="D2133" s="2">
        <v>44216.739583333336</v>
      </c>
      <c r="E2133">
        <v>1</v>
      </c>
      <c r="F2133">
        <v>98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7081</v>
      </c>
      <c r="O2133" t="s">
        <v>2134</v>
      </c>
      <c r="P2133">
        <v>0</v>
      </c>
      <c r="Q2133">
        <v>0</v>
      </c>
      <c r="R2133">
        <v>5</v>
      </c>
      <c r="S2133">
        <v>1</v>
      </c>
      <c r="T2133">
        <v>2021</v>
      </c>
      <c r="U2133">
        <v>0</v>
      </c>
      <c r="V2133">
        <v>0</v>
      </c>
      <c r="W2133">
        <v>2</v>
      </c>
      <c r="AQ2133">
        <v>90993049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K2133">
        <v>0</v>
      </c>
      <c r="CL2133">
        <v>0</v>
      </c>
      <c r="CM2133">
        <v>1</v>
      </c>
      <c r="CN2133">
        <v>0</v>
      </c>
      <c r="CO2133">
        <v>0</v>
      </c>
      <c r="CP2133">
        <v>0</v>
      </c>
      <c r="CQ2133">
        <v>0</v>
      </c>
      <c r="CR2133">
        <v>1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1</v>
      </c>
      <c r="DO2133">
        <v>0</v>
      </c>
      <c r="DP2133">
        <v>0</v>
      </c>
    </row>
    <row r="2134" spans="1:120">
      <c r="A2134">
        <v>90993059</v>
      </c>
      <c r="B2134">
        <v>740068</v>
      </c>
      <c r="C2134" s="2">
        <v>44211</v>
      </c>
      <c r="D2134" s="2">
        <v>44211.718055555553</v>
      </c>
      <c r="E2134">
        <v>2</v>
      </c>
      <c r="F2134">
        <v>48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8807</v>
      </c>
      <c r="O2134" t="s">
        <v>2126</v>
      </c>
      <c r="P2134">
        <v>1</v>
      </c>
      <c r="Q2134">
        <v>0</v>
      </c>
      <c r="S2134">
        <v>1</v>
      </c>
      <c r="T2134">
        <v>2021</v>
      </c>
      <c r="U2134">
        <v>0</v>
      </c>
      <c r="V2134">
        <v>0</v>
      </c>
      <c r="W2134">
        <v>2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K2134">
        <v>0</v>
      </c>
      <c r="CL2134">
        <v>0</v>
      </c>
      <c r="CM2134">
        <v>1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1</v>
      </c>
      <c r="CX2134">
        <v>0</v>
      </c>
      <c r="CY2134">
        <v>1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1</v>
      </c>
      <c r="DH2134">
        <v>0</v>
      </c>
      <c r="DI2134">
        <v>0</v>
      </c>
      <c r="DJ2134">
        <v>1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</row>
    <row r="2135" spans="1:120">
      <c r="A2135">
        <v>90993065</v>
      </c>
      <c r="B2135">
        <v>8129132</v>
      </c>
      <c r="C2135" s="2">
        <v>44211</v>
      </c>
      <c r="D2135" s="2">
        <v>44212.009722222225</v>
      </c>
      <c r="E2135">
        <v>1</v>
      </c>
      <c r="F2135">
        <v>78</v>
      </c>
      <c r="G2135">
        <v>0</v>
      </c>
      <c r="H2135">
        <v>3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8008</v>
      </c>
      <c r="O2135" t="s">
        <v>2129</v>
      </c>
      <c r="P2135">
        <v>0</v>
      </c>
      <c r="Q2135">
        <v>0</v>
      </c>
      <c r="R2135">
        <v>1</v>
      </c>
      <c r="S2135">
        <v>1</v>
      </c>
      <c r="T2135">
        <v>2021</v>
      </c>
      <c r="U2135">
        <v>0</v>
      </c>
      <c r="V2135">
        <v>0</v>
      </c>
      <c r="W2135">
        <v>2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K2135">
        <v>0</v>
      </c>
      <c r="CL2135">
        <v>0</v>
      </c>
      <c r="CM2135">
        <v>1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1</v>
      </c>
      <c r="CX2135">
        <v>0</v>
      </c>
      <c r="CY2135">
        <v>1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1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</row>
    <row r="2136" spans="1:120">
      <c r="A2136">
        <v>90993140</v>
      </c>
      <c r="B2136">
        <v>500780</v>
      </c>
      <c r="C2136" s="2">
        <v>44211</v>
      </c>
      <c r="D2136" s="2">
        <v>44211.736111111109</v>
      </c>
      <c r="E2136">
        <v>2</v>
      </c>
      <c r="F2136">
        <v>45</v>
      </c>
      <c r="G2136">
        <v>1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8807</v>
      </c>
      <c r="O2136" t="s">
        <v>2126</v>
      </c>
      <c r="P2136">
        <v>1</v>
      </c>
      <c r="Q2136">
        <v>0</v>
      </c>
      <c r="S2136">
        <v>1</v>
      </c>
      <c r="T2136">
        <v>2021</v>
      </c>
      <c r="U2136">
        <v>0</v>
      </c>
      <c r="V2136">
        <v>0</v>
      </c>
      <c r="W2136">
        <v>2</v>
      </c>
      <c r="AU2136" t="e">
        <v>#N/A</v>
      </c>
      <c r="AV2136" t="e">
        <v>#N/A</v>
      </c>
      <c r="AW2136" t="e">
        <v>#N/A</v>
      </c>
      <c r="AX2136" t="e">
        <v>#N/A</v>
      </c>
      <c r="AY2136" t="e">
        <v>#N/A</v>
      </c>
      <c r="AZ2136" t="e">
        <v>#N/A</v>
      </c>
      <c r="BA2136" t="e">
        <v>#N/A</v>
      </c>
      <c r="BB2136" t="e">
        <v>#N/A</v>
      </c>
      <c r="BC2136" t="e">
        <v>#N/A</v>
      </c>
      <c r="BD2136" t="e">
        <v>#N/A</v>
      </c>
      <c r="BE2136" t="e">
        <v>#N/A</v>
      </c>
      <c r="BF2136" t="e">
        <v>#N/A</v>
      </c>
      <c r="BG2136" t="e">
        <v>#N/A</v>
      </c>
      <c r="BH2136" t="e">
        <v>#N/A</v>
      </c>
      <c r="BI2136" t="e">
        <v>#N/A</v>
      </c>
      <c r="BJ2136" t="e">
        <v>#N/A</v>
      </c>
      <c r="BK2136" t="e">
        <v>#N/A</v>
      </c>
      <c r="BL2136" t="e">
        <v>#N/A</v>
      </c>
      <c r="BM2136" t="e">
        <v>#N/A</v>
      </c>
      <c r="BN2136" t="e">
        <v>#N/A</v>
      </c>
      <c r="BO2136" t="e">
        <v>#N/A</v>
      </c>
      <c r="BP2136" t="e">
        <v>#N/A</v>
      </c>
      <c r="BQ2136" t="e">
        <v>#N/A</v>
      </c>
      <c r="BR2136" t="e">
        <v>#N/A</v>
      </c>
      <c r="BS2136" t="e">
        <v>#N/A</v>
      </c>
      <c r="BT2136" t="e">
        <v>#N/A</v>
      </c>
      <c r="BU2136" t="e">
        <v>#N/A</v>
      </c>
      <c r="BV2136" t="e">
        <v>#N/A</v>
      </c>
      <c r="BW2136" t="e">
        <v>#N/A</v>
      </c>
      <c r="BX2136" t="e">
        <v>#N/A</v>
      </c>
      <c r="BY2136" t="e">
        <v>#N/A</v>
      </c>
      <c r="BZ2136" t="e">
        <v>#N/A</v>
      </c>
      <c r="CA2136" t="e">
        <v>#N/A</v>
      </c>
      <c r="CB2136" t="e">
        <v>#N/A</v>
      </c>
      <c r="CC2136" t="e">
        <v>#N/A</v>
      </c>
      <c r="CD2136" t="e">
        <v>#N/A</v>
      </c>
      <c r="CE2136" t="e">
        <v>#N/A</v>
      </c>
      <c r="CF2136" t="e">
        <v>#N/A</v>
      </c>
      <c r="CG2136" t="e">
        <v>#N/A</v>
      </c>
      <c r="CH2136" t="e">
        <v>#N/A</v>
      </c>
      <c r="CI2136" t="e">
        <v>#N/A</v>
      </c>
      <c r="CK2136" t="e">
        <v>#N/A</v>
      </c>
      <c r="CL2136" t="e">
        <v>#N/A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</row>
    <row r="2137" spans="1:120">
      <c r="A2137">
        <v>90993152</v>
      </c>
      <c r="B2137">
        <v>8132732</v>
      </c>
      <c r="C2137" s="2">
        <v>44211</v>
      </c>
      <c r="D2137" s="2">
        <v>44211.993055555555</v>
      </c>
      <c r="E2137">
        <v>3</v>
      </c>
      <c r="F2137">
        <v>54</v>
      </c>
      <c r="G2137">
        <v>1</v>
      </c>
      <c r="H2137">
        <v>3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8835</v>
      </c>
      <c r="O2137" t="s">
        <v>2126</v>
      </c>
      <c r="P2137">
        <v>1</v>
      </c>
      <c r="Q2137">
        <v>0</v>
      </c>
      <c r="S2137">
        <v>1</v>
      </c>
      <c r="T2137">
        <v>2021</v>
      </c>
      <c r="U2137">
        <v>0</v>
      </c>
      <c r="V2137">
        <v>0</v>
      </c>
      <c r="W2137">
        <v>2</v>
      </c>
      <c r="AU2137" t="e">
        <v>#N/A</v>
      </c>
      <c r="AV2137" t="e">
        <v>#N/A</v>
      </c>
      <c r="AW2137" t="e">
        <v>#N/A</v>
      </c>
      <c r="AX2137" t="e">
        <v>#N/A</v>
      </c>
      <c r="AY2137" t="e">
        <v>#N/A</v>
      </c>
      <c r="AZ2137" t="e">
        <v>#N/A</v>
      </c>
      <c r="BA2137" t="e">
        <v>#N/A</v>
      </c>
      <c r="BB2137" t="e">
        <v>#N/A</v>
      </c>
      <c r="BC2137" t="e">
        <v>#N/A</v>
      </c>
      <c r="BD2137" t="e">
        <v>#N/A</v>
      </c>
      <c r="BE2137" t="e">
        <v>#N/A</v>
      </c>
      <c r="BF2137" t="e">
        <v>#N/A</v>
      </c>
      <c r="BG2137" t="e">
        <v>#N/A</v>
      </c>
      <c r="BH2137" t="e">
        <v>#N/A</v>
      </c>
      <c r="BI2137" t="e">
        <v>#N/A</v>
      </c>
      <c r="BJ2137" t="e">
        <v>#N/A</v>
      </c>
      <c r="BK2137" t="e">
        <v>#N/A</v>
      </c>
      <c r="BL2137" t="e">
        <v>#N/A</v>
      </c>
      <c r="BM2137" t="e">
        <v>#N/A</v>
      </c>
      <c r="BN2137" t="e">
        <v>#N/A</v>
      </c>
      <c r="BO2137" t="e">
        <v>#N/A</v>
      </c>
      <c r="BP2137" t="e">
        <v>#N/A</v>
      </c>
      <c r="BQ2137" t="e">
        <v>#N/A</v>
      </c>
      <c r="BR2137" t="e">
        <v>#N/A</v>
      </c>
      <c r="BS2137" t="e">
        <v>#N/A</v>
      </c>
      <c r="BT2137" t="e">
        <v>#N/A</v>
      </c>
      <c r="BU2137" t="e">
        <v>#N/A</v>
      </c>
      <c r="BV2137" t="e">
        <v>#N/A</v>
      </c>
      <c r="BW2137" t="e">
        <v>#N/A</v>
      </c>
      <c r="BX2137" t="e">
        <v>#N/A</v>
      </c>
      <c r="BY2137" t="e">
        <v>#N/A</v>
      </c>
      <c r="BZ2137" t="e">
        <v>#N/A</v>
      </c>
      <c r="CA2137" t="e">
        <v>#N/A</v>
      </c>
      <c r="CB2137" t="e">
        <v>#N/A</v>
      </c>
      <c r="CC2137" t="e">
        <v>#N/A</v>
      </c>
      <c r="CD2137" t="e">
        <v>#N/A</v>
      </c>
      <c r="CE2137" t="e">
        <v>#N/A</v>
      </c>
      <c r="CF2137" t="e">
        <v>#N/A</v>
      </c>
      <c r="CG2137" t="e">
        <v>#N/A</v>
      </c>
      <c r="CH2137" t="e">
        <v>#N/A</v>
      </c>
      <c r="CI2137" t="e">
        <v>#N/A</v>
      </c>
      <c r="CK2137" t="e">
        <v>#N/A</v>
      </c>
      <c r="CL2137" t="e">
        <v>#N/A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</row>
    <row r="2138" spans="1:120">
      <c r="A2138">
        <v>90993155</v>
      </c>
      <c r="B2138">
        <v>8129144</v>
      </c>
      <c r="C2138" s="2">
        <v>44211</v>
      </c>
      <c r="D2138" s="2">
        <v>44211.688888888886</v>
      </c>
      <c r="E2138">
        <v>2</v>
      </c>
      <c r="F2138">
        <v>7</v>
      </c>
      <c r="G2138">
        <v>0</v>
      </c>
      <c r="H2138">
        <v>1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8835</v>
      </c>
      <c r="O2138" t="s">
        <v>2126</v>
      </c>
      <c r="P2138">
        <v>1</v>
      </c>
      <c r="Q2138">
        <v>0</v>
      </c>
      <c r="S2138">
        <v>1</v>
      </c>
      <c r="T2138">
        <v>2021</v>
      </c>
      <c r="U2138">
        <v>0</v>
      </c>
      <c r="V2138">
        <v>0</v>
      </c>
      <c r="W2138">
        <v>2</v>
      </c>
      <c r="AU2138" t="e">
        <v>#N/A</v>
      </c>
      <c r="AV2138" t="e">
        <v>#N/A</v>
      </c>
      <c r="AW2138" t="e">
        <v>#N/A</v>
      </c>
      <c r="AX2138" t="e">
        <v>#N/A</v>
      </c>
      <c r="AY2138" t="e">
        <v>#N/A</v>
      </c>
      <c r="AZ2138" t="e">
        <v>#N/A</v>
      </c>
      <c r="BA2138" t="e">
        <v>#N/A</v>
      </c>
      <c r="BB2138" t="e">
        <v>#N/A</v>
      </c>
      <c r="BC2138" t="e">
        <v>#N/A</v>
      </c>
      <c r="BD2138" t="e">
        <v>#N/A</v>
      </c>
      <c r="BE2138" t="e">
        <v>#N/A</v>
      </c>
      <c r="BF2138" t="e">
        <v>#N/A</v>
      </c>
      <c r="BG2138" t="e">
        <v>#N/A</v>
      </c>
      <c r="BH2138" t="e">
        <v>#N/A</v>
      </c>
      <c r="BI2138" t="e">
        <v>#N/A</v>
      </c>
      <c r="BJ2138" t="e">
        <v>#N/A</v>
      </c>
      <c r="BK2138" t="e">
        <v>#N/A</v>
      </c>
      <c r="BL2138" t="e">
        <v>#N/A</v>
      </c>
      <c r="BM2138" t="e">
        <v>#N/A</v>
      </c>
      <c r="BN2138" t="e">
        <v>#N/A</v>
      </c>
      <c r="BO2138" t="e">
        <v>#N/A</v>
      </c>
      <c r="BP2138" t="e">
        <v>#N/A</v>
      </c>
      <c r="BQ2138" t="e">
        <v>#N/A</v>
      </c>
      <c r="BR2138" t="e">
        <v>#N/A</v>
      </c>
      <c r="BS2138" t="e">
        <v>#N/A</v>
      </c>
      <c r="BT2138" t="e">
        <v>#N/A</v>
      </c>
      <c r="BU2138" t="e">
        <v>#N/A</v>
      </c>
      <c r="BV2138" t="e">
        <v>#N/A</v>
      </c>
      <c r="BW2138" t="e">
        <v>#N/A</v>
      </c>
      <c r="BX2138" t="e">
        <v>#N/A</v>
      </c>
      <c r="BY2138" t="e">
        <v>#N/A</v>
      </c>
      <c r="BZ2138" t="e">
        <v>#N/A</v>
      </c>
      <c r="CA2138" t="e">
        <v>#N/A</v>
      </c>
      <c r="CB2138" t="e">
        <v>#N/A</v>
      </c>
      <c r="CC2138" t="e">
        <v>#N/A</v>
      </c>
      <c r="CD2138" t="e">
        <v>#N/A</v>
      </c>
      <c r="CE2138" t="e">
        <v>#N/A</v>
      </c>
      <c r="CF2138" t="e">
        <v>#N/A</v>
      </c>
      <c r="CG2138" t="e">
        <v>#N/A</v>
      </c>
      <c r="CH2138" t="e">
        <v>#N/A</v>
      </c>
      <c r="CI2138" t="e">
        <v>#N/A</v>
      </c>
      <c r="CK2138" t="e">
        <v>#N/A</v>
      </c>
      <c r="CL2138" t="e">
        <v>#N/A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</row>
    <row r="2139" spans="1:120">
      <c r="A2139">
        <v>90993196</v>
      </c>
      <c r="B2139">
        <v>702480</v>
      </c>
      <c r="C2139" s="2">
        <v>44211</v>
      </c>
      <c r="D2139" s="2">
        <v>44216.686805555553</v>
      </c>
      <c r="E2139">
        <v>1</v>
      </c>
      <c r="F2139">
        <v>83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8876</v>
      </c>
      <c r="O2139" t="s">
        <v>2124</v>
      </c>
      <c r="P2139">
        <v>0</v>
      </c>
      <c r="Q2139">
        <v>0</v>
      </c>
      <c r="R2139">
        <v>5</v>
      </c>
      <c r="S2139">
        <v>1</v>
      </c>
      <c r="T2139">
        <v>2021</v>
      </c>
      <c r="U2139">
        <v>0</v>
      </c>
      <c r="V2139">
        <v>0</v>
      </c>
      <c r="W2139">
        <v>2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5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5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5</v>
      </c>
      <c r="BW2139">
        <v>7</v>
      </c>
      <c r="BX2139">
        <v>1</v>
      </c>
      <c r="BY2139">
        <v>0</v>
      </c>
      <c r="BZ2139">
        <v>0</v>
      </c>
      <c r="CA2139">
        <v>0</v>
      </c>
      <c r="CB2139">
        <v>9</v>
      </c>
      <c r="CC2139">
        <v>9</v>
      </c>
      <c r="CD2139">
        <v>0</v>
      </c>
      <c r="CE2139">
        <v>9</v>
      </c>
      <c r="CF2139">
        <v>0</v>
      </c>
      <c r="CG2139">
        <v>0</v>
      </c>
      <c r="CH2139">
        <v>0</v>
      </c>
      <c r="CI2139">
        <v>1</v>
      </c>
      <c r="CK2139">
        <v>0</v>
      </c>
      <c r="CL2139">
        <v>0</v>
      </c>
      <c r="CM2139">
        <v>1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</v>
      </c>
      <c r="CX2139">
        <v>0</v>
      </c>
      <c r="CY2139">
        <v>1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</row>
    <row r="2140" spans="1:120">
      <c r="A2140">
        <v>90993243</v>
      </c>
      <c r="B2140">
        <v>542130</v>
      </c>
      <c r="C2140" s="2">
        <v>44211</v>
      </c>
      <c r="D2140" s="2">
        <v>44211.874305555553</v>
      </c>
      <c r="E2140">
        <v>2</v>
      </c>
      <c r="F2140">
        <v>61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8846</v>
      </c>
      <c r="O2140" t="s">
        <v>2126</v>
      </c>
      <c r="P2140">
        <v>1</v>
      </c>
      <c r="Q2140">
        <v>0</v>
      </c>
      <c r="S2140">
        <v>1</v>
      </c>
      <c r="T2140">
        <v>2021</v>
      </c>
      <c r="U2140">
        <v>0</v>
      </c>
      <c r="V2140">
        <v>0</v>
      </c>
      <c r="W2140">
        <v>2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K2140">
        <v>0</v>
      </c>
      <c r="CL2140">
        <v>0</v>
      </c>
      <c r="CM2140">
        <v>1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1</v>
      </c>
      <c r="CX2140">
        <v>0</v>
      </c>
      <c r="CY2140">
        <v>1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</row>
    <row r="2141" spans="1:120">
      <c r="A2141">
        <v>90993246</v>
      </c>
      <c r="B2141">
        <v>90932</v>
      </c>
      <c r="C2141" s="2">
        <v>44211</v>
      </c>
      <c r="D2141" s="2">
        <v>44211.927083333336</v>
      </c>
      <c r="E2141">
        <v>3</v>
      </c>
      <c r="F2141">
        <v>64</v>
      </c>
      <c r="G2141">
        <v>1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8835</v>
      </c>
      <c r="O2141" t="s">
        <v>2126</v>
      </c>
      <c r="P2141">
        <v>1</v>
      </c>
      <c r="Q2141">
        <v>0</v>
      </c>
      <c r="S2141">
        <v>1</v>
      </c>
      <c r="T2141">
        <v>2021</v>
      </c>
      <c r="U2141">
        <v>0</v>
      </c>
      <c r="V2141">
        <v>0</v>
      </c>
      <c r="W2141">
        <v>2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</row>
    <row r="2142" spans="1:120">
      <c r="A2142">
        <v>90993318</v>
      </c>
      <c r="B2142">
        <v>8076017</v>
      </c>
      <c r="C2142" s="2">
        <v>44211</v>
      </c>
      <c r="D2142" s="2">
        <v>44211.945833333331</v>
      </c>
      <c r="E2142">
        <v>2</v>
      </c>
      <c r="F2142">
        <v>49</v>
      </c>
      <c r="G2142">
        <v>0</v>
      </c>
      <c r="H2142">
        <v>3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8844</v>
      </c>
      <c r="O2142" t="s">
        <v>2126</v>
      </c>
      <c r="P2142">
        <v>1</v>
      </c>
      <c r="Q2142">
        <v>0</v>
      </c>
      <c r="S2142">
        <v>1</v>
      </c>
      <c r="T2142">
        <v>2021</v>
      </c>
      <c r="U2142">
        <v>0</v>
      </c>
      <c r="V2142">
        <v>0</v>
      </c>
      <c r="W2142">
        <v>2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1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</row>
    <row r="2143" spans="1:120">
      <c r="A2143">
        <v>90993345</v>
      </c>
      <c r="B2143">
        <v>623849</v>
      </c>
      <c r="C2143" s="2">
        <v>44211</v>
      </c>
      <c r="D2143" s="2">
        <v>44211.936805555553</v>
      </c>
      <c r="E2143">
        <v>2</v>
      </c>
      <c r="F2143">
        <v>48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8876</v>
      </c>
      <c r="O2143" t="s">
        <v>2126</v>
      </c>
      <c r="P2143">
        <v>1</v>
      </c>
      <c r="Q2143">
        <v>0</v>
      </c>
      <c r="S2143">
        <v>1</v>
      </c>
      <c r="T2143">
        <v>2021</v>
      </c>
      <c r="U2143">
        <v>0</v>
      </c>
      <c r="V2143">
        <v>0</v>
      </c>
      <c r="W2143">
        <v>2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</row>
    <row r="2144" spans="1:120">
      <c r="A2144">
        <v>90993357</v>
      </c>
      <c r="B2144">
        <v>8038227</v>
      </c>
      <c r="C2144" s="2">
        <v>44211</v>
      </c>
      <c r="D2144" s="2">
        <v>44216.741666666669</v>
      </c>
      <c r="E2144">
        <v>1</v>
      </c>
      <c r="F2144">
        <v>89</v>
      </c>
      <c r="G2144">
        <v>1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8844</v>
      </c>
      <c r="O2144" t="s">
        <v>2126</v>
      </c>
      <c r="P2144">
        <v>1</v>
      </c>
      <c r="Q2144">
        <v>0</v>
      </c>
      <c r="R2144">
        <v>5</v>
      </c>
      <c r="S2144">
        <v>1</v>
      </c>
      <c r="T2144">
        <v>2021</v>
      </c>
      <c r="U2144">
        <v>0</v>
      </c>
      <c r="V2144">
        <v>0</v>
      </c>
      <c r="W2144">
        <v>2</v>
      </c>
      <c r="AU2144">
        <v>0</v>
      </c>
      <c r="AV2144">
        <v>0</v>
      </c>
      <c r="AW2144">
        <v>1</v>
      </c>
      <c r="AX2144">
        <v>0</v>
      </c>
      <c r="AY2144">
        <v>0</v>
      </c>
      <c r="AZ2144">
        <v>0</v>
      </c>
      <c r="BA2144">
        <v>3</v>
      </c>
      <c r="BB2144">
        <v>0</v>
      </c>
      <c r="BC2144">
        <v>0</v>
      </c>
      <c r="BD2144">
        <v>0</v>
      </c>
      <c r="BE2144">
        <v>1</v>
      </c>
      <c r="BF2144">
        <v>1</v>
      </c>
      <c r="BG2144">
        <v>4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5</v>
      </c>
      <c r="BW2144">
        <v>3</v>
      </c>
      <c r="BX2144">
        <v>3</v>
      </c>
      <c r="BY2144">
        <v>0</v>
      </c>
      <c r="BZ2144">
        <v>0</v>
      </c>
      <c r="CA2144">
        <v>0</v>
      </c>
      <c r="CB2144">
        <v>6</v>
      </c>
      <c r="CC2144">
        <v>6</v>
      </c>
      <c r="CD2144">
        <v>0</v>
      </c>
      <c r="CE2144">
        <v>6</v>
      </c>
      <c r="CF2144">
        <v>0</v>
      </c>
      <c r="CG2144">
        <v>0</v>
      </c>
      <c r="CH2144">
        <v>0</v>
      </c>
      <c r="CI2144">
        <v>0</v>
      </c>
      <c r="CK2144">
        <v>0</v>
      </c>
      <c r="CL2144">
        <v>0</v>
      </c>
      <c r="CM2144">
        <v>3</v>
      </c>
      <c r="CN2144">
        <v>0</v>
      </c>
      <c r="CO2144">
        <v>0</v>
      </c>
      <c r="CP2144">
        <v>0</v>
      </c>
      <c r="CQ2144">
        <v>1</v>
      </c>
      <c r="CR2144">
        <v>1</v>
      </c>
      <c r="CS2144">
        <v>0</v>
      </c>
      <c r="CT2144">
        <v>0</v>
      </c>
      <c r="CU2144">
        <v>0</v>
      </c>
      <c r="CV2144">
        <v>0</v>
      </c>
      <c r="CW2144">
        <v>1</v>
      </c>
      <c r="CX2144">
        <v>0</v>
      </c>
      <c r="CY2144">
        <v>1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1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</row>
    <row r="2145" spans="1:120">
      <c r="A2145">
        <v>90993376</v>
      </c>
      <c r="B2145">
        <v>662659</v>
      </c>
      <c r="C2145" s="2">
        <v>44211</v>
      </c>
      <c r="D2145" s="2">
        <v>44211.981944444444</v>
      </c>
      <c r="E2145">
        <v>2</v>
      </c>
      <c r="F2145">
        <v>33</v>
      </c>
      <c r="G2145">
        <v>0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8876</v>
      </c>
      <c r="O2145" t="s">
        <v>2126</v>
      </c>
      <c r="P2145">
        <v>1</v>
      </c>
      <c r="Q2145">
        <v>0</v>
      </c>
      <c r="S2145">
        <v>1</v>
      </c>
      <c r="T2145">
        <v>2021</v>
      </c>
      <c r="U2145">
        <v>0</v>
      </c>
      <c r="V2145">
        <v>0</v>
      </c>
      <c r="W2145">
        <v>2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1</v>
      </c>
      <c r="CC2145">
        <v>0</v>
      </c>
      <c r="CD2145">
        <v>1</v>
      </c>
      <c r="CE2145">
        <v>1</v>
      </c>
      <c r="CF2145">
        <v>0</v>
      </c>
      <c r="CG2145">
        <v>0</v>
      </c>
      <c r="CH2145">
        <v>0</v>
      </c>
      <c r="CI2145">
        <v>0</v>
      </c>
      <c r="CK2145">
        <v>0</v>
      </c>
      <c r="CL2145">
        <v>0</v>
      </c>
      <c r="CM2145">
        <v>1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1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</row>
    <row r="2146" spans="1:120">
      <c r="A2146">
        <v>90993400</v>
      </c>
      <c r="B2146">
        <v>542906</v>
      </c>
      <c r="C2146" s="2">
        <v>44211</v>
      </c>
      <c r="D2146" s="2">
        <v>44212.09375</v>
      </c>
      <c r="E2146">
        <v>2</v>
      </c>
      <c r="F2146">
        <v>45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8854</v>
      </c>
      <c r="O2146" t="s">
        <v>2126</v>
      </c>
      <c r="P2146">
        <v>1</v>
      </c>
      <c r="Q2146">
        <v>0</v>
      </c>
      <c r="S2146">
        <v>1</v>
      </c>
      <c r="T2146">
        <v>2021</v>
      </c>
      <c r="U2146">
        <v>0</v>
      </c>
      <c r="V2146">
        <v>0</v>
      </c>
      <c r="W2146">
        <v>2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K2146">
        <v>0</v>
      </c>
      <c r="CL2146">
        <v>0</v>
      </c>
      <c r="CM2146">
        <v>1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1</v>
      </c>
      <c r="CX2146">
        <v>0</v>
      </c>
      <c r="CY2146">
        <v>1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1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</row>
    <row r="2147" spans="1:120">
      <c r="A2147">
        <v>90993449</v>
      </c>
      <c r="B2147">
        <v>8027273</v>
      </c>
      <c r="C2147" s="2">
        <v>44212</v>
      </c>
      <c r="D2147" s="2">
        <v>44216.619444444441</v>
      </c>
      <c r="E2147">
        <v>1</v>
      </c>
      <c r="F2147">
        <v>67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8844</v>
      </c>
      <c r="O2147" t="s">
        <v>2126</v>
      </c>
      <c r="P2147">
        <v>1</v>
      </c>
      <c r="Q2147">
        <v>0</v>
      </c>
      <c r="R2147">
        <v>4</v>
      </c>
      <c r="S2147">
        <v>1</v>
      </c>
      <c r="T2147">
        <v>2021</v>
      </c>
      <c r="U2147">
        <v>0</v>
      </c>
      <c r="V2147">
        <v>0</v>
      </c>
      <c r="W2147">
        <v>2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5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5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7</v>
      </c>
      <c r="BW2147">
        <v>1</v>
      </c>
      <c r="BX2147">
        <v>5</v>
      </c>
      <c r="BY2147">
        <v>11</v>
      </c>
      <c r="BZ2147">
        <v>0</v>
      </c>
      <c r="CA2147">
        <v>0</v>
      </c>
      <c r="CB2147">
        <v>9</v>
      </c>
      <c r="CC2147">
        <v>9</v>
      </c>
      <c r="CD2147">
        <v>0</v>
      </c>
      <c r="CE2147">
        <v>9</v>
      </c>
      <c r="CF2147">
        <v>0</v>
      </c>
      <c r="CG2147">
        <v>0</v>
      </c>
      <c r="CH2147">
        <v>0</v>
      </c>
      <c r="CI2147">
        <v>1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</row>
    <row r="2148" spans="1:120">
      <c r="A2148">
        <v>90993458</v>
      </c>
      <c r="B2148">
        <v>126298</v>
      </c>
      <c r="C2148" s="2">
        <v>44212</v>
      </c>
      <c r="D2148" s="2">
        <v>44218.333333333336</v>
      </c>
      <c r="E2148">
        <v>1</v>
      </c>
      <c r="F2148">
        <v>93</v>
      </c>
      <c r="G2148">
        <v>1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8869</v>
      </c>
      <c r="O2148" t="s">
        <v>26</v>
      </c>
      <c r="P2148">
        <v>0</v>
      </c>
      <c r="Q2148">
        <v>1</v>
      </c>
      <c r="R2148">
        <v>6</v>
      </c>
      <c r="S2148">
        <v>1</v>
      </c>
      <c r="T2148">
        <v>2021</v>
      </c>
      <c r="U2148">
        <v>0</v>
      </c>
      <c r="V2148">
        <v>0</v>
      </c>
      <c r="W2148">
        <v>2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7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7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</v>
      </c>
      <c r="CC2148">
        <v>0</v>
      </c>
      <c r="CD2148">
        <v>1</v>
      </c>
      <c r="CE2148">
        <v>1</v>
      </c>
      <c r="CF2148">
        <v>0</v>
      </c>
      <c r="CG2148">
        <v>0</v>
      </c>
      <c r="CH2148">
        <v>0</v>
      </c>
      <c r="CI2148">
        <v>1</v>
      </c>
      <c r="CK2148">
        <v>0</v>
      </c>
      <c r="CL2148">
        <v>0</v>
      </c>
      <c r="CM2148">
        <v>3</v>
      </c>
      <c r="CN2148">
        <v>0</v>
      </c>
      <c r="CO2148">
        <v>0</v>
      </c>
      <c r="CP2148">
        <v>0</v>
      </c>
      <c r="CQ2148">
        <v>0</v>
      </c>
      <c r="CR2148">
        <v>1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1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</row>
    <row r="2149" spans="1:120">
      <c r="A2149">
        <v>90993467</v>
      </c>
      <c r="B2149">
        <v>8043584</v>
      </c>
      <c r="C2149" s="2">
        <v>44212</v>
      </c>
      <c r="D2149" s="2">
        <v>44216.790972222225</v>
      </c>
      <c r="E2149">
        <v>1</v>
      </c>
      <c r="F2149">
        <v>71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8844</v>
      </c>
      <c r="O2149" t="s">
        <v>2126</v>
      </c>
      <c r="P2149">
        <v>1</v>
      </c>
      <c r="Q2149">
        <v>0</v>
      </c>
      <c r="R2149">
        <v>4</v>
      </c>
      <c r="S2149">
        <v>1</v>
      </c>
      <c r="T2149">
        <v>2021</v>
      </c>
      <c r="U2149">
        <v>0</v>
      </c>
      <c r="V2149">
        <v>0</v>
      </c>
      <c r="W2149">
        <v>2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4</v>
      </c>
      <c r="BV2149">
        <v>4</v>
      </c>
      <c r="BW2149">
        <v>1</v>
      </c>
      <c r="BX2149">
        <v>7</v>
      </c>
      <c r="BY2149">
        <v>0</v>
      </c>
      <c r="BZ2149">
        <v>0</v>
      </c>
      <c r="CA2149">
        <v>0</v>
      </c>
      <c r="CB2149">
        <v>5</v>
      </c>
      <c r="CC2149">
        <v>1</v>
      </c>
      <c r="CD2149">
        <v>4</v>
      </c>
      <c r="CE2149">
        <v>5</v>
      </c>
      <c r="CF2149">
        <v>0</v>
      </c>
      <c r="CG2149">
        <v>0</v>
      </c>
      <c r="CH2149">
        <v>0</v>
      </c>
      <c r="CI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1</v>
      </c>
      <c r="DH2149">
        <v>0</v>
      </c>
      <c r="DI2149">
        <v>0</v>
      </c>
      <c r="DJ2149">
        <v>1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</row>
    <row r="2150" spans="1:120">
      <c r="A2150">
        <v>90993484</v>
      </c>
      <c r="B2150">
        <v>649814</v>
      </c>
      <c r="C2150" s="2">
        <v>44212</v>
      </c>
      <c r="D2150" s="2">
        <v>44221.490277777775</v>
      </c>
      <c r="E2150">
        <v>1</v>
      </c>
      <c r="F2150">
        <v>67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8502</v>
      </c>
      <c r="O2150" t="s">
        <v>2126</v>
      </c>
      <c r="P2150">
        <v>1</v>
      </c>
      <c r="Q2150">
        <v>0</v>
      </c>
      <c r="R2150">
        <v>9</v>
      </c>
      <c r="S2150">
        <v>1</v>
      </c>
      <c r="T2150">
        <v>2021</v>
      </c>
      <c r="U2150">
        <v>0</v>
      </c>
      <c r="V2150">
        <v>0</v>
      </c>
      <c r="W2150">
        <v>2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1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</v>
      </c>
      <c r="CC2150">
        <v>1</v>
      </c>
      <c r="CD2150">
        <v>0</v>
      </c>
      <c r="CE2150">
        <v>1</v>
      </c>
      <c r="CF2150">
        <v>0</v>
      </c>
      <c r="CG2150">
        <v>0</v>
      </c>
      <c r="CH2150">
        <v>0</v>
      </c>
      <c r="CI2150">
        <v>3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1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</row>
    <row r="2151" spans="1:120">
      <c r="A2151">
        <v>90993523</v>
      </c>
      <c r="B2151">
        <v>8079637</v>
      </c>
      <c r="C2151" s="2">
        <v>44212</v>
      </c>
      <c r="D2151" s="2">
        <v>44212.993055555555</v>
      </c>
      <c r="E2151">
        <v>3</v>
      </c>
      <c r="F2151">
        <v>75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7063</v>
      </c>
      <c r="O2151" t="s">
        <v>2126</v>
      </c>
      <c r="P2151">
        <v>1</v>
      </c>
      <c r="Q2151">
        <v>0</v>
      </c>
      <c r="S2151">
        <v>1</v>
      </c>
      <c r="T2151">
        <v>2021</v>
      </c>
      <c r="U2151">
        <v>0</v>
      </c>
      <c r="V2151">
        <v>0</v>
      </c>
      <c r="W2151">
        <v>2</v>
      </c>
      <c r="AU2151" t="e">
        <v>#N/A</v>
      </c>
      <c r="AV2151" t="e">
        <v>#N/A</v>
      </c>
      <c r="AW2151" t="e">
        <v>#N/A</v>
      </c>
      <c r="AX2151" t="e">
        <v>#N/A</v>
      </c>
      <c r="AY2151" t="e">
        <v>#N/A</v>
      </c>
      <c r="AZ2151" t="e">
        <v>#N/A</v>
      </c>
      <c r="BA2151" t="e">
        <v>#N/A</v>
      </c>
      <c r="BB2151" t="e">
        <v>#N/A</v>
      </c>
      <c r="BC2151" t="e">
        <v>#N/A</v>
      </c>
      <c r="BD2151" t="e">
        <v>#N/A</v>
      </c>
      <c r="BE2151" t="e">
        <v>#N/A</v>
      </c>
      <c r="BF2151" t="e">
        <v>#N/A</v>
      </c>
      <c r="BG2151" t="e">
        <v>#N/A</v>
      </c>
      <c r="BH2151" t="e">
        <v>#N/A</v>
      </c>
      <c r="BI2151" t="e">
        <v>#N/A</v>
      </c>
      <c r="BJ2151" t="e">
        <v>#N/A</v>
      </c>
      <c r="BK2151" t="e">
        <v>#N/A</v>
      </c>
      <c r="BL2151" t="e">
        <v>#N/A</v>
      </c>
      <c r="BM2151" t="e">
        <v>#N/A</v>
      </c>
      <c r="BN2151" t="e">
        <v>#N/A</v>
      </c>
      <c r="BO2151" t="e">
        <v>#N/A</v>
      </c>
      <c r="BP2151" t="e">
        <v>#N/A</v>
      </c>
      <c r="BQ2151" t="e">
        <v>#N/A</v>
      </c>
      <c r="BR2151" t="e">
        <v>#N/A</v>
      </c>
      <c r="BS2151" t="e">
        <v>#N/A</v>
      </c>
      <c r="BT2151" t="e">
        <v>#N/A</v>
      </c>
      <c r="BU2151" t="e">
        <v>#N/A</v>
      </c>
      <c r="BV2151" t="e">
        <v>#N/A</v>
      </c>
      <c r="BW2151" t="e">
        <v>#N/A</v>
      </c>
      <c r="BX2151" t="e">
        <v>#N/A</v>
      </c>
      <c r="BY2151" t="e">
        <v>#N/A</v>
      </c>
      <c r="BZ2151" t="e">
        <v>#N/A</v>
      </c>
      <c r="CA2151" t="e">
        <v>#N/A</v>
      </c>
      <c r="CB2151" t="e">
        <v>#N/A</v>
      </c>
      <c r="CC2151" t="e">
        <v>#N/A</v>
      </c>
      <c r="CD2151" t="e">
        <v>#N/A</v>
      </c>
      <c r="CE2151" t="e">
        <v>#N/A</v>
      </c>
      <c r="CF2151" t="e">
        <v>#N/A</v>
      </c>
      <c r="CG2151" t="e">
        <v>#N/A</v>
      </c>
      <c r="CH2151" t="e">
        <v>#N/A</v>
      </c>
      <c r="CI2151" t="e">
        <v>#N/A</v>
      </c>
      <c r="CK2151" t="e">
        <v>#N/A</v>
      </c>
      <c r="CL2151" t="e">
        <v>#N/A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</row>
    <row r="2152" spans="1:120">
      <c r="A2152">
        <v>90993542</v>
      </c>
      <c r="B2152">
        <v>8129195</v>
      </c>
      <c r="C2152" s="2">
        <v>44212</v>
      </c>
      <c r="D2152" s="2">
        <v>44217.70416666667</v>
      </c>
      <c r="E2152">
        <v>1</v>
      </c>
      <c r="F2152">
        <v>53</v>
      </c>
      <c r="G2152">
        <v>1</v>
      </c>
      <c r="H2152">
        <v>3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8822</v>
      </c>
      <c r="O2152" t="s">
        <v>2126</v>
      </c>
      <c r="P2152">
        <v>1</v>
      </c>
      <c r="Q2152">
        <v>0</v>
      </c>
      <c r="R2152">
        <v>5</v>
      </c>
      <c r="S2152">
        <v>1</v>
      </c>
      <c r="T2152">
        <v>2021</v>
      </c>
      <c r="U2152">
        <v>0</v>
      </c>
      <c r="V2152">
        <v>0</v>
      </c>
      <c r="W2152">
        <v>2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7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7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4</v>
      </c>
      <c r="BW2152">
        <v>1</v>
      </c>
      <c r="BX2152">
        <v>6</v>
      </c>
      <c r="BY2152">
        <v>3</v>
      </c>
      <c r="BZ2152">
        <v>0</v>
      </c>
      <c r="CA2152">
        <v>0</v>
      </c>
      <c r="CB2152">
        <v>6</v>
      </c>
      <c r="CC2152">
        <v>5</v>
      </c>
      <c r="CD2152">
        <v>6</v>
      </c>
      <c r="CE2152">
        <v>11</v>
      </c>
      <c r="CF2152">
        <v>5</v>
      </c>
      <c r="CG2152">
        <v>0</v>
      </c>
      <c r="CH2152">
        <v>0</v>
      </c>
      <c r="CI2152">
        <v>1</v>
      </c>
      <c r="CK2152">
        <v>6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1</v>
      </c>
      <c r="DH2152">
        <v>0</v>
      </c>
      <c r="DI2152">
        <v>0</v>
      </c>
      <c r="DJ2152">
        <v>1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</row>
    <row r="2153" spans="1:120">
      <c r="A2153">
        <v>90993557</v>
      </c>
      <c r="B2153">
        <v>8005815</v>
      </c>
      <c r="C2153" s="2">
        <v>44212</v>
      </c>
      <c r="D2153" s="2">
        <v>44212.647916666669</v>
      </c>
      <c r="E2153">
        <v>2</v>
      </c>
      <c r="F2153">
        <v>54</v>
      </c>
      <c r="G2153">
        <v>0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8844</v>
      </c>
      <c r="O2153" t="s">
        <v>2126</v>
      </c>
      <c r="P2153">
        <v>1</v>
      </c>
      <c r="Q2153">
        <v>0</v>
      </c>
      <c r="S2153">
        <v>1</v>
      </c>
      <c r="T2153">
        <v>2021</v>
      </c>
      <c r="U2153">
        <v>0</v>
      </c>
      <c r="V2153">
        <v>0</v>
      </c>
      <c r="W2153">
        <v>2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</row>
    <row r="2154" spans="1:120">
      <c r="A2154">
        <v>90993570</v>
      </c>
      <c r="B2154">
        <v>747428</v>
      </c>
      <c r="C2154" s="2">
        <v>44212</v>
      </c>
      <c r="D2154" s="2">
        <v>44216.820833333331</v>
      </c>
      <c r="E2154">
        <v>1</v>
      </c>
      <c r="F2154">
        <v>47</v>
      </c>
      <c r="G2154">
        <v>1</v>
      </c>
      <c r="H2154">
        <v>3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8805</v>
      </c>
      <c r="O2154" t="s">
        <v>2126</v>
      </c>
      <c r="P2154">
        <v>1</v>
      </c>
      <c r="Q2154">
        <v>0</v>
      </c>
      <c r="R2154">
        <v>4</v>
      </c>
      <c r="S2154">
        <v>1</v>
      </c>
      <c r="T2154">
        <v>2021</v>
      </c>
      <c r="U2154">
        <v>0</v>
      </c>
      <c r="V2154">
        <v>0</v>
      </c>
      <c r="W2154">
        <v>2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6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6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1</v>
      </c>
      <c r="BW2154">
        <v>0</v>
      </c>
      <c r="BX2154">
        <v>1</v>
      </c>
      <c r="BY2154">
        <v>0</v>
      </c>
      <c r="BZ2154">
        <v>0</v>
      </c>
      <c r="CA2154">
        <v>0</v>
      </c>
      <c r="CB2154">
        <v>7</v>
      </c>
      <c r="CC2154">
        <v>5</v>
      </c>
      <c r="CD2154">
        <v>2</v>
      </c>
      <c r="CE2154">
        <v>7</v>
      </c>
      <c r="CF2154">
        <v>0</v>
      </c>
      <c r="CG2154">
        <v>0</v>
      </c>
      <c r="CH2154">
        <v>0</v>
      </c>
      <c r="CI2154">
        <v>1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1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</row>
    <row r="2155" spans="1:120">
      <c r="A2155">
        <v>90993613</v>
      </c>
      <c r="B2155">
        <v>484014</v>
      </c>
      <c r="C2155" s="2">
        <v>44212</v>
      </c>
      <c r="D2155" s="2">
        <v>44212.624305555553</v>
      </c>
      <c r="E2155">
        <v>2</v>
      </c>
      <c r="F2155">
        <v>42</v>
      </c>
      <c r="G2155">
        <v>1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8844</v>
      </c>
      <c r="O2155" t="s">
        <v>2126</v>
      </c>
      <c r="P2155">
        <v>1</v>
      </c>
      <c r="Q2155">
        <v>0</v>
      </c>
      <c r="S2155">
        <v>1</v>
      </c>
      <c r="T2155">
        <v>2021</v>
      </c>
      <c r="U2155">
        <v>0</v>
      </c>
      <c r="V2155">
        <v>0</v>
      </c>
      <c r="W2155">
        <v>2</v>
      </c>
      <c r="AU2155" t="e">
        <v>#N/A</v>
      </c>
      <c r="AV2155" t="e">
        <v>#N/A</v>
      </c>
      <c r="AW2155" t="e">
        <v>#N/A</v>
      </c>
      <c r="AX2155" t="e">
        <v>#N/A</v>
      </c>
      <c r="AY2155" t="e">
        <v>#N/A</v>
      </c>
      <c r="AZ2155" t="e">
        <v>#N/A</v>
      </c>
      <c r="BA2155" t="e">
        <v>#N/A</v>
      </c>
      <c r="BB2155" t="e">
        <v>#N/A</v>
      </c>
      <c r="BC2155" t="e">
        <v>#N/A</v>
      </c>
      <c r="BD2155" t="e">
        <v>#N/A</v>
      </c>
      <c r="BE2155" t="e">
        <v>#N/A</v>
      </c>
      <c r="BF2155" t="e">
        <v>#N/A</v>
      </c>
      <c r="BG2155" t="e">
        <v>#N/A</v>
      </c>
      <c r="BH2155" t="e">
        <v>#N/A</v>
      </c>
      <c r="BI2155" t="e">
        <v>#N/A</v>
      </c>
      <c r="BJ2155" t="e">
        <v>#N/A</v>
      </c>
      <c r="BK2155" t="e">
        <v>#N/A</v>
      </c>
      <c r="BL2155" t="e">
        <v>#N/A</v>
      </c>
      <c r="BM2155" t="e">
        <v>#N/A</v>
      </c>
      <c r="BN2155" t="e">
        <v>#N/A</v>
      </c>
      <c r="BO2155" t="e">
        <v>#N/A</v>
      </c>
      <c r="BP2155" t="e">
        <v>#N/A</v>
      </c>
      <c r="BQ2155" t="e">
        <v>#N/A</v>
      </c>
      <c r="BR2155" t="e">
        <v>#N/A</v>
      </c>
      <c r="BS2155" t="e">
        <v>#N/A</v>
      </c>
      <c r="BT2155" t="e">
        <v>#N/A</v>
      </c>
      <c r="BU2155" t="e">
        <v>#N/A</v>
      </c>
      <c r="BV2155" t="e">
        <v>#N/A</v>
      </c>
      <c r="BW2155" t="e">
        <v>#N/A</v>
      </c>
      <c r="BX2155" t="e">
        <v>#N/A</v>
      </c>
      <c r="BY2155" t="e">
        <v>#N/A</v>
      </c>
      <c r="BZ2155" t="e">
        <v>#N/A</v>
      </c>
      <c r="CA2155" t="e">
        <v>#N/A</v>
      </c>
      <c r="CB2155" t="e">
        <v>#N/A</v>
      </c>
      <c r="CC2155" t="e">
        <v>#N/A</v>
      </c>
      <c r="CD2155" t="e">
        <v>#N/A</v>
      </c>
      <c r="CE2155" t="e">
        <v>#N/A</v>
      </c>
      <c r="CF2155" t="e">
        <v>#N/A</v>
      </c>
      <c r="CG2155" t="e">
        <v>#N/A</v>
      </c>
      <c r="CH2155" t="e">
        <v>#N/A</v>
      </c>
      <c r="CI2155" t="e">
        <v>#N/A</v>
      </c>
      <c r="CK2155" t="e">
        <v>#N/A</v>
      </c>
      <c r="CL2155" t="e">
        <v>#N/A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</row>
    <row r="2156" spans="1:120">
      <c r="A2156">
        <v>90993628</v>
      </c>
      <c r="B2156">
        <v>548209</v>
      </c>
      <c r="C2156" s="2">
        <v>44212</v>
      </c>
      <c r="D2156" s="2">
        <v>44215.751388888886</v>
      </c>
      <c r="E2156">
        <v>3</v>
      </c>
      <c r="F2156">
        <v>79</v>
      </c>
      <c r="G2156">
        <v>1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8854</v>
      </c>
      <c r="O2156" t="s">
        <v>2126</v>
      </c>
      <c r="P2156">
        <v>1</v>
      </c>
      <c r="Q2156">
        <v>0</v>
      </c>
      <c r="S2156">
        <v>1</v>
      </c>
      <c r="T2156">
        <v>2021</v>
      </c>
      <c r="U2156">
        <v>0</v>
      </c>
      <c r="V2156">
        <v>0</v>
      </c>
      <c r="W2156">
        <v>2</v>
      </c>
      <c r="AU2156">
        <v>0</v>
      </c>
      <c r="AV2156">
        <v>0</v>
      </c>
      <c r="AW2156">
        <v>5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5</v>
      </c>
      <c r="BF2156">
        <v>5</v>
      </c>
      <c r="BG2156">
        <v>5</v>
      </c>
      <c r="BH2156">
        <v>1</v>
      </c>
      <c r="BI2156">
        <v>0</v>
      </c>
      <c r="BJ2156">
        <v>0</v>
      </c>
      <c r="BK2156">
        <v>1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5</v>
      </c>
      <c r="CD2156">
        <v>0</v>
      </c>
      <c r="CE2156">
        <v>5</v>
      </c>
      <c r="CF2156">
        <v>3</v>
      </c>
      <c r="CG2156">
        <v>0</v>
      </c>
      <c r="CH2156">
        <v>0</v>
      </c>
      <c r="CI2156">
        <v>0</v>
      </c>
      <c r="CK2156">
        <v>0</v>
      </c>
      <c r="CL2156">
        <v>0</v>
      </c>
      <c r="CM2156">
        <v>2</v>
      </c>
      <c r="CN2156">
        <v>0</v>
      </c>
      <c r="CO2156">
        <v>1</v>
      </c>
      <c r="CP2156">
        <v>0</v>
      </c>
      <c r="CQ2156">
        <v>0</v>
      </c>
      <c r="CR2156">
        <v>0</v>
      </c>
      <c r="CS2156">
        <v>1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1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</row>
    <row r="2157" spans="1:120">
      <c r="A2157">
        <v>90993631</v>
      </c>
      <c r="B2157">
        <v>8129202</v>
      </c>
      <c r="C2157" s="2">
        <v>44212</v>
      </c>
      <c r="D2157" s="2">
        <v>44212.867361111108</v>
      </c>
      <c r="E2157">
        <v>2</v>
      </c>
      <c r="F2157">
        <v>31</v>
      </c>
      <c r="G2157">
        <v>0</v>
      </c>
      <c r="H2157">
        <v>2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8812</v>
      </c>
      <c r="O2157" t="s">
        <v>2126</v>
      </c>
      <c r="P2157">
        <v>1</v>
      </c>
      <c r="Q2157">
        <v>0</v>
      </c>
      <c r="S2157">
        <v>1</v>
      </c>
      <c r="T2157">
        <v>2021</v>
      </c>
      <c r="U2157">
        <v>0</v>
      </c>
      <c r="V2157">
        <v>0</v>
      </c>
      <c r="W2157">
        <v>2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2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</row>
    <row r="2158" spans="1:120">
      <c r="A2158">
        <v>90993640</v>
      </c>
      <c r="B2158">
        <v>8129207</v>
      </c>
      <c r="C2158" s="2">
        <v>44212</v>
      </c>
      <c r="D2158" s="2">
        <v>44212.854166666664</v>
      </c>
      <c r="E2158">
        <v>2</v>
      </c>
      <c r="F2158">
        <v>93</v>
      </c>
      <c r="G2158">
        <v>1</v>
      </c>
      <c r="H2158">
        <v>3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8807</v>
      </c>
      <c r="O2158" t="s">
        <v>2126</v>
      </c>
      <c r="P2158">
        <v>1</v>
      </c>
      <c r="Q2158">
        <v>0</v>
      </c>
      <c r="S2158">
        <v>1</v>
      </c>
      <c r="T2158">
        <v>2021</v>
      </c>
      <c r="U2158">
        <v>0</v>
      </c>
      <c r="V2158">
        <v>0</v>
      </c>
      <c r="W2158">
        <v>2</v>
      </c>
      <c r="AU2158" t="e">
        <v>#N/A</v>
      </c>
      <c r="AV2158" t="e">
        <v>#N/A</v>
      </c>
      <c r="AW2158" t="e">
        <v>#N/A</v>
      </c>
      <c r="AX2158" t="e">
        <v>#N/A</v>
      </c>
      <c r="AY2158" t="e">
        <v>#N/A</v>
      </c>
      <c r="AZ2158" t="e">
        <v>#N/A</v>
      </c>
      <c r="BA2158" t="e">
        <v>#N/A</v>
      </c>
      <c r="BB2158" t="e">
        <v>#N/A</v>
      </c>
      <c r="BC2158" t="e">
        <v>#N/A</v>
      </c>
      <c r="BD2158" t="e">
        <v>#N/A</v>
      </c>
      <c r="BE2158" t="e">
        <v>#N/A</v>
      </c>
      <c r="BF2158" t="e">
        <v>#N/A</v>
      </c>
      <c r="BG2158" t="e">
        <v>#N/A</v>
      </c>
      <c r="BH2158" t="e">
        <v>#N/A</v>
      </c>
      <c r="BI2158" t="e">
        <v>#N/A</v>
      </c>
      <c r="BJ2158" t="e">
        <v>#N/A</v>
      </c>
      <c r="BK2158" t="e">
        <v>#N/A</v>
      </c>
      <c r="BL2158" t="e">
        <v>#N/A</v>
      </c>
      <c r="BM2158" t="e">
        <v>#N/A</v>
      </c>
      <c r="BN2158" t="e">
        <v>#N/A</v>
      </c>
      <c r="BO2158" t="e">
        <v>#N/A</v>
      </c>
      <c r="BP2158" t="e">
        <v>#N/A</v>
      </c>
      <c r="BQ2158" t="e">
        <v>#N/A</v>
      </c>
      <c r="BR2158" t="e">
        <v>#N/A</v>
      </c>
      <c r="BS2158" t="e">
        <v>#N/A</v>
      </c>
      <c r="BT2158" t="e">
        <v>#N/A</v>
      </c>
      <c r="BU2158" t="e">
        <v>#N/A</v>
      </c>
      <c r="BV2158" t="e">
        <v>#N/A</v>
      </c>
      <c r="BW2158" t="e">
        <v>#N/A</v>
      </c>
      <c r="BX2158" t="e">
        <v>#N/A</v>
      </c>
      <c r="BY2158" t="e">
        <v>#N/A</v>
      </c>
      <c r="BZ2158" t="e">
        <v>#N/A</v>
      </c>
      <c r="CA2158" t="e">
        <v>#N/A</v>
      </c>
      <c r="CB2158" t="e">
        <v>#N/A</v>
      </c>
      <c r="CC2158" t="e">
        <v>#N/A</v>
      </c>
      <c r="CD2158" t="e">
        <v>#N/A</v>
      </c>
      <c r="CE2158" t="e">
        <v>#N/A</v>
      </c>
      <c r="CF2158" t="e">
        <v>#N/A</v>
      </c>
      <c r="CG2158" t="e">
        <v>#N/A</v>
      </c>
      <c r="CH2158" t="e">
        <v>#N/A</v>
      </c>
      <c r="CI2158" t="e">
        <v>#N/A</v>
      </c>
      <c r="CK2158" t="e">
        <v>#N/A</v>
      </c>
      <c r="CL2158" t="e">
        <v>#N/A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</row>
    <row r="2159" spans="1:120">
      <c r="A2159">
        <v>90993642</v>
      </c>
      <c r="B2159">
        <v>8058027</v>
      </c>
      <c r="C2159" s="2">
        <v>44212</v>
      </c>
      <c r="D2159" s="2">
        <v>44212.968055555553</v>
      </c>
      <c r="E2159">
        <v>2</v>
      </c>
      <c r="F2159">
        <v>74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88448304</v>
      </c>
      <c r="O2159" t="s">
        <v>2126</v>
      </c>
      <c r="P2159">
        <v>1</v>
      </c>
      <c r="Q2159">
        <v>0</v>
      </c>
      <c r="S2159">
        <v>1</v>
      </c>
      <c r="T2159">
        <v>2021</v>
      </c>
      <c r="U2159">
        <v>0</v>
      </c>
      <c r="V2159">
        <v>0</v>
      </c>
      <c r="W2159">
        <v>2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K2159">
        <v>0</v>
      </c>
      <c r="CL2159">
        <v>0</v>
      </c>
      <c r="CM2159">
        <v>1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1</v>
      </c>
      <c r="CX2159">
        <v>0</v>
      </c>
      <c r="CY2159">
        <v>1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1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</row>
    <row r="2160" spans="1:120">
      <c r="A2160">
        <v>90993658</v>
      </c>
      <c r="B2160">
        <v>706577</v>
      </c>
      <c r="C2160" s="2">
        <v>44212</v>
      </c>
      <c r="D2160" s="2">
        <v>44212.991666666669</v>
      </c>
      <c r="E2160">
        <v>2</v>
      </c>
      <c r="F2160">
        <v>59</v>
      </c>
      <c r="G2160">
        <v>0</v>
      </c>
      <c r="H2160">
        <v>3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8810</v>
      </c>
      <c r="O2160" t="s">
        <v>2126</v>
      </c>
      <c r="P2160">
        <v>1</v>
      </c>
      <c r="Q2160">
        <v>0</v>
      </c>
      <c r="S2160">
        <v>1</v>
      </c>
      <c r="T2160">
        <v>2021</v>
      </c>
      <c r="U2160">
        <v>0</v>
      </c>
      <c r="V2160">
        <v>0</v>
      </c>
      <c r="W2160">
        <v>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K2160">
        <v>0</v>
      </c>
      <c r="CL2160">
        <v>0</v>
      </c>
      <c r="CM2160">
        <v>1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1</v>
      </c>
      <c r="CX2160">
        <v>0</v>
      </c>
      <c r="CY2160">
        <v>1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</row>
    <row r="2161" spans="1:120">
      <c r="A2161">
        <v>90993663</v>
      </c>
      <c r="B2161">
        <v>354432</v>
      </c>
      <c r="C2161" s="2">
        <v>44212</v>
      </c>
      <c r="D2161" s="2">
        <v>44212.863194444442</v>
      </c>
      <c r="E2161">
        <v>2</v>
      </c>
      <c r="F2161">
        <v>27</v>
      </c>
      <c r="G2161">
        <v>1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8876</v>
      </c>
      <c r="O2161" t="s">
        <v>2126</v>
      </c>
      <c r="P2161">
        <v>1</v>
      </c>
      <c r="Q2161">
        <v>0</v>
      </c>
      <c r="S2161">
        <v>1</v>
      </c>
      <c r="T2161">
        <v>2021</v>
      </c>
      <c r="U2161">
        <v>0</v>
      </c>
      <c r="V2161">
        <v>0</v>
      </c>
      <c r="W2161">
        <v>2</v>
      </c>
      <c r="AU2161" t="e">
        <v>#N/A</v>
      </c>
      <c r="AV2161" t="e">
        <v>#N/A</v>
      </c>
      <c r="AW2161" t="e">
        <v>#N/A</v>
      </c>
      <c r="AX2161" t="e">
        <v>#N/A</v>
      </c>
      <c r="AY2161" t="e">
        <v>#N/A</v>
      </c>
      <c r="AZ2161" t="e">
        <v>#N/A</v>
      </c>
      <c r="BA2161" t="e">
        <v>#N/A</v>
      </c>
      <c r="BB2161" t="e">
        <v>#N/A</v>
      </c>
      <c r="BC2161" t="e">
        <v>#N/A</v>
      </c>
      <c r="BD2161" t="e">
        <v>#N/A</v>
      </c>
      <c r="BE2161" t="e">
        <v>#N/A</v>
      </c>
      <c r="BF2161" t="e">
        <v>#N/A</v>
      </c>
      <c r="BG2161" t="e">
        <v>#N/A</v>
      </c>
      <c r="BH2161" t="e">
        <v>#N/A</v>
      </c>
      <c r="BI2161" t="e">
        <v>#N/A</v>
      </c>
      <c r="BJ2161" t="e">
        <v>#N/A</v>
      </c>
      <c r="BK2161" t="e">
        <v>#N/A</v>
      </c>
      <c r="BL2161" t="e">
        <v>#N/A</v>
      </c>
      <c r="BM2161" t="e">
        <v>#N/A</v>
      </c>
      <c r="BN2161" t="e">
        <v>#N/A</v>
      </c>
      <c r="BO2161" t="e">
        <v>#N/A</v>
      </c>
      <c r="BP2161" t="e">
        <v>#N/A</v>
      </c>
      <c r="BQ2161" t="e">
        <v>#N/A</v>
      </c>
      <c r="BR2161" t="e">
        <v>#N/A</v>
      </c>
      <c r="BS2161" t="e">
        <v>#N/A</v>
      </c>
      <c r="BT2161" t="e">
        <v>#N/A</v>
      </c>
      <c r="BU2161" t="e">
        <v>#N/A</v>
      </c>
      <c r="BV2161" t="e">
        <v>#N/A</v>
      </c>
      <c r="BW2161" t="e">
        <v>#N/A</v>
      </c>
      <c r="BX2161" t="e">
        <v>#N/A</v>
      </c>
      <c r="BY2161" t="e">
        <v>#N/A</v>
      </c>
      <c r="BZ2161" t="e">
        <v>#N/A</v>
      </c>
      <c r="CA2161" t="e">
        <v>#N/A</v>
      </c>
      <c r="CB2161" t="e">
        <v>#N/A</v>
      </c>
      <c r="CC2161" t="e">
        <v>#N/A</v>
      </c>
      <c r="CD2161" t="e">
        <v>#N/A</v>
      </c>
      <c r="CE2161" t="e">
        <v>#N/A</v>
      </c>
      <c r="CF2161" t="e">
        <v>#N/A</v>
      </c>
      <c r="CG2161" t="e">
        <v>#N/A</v>
      </c>
      <c r="CH2161" t="e">
        <v>#N/A</v>
      </c>
      <c r="CI2161" t="e">
        <v>#N/A</v>
      </c>
      <c r="CK2161" t="e">
        <v>#N/A</v>
      </c>
      <c r="CL2161" t="e">
        <v>#N/A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</row>
    <row r="2162" spans="1:120">
      <c r="A2162">
        <v>90993679</v>
      </c>
      <c r="B2162">
        <v>556949</v>
      </c>
      <c r="C2162" s="2">
        <v>44212</v>
      </c>
      <c r="D2162" s="2">
        <v>44213.203472222223</v>
      </c>
      <c r="E2162">
        <v>3</v>
      </c>
      <c r="F2162">
        <v>25</v>
      </c>
      <c r="G2162">
        <v>1</v>
      </c>
      <c r="H2162">
        <v>1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7062</v>
      </c>
      <c r="O2162" t="s">
        <v>2126</v>
      </c>
      <c r="P2162">
        <v>1</v>
      </c>
      <c r="Q2162">
        <v>0</v>
      </c>
      <c r="S2162">
        <v>1</v>
      </c>
      <c r="T2162">
        <v>2021</v>
      </c>
      <c r="U2162">
        <v>0</v>
      </c>
      <c r="V2162">
        <v>0</v>
      </c>
      <c r="W2162">
        <v>2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K2162">
        <v>0</v>
      </c>
      <c r="CL2162">
        <v>0</v>
      </c>
      <c r="CM2162">
        <v>1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1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1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</row>
    <row r="2163" spans="1:120">
      <c r="A2163">
        <v>90993691</v>
      </c>
      <c r="B2163">
        <v>373432</v>
      </c>
      <c r="C2163" s="2">
        <v>44213</v>
      </c>
      <c r="D2163" s="2">
        <v>44215.655555555553</v>
      </c>
      <c r="E2163">
        <v>1</v>
      </c>
      <c r="F2163">
        <v>72</v>
      </c>
      <c r="G2163">
        <v>0</v>
      </c>
      <c r="H2163">
        <v>2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8854</v>
      </c>
      <c r="O2163" t="s">
        <v>2126</v>
      </c>
      <c r="P2163">
        <v>1</v>
      </c>
      <c r="Q2163">
        <v>0</v>
      </c>
      <c r="R2163">
        <v>2</v>
      </c>
      <c r="S2163">
        <v>1</v>
      </c>
      <c r="T2163">
        <v>2021</v>
      </c>
      <c r="U2163">
        <v>0</v>
      </c>
      <c r="V2163">
        <v>0</v>
      </c>
      <c r="W2163">
        <v>2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3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3</v>
      </c>
      <c r="BH2163">
        <v>1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1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6</v>
      </c>
      <c r="CC2163">
        <v>3</v>
      </c>
      <c r="CD2163">
        <v>3</v>
      </c>
      <c r="CE2163">
        <v>6</v>
      </c>
      <c r="CF2163">
        <v>0</v>
      </c>
      <c r="CG2163">
        <v>0</v>
      </c>
      <c r="CH2163">
        <v>0</v>
      </c>
      <c r="CI2163">
        <v>1</v>
      </c>
      <c r="CK2163">
        <v>0</v>
      </c>
      <c r="CL2163">
        <v>0</v>
      </c>
      <c r="CM2163">
        <v>2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1</v>
      </c>
      <c r="CT2163">
        <v>0</v>
      </c>
      <c r="CU2163">
        <v>0</v>
      </c>
      <c r="CV2163">
        <v>0</v>
      </c>
      <c r="CW2163">
        <v>1</v>
      </c>
      <c r="CX2163">
        <v>0</v>
      </c>
      <c r="CY2163">
        <v>1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1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</row>
    <row r="2164" spans="1:120">
      <c r="A2164">
        <v>90993694</v>
      </c>
      <c r="B2164">
        <v>8120077</v>
      </c>
      <c r="C2164" s="2">
        <v>44213</v>
      </c>
      <c r="D2164" s="2">
        <v>44213.229861111111</v>
      </c>
      <c r="E2164">
        <v>2</v>
      </c>
      <c r="F2164">
        <v>47</v>
      </c>
      <c r="G2164">
        <v>1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8807</v>
      </c>
      <c r="O2164" t="s">
        <v>2126</v>
      </c>
      <c r="P2164">
        <v>1</v>
      </c>
      <c r="Q2164">
        <v>0</v>
      </c>
      <c r="S2164">
        <v>1</v>
      </c>
      <c r="T2164">
        <v>2021</v>
      </c>
      <c r="U2164">
        <v>0</v>
      </c>
      <c r="V2164">
        <v>0</v>
      </c>
      <c r="W2164">
        <v>2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K2164">
        <v>0</v>
      </c>
      <c r="CL2164">
        <v>0</v>
      </c>
      <c r="CM2164">
        <v>1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1</v>
      </c>
      <c r="CX2164">
        <v>0</v>
      </c>
      <c r="CY2164">
        <v>1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</row>
    <row r="2165" spans="1:120">
      <c r="A2165">
        <v>90993695</v>
      </c>
      <c r="B2165">
        <v>427623</v>
      </c>
      <c r="C2165" s="2">
        <v>44213</v>
      </c>
      <c r="D2165" s="2">
        <v>44214.614583333336</v>
      </c>
      <c r="E2165">
        <v>3</v>
      </c>
      <c r="F2165">
        <v>62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8876</v>
      </c>
      <c r="O2165" t="s">
        <v>2126</v>
      </c>
      <c r="P2165">
        <v>1</v>
      </c>
      <c r="Q2165">
        <v>0</v>
      </c>
      <c r="S2165">
        <v>1</v>
      </c>
      <c r="T2165">
        <v>2021</v>
      </c>
      <c r="U2165">
        <v>0</v>
      </c>
      <c r="V2165">
        <v>0</v>
      </c>
      <c r="W2165">
        <v>2</v>
      </c>
      <c r="AU2165">
        <v>0</v>
      </c>
      <c r="AV2165">
        <v>0</v>
      </c>
      <c r="AW2165">
        <v>2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2</v>
      </c>
      <c r="BF2165">
        <v>2</v>
      </c>
      <c r="BG2165">
        <v>2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K2165">
        <v>0</v>
      </c>
      <c r="CL2165">
        <v>0</v>
      </c>
      <c r="CM2165">
        <v>2</v>
      </c>
      <c r="CN2165">
        <v>0</v>
      </c>
      <c r="CO2165">
        <v>0</v>
      </c>
      <c r="CP2165">
        <v>1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1</v>
      </c>
      <c r="CX2165">
        <v>0</v>
      </c>
      <c r="CY2165">
        <v>1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1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</row>
    <row r="2166" spans="1:120">
      <c r="A2166">
        <v>90993696</v>
      </c>
      <c r="B2166">
        <v>8129214</v>
      </c>
      <c r="C2166" s="2">
        <v>44213</v>
      </c>
      <c r="D2166" s="2">
        <v>44213.198611111111</v>
      </c>
      <c r="E2166">
        <v>2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8835</v>
      </c>
      <c r="O2166" t="s">
        <v>2126</v>
      </c>
      <c r="P2166">
        <v>1</v>
      </c>
      <c r="Q2166">
        <v>0</v>
      </c>
      <c r="S2166">
        <v>1</v>
      </c>
      <c r="T2166">
        <v>2021</v>
      </c>
      <c r="U2166">
        <v>0</v>
      </c>
      <c r="V2166">
        <v>0</v>
      </c>
      <c r="W2166">
        <v>2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</row>
    <row r="2167" spans="1:120">
      <c r="A2167">
        <v>90993712</v>
      </c>
      <c r="B2167">
        <v>8129216</v>
      </c>
      <c r="C2167" s="2">
        <v>44213</v>
      </c>
      <c r="D2167" s="2">
        <v>44226.239583333336</v>
      </c>
      <c r="E2167">
        <v>1</v>
      </c>
      <c r="F2167">
        <v>65</v>
      </c>
      <c r="G2167">
        <v>0</v>
      </c>
      <c r="H2167">
        <v>2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8807</v>
      </c>
      <c r="O2167" t="s">
        <v>26</v>
      </c>
      <c r="P2167">
        <v>0</v>
      </c>
      <c r="Q2167">
        <v>1</v>
      </c>
      <c r="R2167">
        <v>13</v>
      </c>
      <c r="S2167">
        <v>1</v>
      </c>
      <c r="T2167">
        <v>2021</v>
      </c>
      <c r="U2167">
        <v>1</v>
      </c>
      <c r="V2167">
        <v>12</v>
      </c>
      <c r="W2167">
        <v>2</v>
      </c>
      <c r="AU2167">
        <v>0</v>
      </c>
      <c r="AV2167">
        <v>0</v>
      </c>
      <c r="AW2167">
        <v>0</v>
      </c>
      <c r="AX2167">
        <v>0</v>
      </c>
      <c r="AY2167">
        <v>1</v>
      </c>
      <c r="AZ2167">
        <v>5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6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1</v>
      </c>
      <c r="BW2167">
        <v>27</v>
      </c>
      <c r="BX2167">
        <v>33</v>
      </c>
      <c r="BY2167">
        <v>19</v>
      </c>
      <c r="BZ2167">
        <v>1</v>
      </c>
      <c r="CA2167">
        <v>12</v>
      </c>
      <c r="CB2167">
        <v>14</v>
      </c>
      <c r="CC2167">
        <v>10</v>
      </c>
      <c r="CD2167">
        <v>24</v>
      </c>
      <c r="CE2167">
        <v>34</v>
      </c>
      <c r="CF2167">
        <v>11</v>
      </c>
      <c r="CG2167">
        <v>0</v>
      </c>
      <c r="CH2167">
        <v>0</v>
      </c>
      <c r="CI2167">
        <v>5</v>
      </c>
      <c r="CK2167">
        <v>1</v>
      </c>
      <c r="CL2167">
        <v>0</v>
      </c>
      <c r="CM2167">
        <v>1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1</v>
      </c>
      <c r="CX2167">
        <v>0</v>
      </c>
      <c r="CY2167">
        <v>1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1</v>
      </c>
      <c r="DG2167">
        <v>0</v>
      </c>
      <c r="DH2167">
        <v>0</v>
      </c>
      <c r="DI2167">
        <v>0</v>
      </c>
      <c r="DJ2167">
        <v>1</v>
      </c>
      <c r="DK2167">
        <v>0</v>
      </c>
      <c r="DL2167">
        <v>0</v>
      </c>
      <c r="DM2167">
        <v>0</v>
      </c>
      <c r="DN2167">
        <v>0</v>
      </c>
      <c r="DO2167">
        <v>1</v>
      </c>
      <c r="DP2167">
        <v>0</v>
      </c>
    </row>
    <row r="2168" spans="1:120">
      <c r="A2168">
        <v>90993717</v>
      </c>
      <c r="B2168">
        <v>753459</v>
      </c>
      <c r="C2168" s="2">
        <v>44213</v>
      </c>
      <c r="D2168" s="2">
        <v>44213.572916666664</v>
      </c>
      <c r="E2168">
        <v>2</v>
      </c>
      <c r="F2168">
        <v>30</v>
      </c>
      <c r="G2168">
        <v>1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8805</v>
      </c>
      <c r="O2168" t="s">
        <v>2126</v>
      </c>
      <c r="P2168">
        <v>1</v>
      </c>
      <c r="Q2168">
        <v>0</v>
      </c>
      <c r="S2168">
        <v>1</v>
      </c>
      <c r="T2168">
        <v>2021</v>
      </c>
      <c r="U2168">
        <v>0</v>
      </c>
      <c r="V2168">
        <v>0</v>
      </c>
      <c r="W2168">
        <v>2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K2168">
        <v>0</v>
      </c>
      <c r="CL2168">
        <v>0</v>
      </c>
      <c r="CM2168">
        <v>1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1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</row>
    <row r="2169" spans="1:120">
      <c r="A2169">
        <v>90993727</v>
      </c>
      <c r="B2169">
        <v>8037327</v>
      </c>
      <c r="C2169" s="2">
        <v>44213</v>
      </c>
      <c r="D2169" s="2">
        <v>44213.637499999997</v>
      </c>
      <c r="E2169">
        <v>2</v>
      </c>
      <c r="F2169">
        <v>73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8873</v>
      </c>
      <c r="O2169" t="s">
        <v>2126</v>
      </c>
      <c r="P2169">
        <v>1</v>
      </c>
      <c r="Q2169">
        <v>0</v>
      </c>
      <c r="S2169">
        <v>1</v>
      </c>
      <c r="T2169">
        <v>2021</v>
      </c>
      <c r="U2169">
        <v>0</v>
      </c>
      <c r="V2169">
        <v>0</v>
      </c>
      <c r="W2169">
        <v>2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1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</row>
    <row r="2170" spans="1:120">
      <c r="A2170">
        <v>90993740</v>
      </c>
      <c r="B2170">
        <v>8128564</v>
      </c>
      <c r="C2170" s="2">
        <v>44213</v>
      </c>
      <c r="D2170" s="2">
        <v>44217.734722222223</v>
      </c>
      <c r="E2170">
        <v>1</v>
      </c>
      <c r="F2170">
        <v>90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8807</v>
      </c>
      <c r="O2170" t="s">
        <v>2124</v>
      </c>
      <c r="P2170">
        <v>0</v>
      </c>
      <c r="Q2170">
        <v>0</v>
      </c>
      <c r="R2170">
        <v>4</v>
      </c>
      <c r="S2170">
        <v>1</v>
      </c>
      <c r="T2170">
        <v>2021</v>
      </c>
      <c r="U2170">
        <v>0</v>
      </c>
      <c r="V2170">
        <v>0</v>
      </c>
      <c r="W2170">
        <v>2</v>
      </c>
      <c r="AU2170">
        <v>0</v>
      </c>
      <c r="AV2170">
        <v>0</v>
      </c>
      <c r="AW2170">
        <v>1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1</v>
      </c>
      <c r="BF2170">
        <v>1</v>
      </c>
      <c r="BG2170">
        <v>1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4</v>
      </c>
      <c r="BW2170">
        <v>1</v>
      </c>
      <c r="BX2170">
        <v>1</v>
      </c>
      <c r="BY2170">
        <v>0</v>
      </c>
      <c r="BZ2170">
        <v>0</v>
      </c>
      <c r="CA2170">
        <v>0</v>
      </c>
      <c r="CB2170">
        <v>8</v>
      </c>
      <c r="CC2170">
        <v>4</v>
      </c>
      <c r="CD2170">
        <v>4</v>
      </c>
      <c r="CE2170">
        <v>8</v>
      </c>
      <c r="CF2170">
        <v>0</v>
      </c>
      <c r="CG2170">
        <v>0</v>
      </c>
      <c r="CH2170">
        <v>0</v>
      </c>
      <c r="CI2170">
        <v>1</v>
      </c>
      <c r="CK2170">
        <v>0</v>
      </c>
      <c r="CL2170">
        <v>0</v>
      </c>
      <c r="CM2170">
        <v>4</v>
      </c>
      <c r="CN2170">
        <v>0</v>
      </c>
      <c r="CO2170">
        <v>1</v>
      </c>
      <c r="CP2170">
        <v>0</v>
      </c>
      <c r="CQ2170">
        <v>0</v>
      </c>
      <c r="CR2170">
        <v>1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1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1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</row>
    <row r="2171" spans="1:120">
      <c r="A2171">
        <v>90993742</v>
      </c>
      <c r="B2171">
        <v>8129163</v>
      </c>
      <c r="C2171" s="2">
        <v>44213</v>
      </c>
      <c r="D2171" s="2">
        <v>44223.755555555559</v>
      </c>
      <c r="E2171">
        <v>1</v>
      </c>
      <c r="F2171">
        <v>82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8854</v>
      </c>
      <c r="O2171" t="s">
        <v>26</v>
      </c>
      <c r="P2171">
        <v>0</v>
      </c>
      <c r="Q2171">
        <v>1</v>
      </c>
      <c r="R2171">
        <v>10</v>
      </c>
      <c r="S2171">
        <v>1</v>
      </c>
      <c r="T2171">
        <v>2021</v>
      </c>
      <c r="U2171">
        <v>1</v>
      </c>
      <c r="V2171">
        <v>10</v>
      </c>
      <c r="W2171">
        <v>2</v>
      </c>
      <c r="AU2171">
        <v>0</v>
      </c>
      <c r="AV2171">
        <v>0</v>
      </c>
      <c r="AW2171">
        <v>0</v>
      </c>
      <c r="AX2171">
        <v>0</v>
      </c>
      <c r="AY2171">
        <v>2</v>
      </c>
      <c r="AZ2171">
        <v>5</v>
      </c>
      <c r="BA2171">
        <v>25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32</v>
      </c>
      <c r="BH2171">
        <v>15</v>
      </c>
      <c r="BI2171">
        <v>0</v>
      </c>
      <c r="BJ2171">
        <v>1</v>
      </c>
      <c r="BK2171">
        <v>5</v>
      </c>
      <c r="BL2171">
        <v>0</v>
      </c>
      <c r="BM2171">
        <v>0</v>
      </c>
      <c r="BN2171">
        <v>9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1</v>
      </c>
      <c r="CC2171">
        <v>0</v>
      </c>
      <c r="CD2171">
        <v>1</v>
      </c>
      <c r="CE2171">
        <v>1</v>
      </c>
      <c r="CF2171">
        <v>0</v>
      </c>
      <c r="CG2171">
        <v>0</v>
      </c>
      <c r="CH2171">
        <v>0</v>
      </c>
      <c r="CI2171">
        <v>1</v>
      </c>
      <c r="CK2171">
        <v>0</v>
      </c>
      <c r="CL2171">
        <v>0</v>
      </c>
      <c r="CM2171">
        <v>2</v>
      </c>
      <c r="CN2171">
        <v>1</v>
      </c>
      <c r="CO2171">
        <v>0</v>
      </c>
      <c r="CP2171">
        <v>0</v>
      </c>
      <c r="CQ2171">
        <v>1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1</v>
      </c>
      <c r="DI2171">
        <v>0</v>
      </c>
      <c r="DJ2171">
        <v>0</v>
      </c>
      <c r="DK2171">
        <v>0</v>
      </c>
      <c r="DL2171">
        <v>1</v>
      </c>
      <c r="DM2171">
        <v>0</v>
      </c>
      <c r="DN2171">
        <v>0</v>
      </c>
      <c r="DO2171">
        <v>0</v>
      </c>
      <c r="DP2171">
        <v>0</v>
      </c>
    </row>
    <row r="2172" spans="1:120">
      <c r="A2172">
        <v>90993747</v>
      </c>
      <c r="B2172">
        <v>706577</v>
      </c>
      <c r="C2172" s="2">
        <v>44213</v>
      </c>
      <c r="D2172" s="2">
        <v>44213.67083333333</v>
      </c>
      <c r="E2172">
        <v>2</v>
      </c>
      <c r="F2172">
        <v>59</v>
      </c>
      <c r="G2172">
        <v>0</v>
      </c>
      <c r="H2172">
        <v>3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10458</v>
      </c>
      <c r="O2172" t="s">
        <v>2126</v>
      </c>
      <c r="P2172">
        <v>1</v>
      </c>
      <c r="Q2172">
        <v>0</v>
      </c>
      <c r="S2172">
        <v>1</v>
      </c>
      <c r="T2172">
        <v>2021</v>
      </c>
      <c r="U2172">
        <v>0</v>
      </c>
      <c r="V2172">
        <v>0</v>
      </c>
      <c r="W2172">
        <v>2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K2172">
        <v>0</v>
      </c>
      <c r="CL2172">
        <v>0</v>
      </c>
      <c r="CM2172">
        <v>1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1</v>
      </c>
      <c r="CX2172">
        <v>0</v>
      </c>
      <c r="CY2172">
        <v>1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</row>
    <row r="2173" spans="1:120">
      <c r="A2173">
        <v>90993755</v>
      </c>
      <c r="B2173">
        <v>488640</v>
      </c>
      <c r="C2173" s="2">
        <v>44213</v>
      </c>
      <c r="D2173" s="2">
        <v>44213.755555555559</v>
      </c>
      <c r="E2173">
        <v>3</v>
      </c>
      <c r="F2173">
        <v>59</v>
      </c>
      <c r="G2173">
        <v>1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8889</v>
      </c>
      <c r="O2173" t="s">
        <v>2126</v>
      </c>
      <c r="P2173">
        <v>1</v>
      </c>
      <c r="Q2173">
        <v>0</v>
      </c>
      <c r="S2173">
        <v>1</v>
      </c>
      <c r="T2173">
        <v>2021</v>
      </c>
      <c r="U2173">
        <v>0</v>
      </c>
      <c r="V2173">
        <v>0</v>
      </c>
      <c r="W2173">
        <v>2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1</v>
      </c>
      <c r="DH2173">
        <v>0</v>
      </c>
      <c r="DI2173">
        <v>0</v>
      </c>
      <c r="DJ2173">
        <v>1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</row>
    <row r="2174" spans="1:120">
      <c r="A2174">
        <v>90993761</v>
      </c>
      <c r="B2174">
        <v>8064177</v>
      </c>
      <c r="C2174" s="2">
        <v>44213</v>
      </c>
      <c r="D2174" s="2">
        <v>44213.850694444445</v>
      </c>
      <c r="E2174">
        <v>2</v>
      </c>
      <c r="F2174">
        <v>45</v>
      </c>
      <c r="G2174">
        <v>1</v>
      </c>
      <c r="H2174">
        <v>1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8854</v>
      </c>
      <c r="O2174" t="s">
        <v>2126</v>
      </c>
      <c r="P2174">
        <v>1</v>
      </c>
      <c r="Q2174">
        <v>0</v>
      </c>
      <c r="S2174">
        <v>1</v>
      </c>
      <c r="T2174">
        <v>2021</v>
      </c>
      <c r="U2174">
        <v>0</v>
      </c>
      <c r="V2174">
        <v>0</v>
      </c>
      <c r="W2174">
        <v>2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</row>
    <row r="2175" spans="1:120">
      <c r="A2175">
        <v>90993781</v>
      </c>
      <c r="B2175">
        <v>734006</v>
      </c>
      <c r="C2175" s="2">
        <v>44213</v>
      </c>
      <c r="D2175" s="2">
        <v>44213.819444444445</v>
      </c>
      <c r="E2175">
        <v>2</v>
      </c>
      <c r="F2175">
        <v>73</v>
      </c>
      <c r="G2175">
        <v>1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8844</v>
      </c>
      <c r="O2175" t="s">
        <v>2126</v>
      </c>
      <c r="P2175">
        <v>1</v>
      </c>
      <c r="Q2175">
        <v>0</v>
      </c>
      <c r="S2175">
        <v>1</v>
      </c>
      <c r="T2175">
        <v>2021</v>
      </c>
      <c r="U2175">
        <v>0</v>
      </c>
      <c r="V2175">
        <v>0</v>
      </c>
      <c r="W2175">
        <v>2</v>
      </c>
      <c r="AU2175" t="e">
        <v>#N/A</v>
      </c>
      <c r="AV2175" t="e">
        <v>#N/A</v>
      </c>
      <c r="AW2175" t="e">
        <v>#N/A</v>
      </c>
      <c r="AX2175" t="e">
        <v>#N/A</v>
      </c>
      <c r="AY2175" t="e">
        <v>#N/A</v>
      </c>
      <c r="AZ2175" t="e">
        <v>#N/A</v>
      </c>
      <c r="BA2175" t="e">
        <v>#N/A</v>
      </c>
      <c r="BB2175" t="e">
        <v>#N/A</v>
      </c>
      <c r="BC2175" t="e">
        <v>#N/A</v>
      </c>
      <c r="BD2175" t="e">
        <v>#N/A</v>
      </c>
      <c r="BE2175" t="e">
        <v>#N/A</v>
      </c>
      <c r="BF2175" t="e">
        <v>#N/A</v>
      </c>
      <c r="BG2175" t="e">
        <v>#N/A</v>
      </c>
      <c r="BH2175" t="e">
        <v>#N/A</v>
      </c>
      <c r="BI2175" t="e">
        <v>#N/A</v>
      </c>
      <c r="BJ2175" t="e">
        <v>#N/A</v>
      </c>
      <c r="BK2175" t="e">
        <v>#N/A</v>
      </c>
      <c r="BL2175" t="e">
        <v>#N/A</v>
      </c>
      <c r="BM2175" t="e">
        <v>#N/A</v>
      </c>
      <c r="BN2175" t="e">
        <v>#N/A</v>
      </c>
      <c r="BO2175" t="e">
        <v>#N/A</v>
      </c>
      <c r="BP2175" t="e">
        <v>#N/A</v>
      </c>
      <c r="BQ2175" t="e">
        <v>#N/A</v>
      </c>
      <c r="BR2175" t="e">
        <v>#N/A</v>
      </c>
      <c r="BS2175" t="e">
        <v>#N/A</v>
      </c>
      <c r="BT2175" t="e">
        <v>#N/A</v>
      </c>
      <c r="BU2175" t="e">
        <v>#N/A</v>
      </c>
      <c r="BV2175" t="e">
        <v>#N/A</v>
      </c>
      <c r="BW2175" t="e">
        <v>#N/A</v>
      </c>
      <c r="BX2175" t="e">
        <v>#N/A</v>
      </c>
      <c r="BY2175" t="e">
        <v>#N/A</v>
      </c>
      <c r="BZ2175" t="e">
        <v>#N/A</v>
      </c>
      <c r="CA2175" t="e">
        <v>#N/A</v>
      </c>
      <c r="CB2175" t="e">
        <v>#N/A</v>
      </c>
      <c r="CC2175" t="e">
        <v>#N/A</v>
      </c>
      <c r="CD2175" t="e">
        <v>#N/A</v>
      </c>
      <c r="CE2175" t="e">
        <v>#N/A</v>
      </c>
      <c r="CF2175" t="e">
        <v>#N/A</v>
      </c>
      <c r="CG2175" t="e">
        <v>#N/A</v>
      </c>
      <c r="CH2175" t="e">
        <v>#N/A</v>
      </c>
      <c r="CI2175" t="e">
        <v>#N/A</v>
      </c>
      <c r="CK2175" t="e">
        <v>#N/A</v>
      </c>
      <c r="CL2175" t="e">
        <v>#N/A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</row>
    <row r="2176" spans="1:120">
      <c r="A2176">
        <v>90993783</v>
      </c>
      <c r="B2176">
        <v>544356</v>
      </c>
      <c r="C2176" s="2">
        <v>44213</v>
      </c>
      <c r="D2176" s="2">
        <v>44213.925694444442</v>
      </c>
      <c r="E2176">
        <v>3</v>
      </c>
      <c r="F2176">
        <v>62</v>
      </c>
      <c r="G2176">
        <v>1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8876</v>
      </c>
      <c r="O2176" t="s">
        <v>2126</v>
      </c>
      <c r="P2176">
        <v>1</v>
      </c>
      <c r="Q2176">
        <v>0</v>
      </c>
      <c r="S2176">
        <v>1</v>
      </c>
      <c r="T2176">
        <v>2021</v>
      </c>
      <c r="U2176">
        <v>0</v>
      </c>
      <c r="V2176">
        <v>0</v>
      </c>
      <c r="W2176">
        <v>2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1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</row>
    <row r="2177" spans="1:120">
      <c r="A2177">
        <v>90993788</v>
      </c>
      <c r="B2177">
        <v>621868</v>
      </c>
      <c r="C2177" s="2">
        <v>44213</v>
      </c>
      <c r="D2177" s="2">
        <v>44219.692361111112</v>
      </c>
      <c r="E2177">
        <v>1</v>
      </c>
      <c r="F2177">
        <v>74</v>
      </c>
      <c r="G2177">
        <v>1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8835</v>
      </c>
      <c r="O2177" t="s">
        <v>2125</v>
      </c>
      <c r="P2177">
        <v>1</v>
      </c>
      <c r="Q2177">
        <v>0</v>
      </c>
      <c r="R2177">
        <v>6</v>
      </c>
      <c r="S2177">
        <v>1</v>
      </c>
      <c r="T2177">
        <v>2021</v>
      </c>
      <c r="U2177">
        <v>0</v>
      </c>
      <c r="V2177">
        <v>0</v>
      </c>
      <c r="W2177">
        <v>2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6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6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11</v>
      </c>
      <c r="BW2177">
        <v>11</v>
      </c>
      <c r="BX2177">
        <v>1</v>
      </c>
      <c r="BY2177">
        <v>1</v>
      </c>
      <c r="BZ2177">
        <v>0</v>
      </c>
      <c r="CA2177">
        <v>0</v>
      </c>
      <c r="CB2177">
        <v>12</v>
      </c>
      <c r="CC2177">
        <v>6</v>
      </c>
      <c r="CD2177">
        <v>6</v>
      </c>
      <c r="CE2177">
        <v>12</v>
      </c>
      <c r="CF2177">
        <v>0</v>
      </c>
      <c r="CG2177">
        <v>0</v>
      </c>
      <c r="CH2177">
        <v>0</v>
      </c>
      <c r="CI2177">
        <v>6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</v>
      </c>
      <c r="DH2177">
        <v>0</v>
      </c>
      <c r="DI2177">
        <v>0</v>
      </c>
      <c r="DJ2177">
        <v>0</v>
      </c>
      <c r="DK2177">
        <v>0</v>
      </c>
      <c r="DL2177">
        <v>1</v>
      </c>
      <c r="DM2177">
        <v>0</v>
      </c>
      <c r="DN2177">
        <v>0</v>
      </c>
      <c r="DO2177">
        <v>0</v>
      </c>
      <c r="DP2177">
        <v>0</v>
      </c>
    </row>
    <row r="2178" spans="1:120">
      <c r="A2178">
        <v>90993789</v>
      </c>
      <c r="B2178">
        <v>445769</v>
      </c>
      <c r="C2178" s="2">
        <v>44213</v>
      </c>
      <c r="D2178" s="2">
        <v>44255.542361111111</v>
      </c>
      <c r="E2178">
        <v>1</v>
      </c>
      <c r="F2178">
        <v>73</v>
      </c>
      <c r="G2178">
        <v>1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8844</v>
      </c>
      <c r="O2178" t="s">
        <v>2126</v>
      </c>
      <c r="P2178">
        <v>1</v>
      </c>
      <c r="Q2178">
        <v>0</v>
      </c>
      <c r="R2178">
        <v>42</v>
      </c>
      <c r="S2178">
        <v>2</v>
      </c>
      <c r="T2178">
        <v>2021</v>
      </c>
      <c r="U2178">
        <v>1</v>
      </c>
      <c r="V2178">
        <v>33</v>
      </c>
      <c r="W2178">
        <v>2</v>
      </c>
      <c r="AU2178">
        <v>0</v>
      </c>
      <c r="AV2178">
        <v>0</v>
      </c>
      <c r="AW2178">
        <v>127</v>
      </c>
      <c r="AX2178">
        <v>0</v>
      </c>
      <c r="AY2178">
        <v>5</v>
      </c>
      <c r="AZ2178">
        <v>5</v>
      </c>
      <c r="BA2178">
        <v>11</v>
      </c>
      <c r="BB2178">
        <v>0</v>
      </c>
      <c r="BC2178">
        <v>0</v>
      </c>
      <c r="BD2178">
        <v>0</v>
      </c>
      <c r="BE2178">
        <v>127</v>
      </c>
      <c r="BF2178">
        <v>127</v>
      </c>
      <c r="BG2178">
        <v>148</v>
      </c>
      <c r="BH2178">
        <v>79</v>
      </c>
      <c r="BI2178">
        <v>0</v>
      </c>
      <c r="BJ2178">
        <v>0</v>
      </c>
      <c r="BK2178">
        <v>77</v>
      </c>
      <c r="BL2178">
        <v>0</v>
      </c>
      <c r="BM2178">
        <v>0</v>
      </c>
      <c r="BN2178">
        <v>2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14</v>
      </c>
      <c r="BW2178">
        <v>35</v>
      </c>
      <c r="BX2178">
        <v>49</v>
      </c>
      <c r="BY2178">
        <v>15</v>
      </c>
      <c r="BZ2178">
        <v>0</v>
      </c>
      <c r="CA2178">
        <v>6</v>
      </c>
      <c r="CB2178">
        <v>31</v>
      </c>
      <c r="CC2178">
        <v>32</v>
      </c>
      <c r="CD2178">
        <v>22</v>
      </c>
      <c r="CE2178">
        <v>54</v>
      </c>
      <c r="CF2178">
        <v>42</v>
      </c>
      <c r="CG2178">
        <v>0</v>
      </c>
      <c r="CH2178">
        <v>0</v>
      </c>
      <c r="CI2178">
        <v>1</v>
      </c>
      <c r="CK2178">
        <v>1</v>
      </c>
      <c r="CL2178">
        <v>0</v>
      </c>
      <c r="CM2178">
        <v>3</v>
      </c>
      <c r="CN2178">
        <v>0</v>
      </c>
      <c r="CO2178">
        <v>1</v>
      </c>
      <c r="CP2178">
        <v>0</v>
      </c>
      <c r="CQ2178">
        <v>0</v>
      </c>
      <c r="CR2178">
        <v>0</v>
      </c>
      <c r="CS2178">
        <v>1</v>
      </c>
      <c r="CT2178">
        <v>0</v>
      </c>
      <c r="CU2178">
        <v>0</v>
      </c>
      <c r="CV2178">
        <v>0</v>
      </c>
      <c r="CW2178">
        <v>1</v>
      </c>
      <c r="CX2178">
        <v>0</v>
      </c>
      <c r="CY2178">
        <v>1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1</v>
      </c>
      <c r="DH2178">
        <v>0</v>
      </c>
      <c r="DI2178">
        <v>0</v>
      </c>
      <c r="DJ2178">
        <v>1</v>
      </c>
      <c r="DK2178">
        <v>0</v>
      </c>
      <c r="DL2178">
        <v>1</v>
      </c>
      <c r="DM2178">
        <v>0</v>
      </c>
      <c r="DN2178">
        <v>0</v>
      </c>
      <c r="DO2178">
        <v>0</v>
      </c>
      <c r="DP2178">
        <v>1</v>
      </c>
    </row>
    <row r="2179" spans="1:120">
      <c r="A2179">
        <v>90993806</v>
      </c>
      <c r="B2179">
        <v>143449</v>
      </c>
      <c r="C2179" s="2">
        <v>44213</v>
      </c>
      <c r="D2179" s="2">
        <v>44221.634027777778</v>
      </c>
      <c r="E2179">
        <v>1</v>
      </c>
      <c r="F2179">
        <v>71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8846</v>
      </c>
      <c r="O2179" t="s">
        <v>2125</v>
      </c>
      <c r="P2179">
        <v>1</v>
      </c>
      <c r="Q2179">
        <v>0</v>
      </c>
      <c r="R2179">
        <v>8</v>
      </c>
      <c r="S2179">
        <v>1</v>
      </c>
      <c r="T2179">
        <v>2021</v>
      </c>
      <c r="U2179">
        <v>0</v>
      </c>
      <c r="V2179">
        <v>0</v>
      </c>
      <c r="W2179">
        <v>2</v>
      </c>
      <c r="AU2179">
        <v>0</v>
      </c>
      <c r="AV2179">
        <v>0</v>
      </c>
      <c r="AW2179">
        <v>5</v>
      </c>
      <c r="AX2179">
        <v>0</v>
      </c>
      <c r="AY2179">
        <v>0</v>
      </c>
      <c r="AZ2179">
        <v>0</v>
      </c>
      <c r="BA2179">
        <v>6</v>
      </c>
      <c r="BB2179">
        <v>0</v>
      </c>
      <c r="BC2179">
        <v>0</v>
      </c>
      <c r="BD2179">
        <v>0</v>
      </c>
      <c r="BE2179">
        <v>5</v>
      </c>
      <c r="BF2179">
        <v>5</v>
      </c>
      <c r="BG2179">
        <v>11</v>
      </c>
      <c r="BH2179">
        <v>8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8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20</v>
      </c>
      <c r="CC2179">
        <v>46</v>
      </c>
      <c r="CD2179">
        <v>0</v>
      </c>
      <c r="CE2179">
        <v>46</v>
      </c>
      <c r="CF2179">
        <v>26</v>
      </c>
      <c r="CG2179">
        <v>0</v>
      </c>
      <c r="CH2179">
        <v>0</v>
      </c>
      <c r="CI2179">
        <v>2</v>
      </c>
      <c r="CK2179">
        <v>0</v>
      </c>
      <c r="CL2179">
        <v>0</v>
      </c>
      <c r="CM2179">
        <v>1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1</v>
      </c>
      <c r="CX2179">
        <v>0</v>
      </c>
      <c r="CY2179">
        <v>1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1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</row>
    <row r="2180" spans="1:120">
      <c r="A2180">
        <v>90993813</v>
      </c>
      <c r="B2180">
        <v>662659</v>
      </c>
      <c r="C2180" s="2">
        <v>44213</v>
      </c>
      <c r="D2180" s="2">
        <v>44214.21597222222</v>
      </c>
      <c r="E2180">
        <v>2</v>
      </c>
      <c r="F2180">
        <v>33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88072403</v>
      </c>
      <c r="O2180" t="s">
        <v>2126</v>
      </c>
      <c r="P2180">
        <v>1</v>
      </c>
      <c r="Q2180">
        <v>0</v>
      </c>
      <c r="S2180">
        <v>1</v>
      </c>
      <c r="T2180">
        <v>2021</v>
      </c>
      <c r="U2180">
        <v>0</v>
      </c>
      <c r="V2180">
        <v>0</v>
      </c>
      <c r="W2180">
        <v>2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K2180">
        <v>0</v>
      </c>
      <c r="CL2180">
        <v>0</v>
      </c>
      <c r="CM2180">
        <v>1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1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</row>
    <row r="2181" spans="1:120">
      <c r="A2181">
        <v>90993825</v>
      </c>
      <c r="B2181">
        <v>8023332</v>
      </c>
      <c r="C2181" s="2">
        <v>44214</v>
      </c>
      <c r="D2181" s="2">
        <v>44217.565972222219</v>
      </c>
      <c r="E2181">
        <v>1</v>
      </c>
      <c r="F2181">
        <v>66</v>
      </c>
      <c r="G2181">
        <v>0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8822</v>
      </c>
      <c r="O2181" t="s">
        <v>2126</v>
      </c>
      <c r="P2181">
        <v>1</v>
      </c>
      <c r="Q2181">
        <v>0</v>
      </c>
      <c r="R2181">
        <v>3</v>
      </c>
      <c r="S2181">
        <v>1</v>
      </c>
      <c r="T2181">
        <v>2021</v>
      </c>
      <c r="U2181">
        <v>0</v>
      </c>
      <c r="V2181">
        <v>0</v>
      </c>
      <c r="W2181">
        <v>2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4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4</v>
      </c>
      <c r="BH2181">
        <v>1</v>
      </c>
      <c r="BI2181">
        <v>0</v>
      </c>
      <c r="BJ2181">
        <v>0</v>
      </c>
      <c r="BK2181">
        <v>1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4</v>
      </c>
      <c r="CC2181">
        <v>4</v>
      </c>
      <c r="CD2181">
        <v>0</v>
      </c>
      <c r="CE2181">
        <v>4</v>
      </c>
      <c r="CF2181">
        <v>0</v>
      </c>
      <c r="CG2181">
        <v>0</v>
      </c>
      <c r="CH2181">
        <v>0</v>
      </c>
      <c r="CI2181">
        <v>2</v>
      </c>
      <c r="CK2181">
        <v>0</v>
      </c>
      <c r="CL2181">
        <v>0</v>
      </c>
      <c r="CM2181">
        <v>1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</v>
      </c>
      <c r="CX2181">
        <v>0</v>
      </c>
      <c r="CY2181">
        <v>1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</row>
    <row r="2182" spans="1:120">
      <c r="A2182">
        <v>90993834</v>
      </c>
      <c r="B2182">
        <v>8098158</v>
      </c>
      <c r="C2182" s="2">
        <v>44214</v>
      </c>
      <c r="D2182" s="2">
        <v>44214.463888888888</v>
      </c>
      <c r="E2182">
        <v>2</v>
      </c>
      <c r="F2182">
        <v>52</v>
      </c>
      <c r="G2182">
        <v>1</v>
      </c>
      <c r="H2182">
        <v>2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8807</v>
      </c>
      <c r="O2182" t="s">
        <v>2126</v>
      </c>
      <c r="P2182">
        <v>1</v>
      </c>
      <c r="Q2182">
        <v>0</v>
      </c>
      <c r="S2182">
        <v>1</v>
      </c>
      <c r="T2182">
        <v>2021</v>
      </c>
      <c r="U2182">
        <v>0</v>
      </c>
      <c r="V2182">
        <v>0</v>
      </c>
      <c r="W2182">
        <v>2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</row>
    <row r="2183" spans="1:120">
      <c r="A2183">
        <v>90993838</v>
      </c>
      <c r="B2183">
        <v>8008759</v>
      </c>
      <c r="C2183" s="2">
        <v>44214</v>
      </c>
      <c r="D2183" s="2">
        <v>44214.413194444445</v>
      </c>
      <c r="E2183">
        <v>2</v>
      </c>
      <c r="F2183">
        <v>43</v>
      </c>
      <c r="G2183">
        <v>1</v>
      </c>
      <c r="H2183">
        <v>3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8844</v>
      </c>
      <c r="O2183" t="s">
        <v>2126</v>
      </c>
      <c r="P2183">
        <v>1</v>
      </c>
      <c r="Q2183">
        <v>0</v>
      </c>
      <c r="S2183">
        <v>1</v>
      </c>
      <c r="T2183">
        <v>2021</v>
      </c>
      <c r="U2183">
        <v>0</v>
      </c>
      <c r="V2183">
        <v>0</v>
      </c>
      <c r="W2183">
        <v>2</v>
      </c>
      <c r="AU2183" t="e">
        <v>#N/A</v>
      </c>
      <c r="AV2183" t="e">
        <v>#N/A</v>
      </c>
      <c r="AW2183" t="e">
        <v>#N/A</v>
      </c>
      <c r="AX2183" t="e">
        <v>#N/A</v>
      </c>
      <c r="AY2183" t="e">
        <v>#N/A</v>
      </c>
      <c r="AZ2183" t="e">
        <v>#N/A</v>
      </c>
      <c r="BA2183" t="e">
        <v>#N/A</v>
      </c>
      <c r="BB2183" t="e">
        <v>#N/A</v>
      </c>
      <c r="BC2183" t="e">
        <v>#N/A</v>
      </c>
      <c r="BD2183" t="e">
        <v>#N/A</v>
      </c>
      <c r="BE2183" t="e">
        <v>#N/A</v>
      </c>
      <c r="BF2183" t="e">
        <v>#N/A</v>
      </c>
      <c r="BG2183" t="e">
        <v>#N/A</v>
      </c>
      <c r="BH2183" t="e">
        <v>#N/A</v>
      </c>
      <c r="BI2183" t="e">
        <v>#N/A</v>
      </c>
      <c r="BJ2183" t="e">
        <v>#N/A</v>
      </c>
      <c r="BK2183" t="e">
        <v>#N/A</v>
      </c>
      <c r="BL2183" t="e">
        <v>#N/A</v>
      </c>
      <c r="BM2183" t="e">
        <v>#N/A</v>
      </c>
      <c r="BN2183" t="e">
        <v>#N/A</v>
      </c>
      <c r="BO2183" t="e">
        <v>#N/A</v>
      </c>
      <c r="BP2183" t="e">
        <v>#N/A</v>
      </c>
      <c r="BQ2183" t="e">
        <v>#N/A</v>
      </c>
      <c r="BR2183" t="e">
        <v>#N/A</v>
      </c>
      <c r="BS2183" t="e">
        <v>#N/A</v>
      </c>
      <c r="BT2183" t="e">
        <v>#N/A</v>
      </c>
      <c r="BU2183" t="e">
        <v>#N/A</v>
      </c>
      <c r="BV2183" t="e">
        <v>#N/A</v>
      </c>
      <c r="BW2183" t="e">
        <v>#N/A</v>
      </c>
      <c r="BX2183" t="e">
        <v>#N/A</v>
      </c>
      <c r="BY2183" t="e">
        <v>#N/A</v>
      </c>
      <c r="BZ2183" t="e">
        <v>#N/A</v>
      </c>
      <c r="CA2183" t="e">
        <v>#N/A</v>
      </c>
      <c r="CB2183" t="e">
        <v>#N/A</v>
      </c>
      <c r="CC2183" t="e">
        <v>#N/A</v>
      </c>
      <c r="CD2183" t="e">
        <v>#N/A</v>
      </c>
      <c r="CE2183" t="e">
        <v>#N/A</v>
      </c>
      <c r="CF2183" t="e">
        <v>#N/A</v>
      </c>
      <c r="CG2183" t="e">
        <v>#N/A</v>
      </c>
      <c r="CH2183" t="e">
        <v>#N/A</v>
      </c>
      <c r="CI2183" t="e">
        <v>#N/A</v>
      </c>
      <c r="CK2183" t="e">
        <v>#N/A</v>
      </c>
      <c r="CL2183" t="e">
        <v>#N/A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1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</row>
    <row r="2184" spans="1:120">
      <c r="A2184">
        <v>90993884</v>
      </c>
      <c r="B2184">
        <v>8129238</v>
      </c>
      <c r="C2184" s="2">
        <v>44214</v>
      </c>
      <c r="D2184" s="2">
        <v>44220.555555555555</v>
      </c>
      <c r="E2184">
        <v>1</v>
      </c>
      <c r="F2184">
        <v>61</v>
      </c>
      <c r="G2184">
        <v>1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7010</v>
      </c>
      <c r="O2184" t="s">
        <v>2126</v>
      </c>
      <c r="P2184">
        <v>1</v>
      </c>
      <c r="Q2184">
        <v>0</v>
      </c>
      <c r="R2184">
        <v>6</v>
      </c>
      <c r="S2184">
        <v>1</v>
      </c>
      <c r="T2184">
        <v>2021</v>
      </c>
      <c r="U2184">
        <v>0</v>
      </c>
      <c r="V2184">
        <v>0</v>
      </c>
      <c r="W2184">
        <v>2</v>
      </c>
      <c r="AU2184">
        <v>0</v>
      </c>
      <c r="AV2184">
        <v>0</v>
      </c>
      <c r="AW2184">
        <v>6</v>
      </c>
      <c r="AX2184">
        <v>0</v>
      </c>
      <c r="AY2184">
        <v>1</v>
      </c>
      <c r="AZ2184">
        <v>12</v>
      </c>
      <c r="BA2184">
        <v>0</v>
      </c>
      <c r="BB2184">
        <v>0</v>
      </c>
      <c r="BC2184">
        <v>0</v>
      </c>
      <c r="BD2184">
        <v>0</v>
      </c>
      <c r="BE2184">
        <v>6</v>
      </c>
      <c r="BF2184">
        <v>6</v>
      </c>
      <c r="BG2184">
        <v>19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6</v>
      </c>
      <c r="BV2184">
        <v>14</v>
      </c>
      <c r="BW2184">
        <v>1</v>
      </c>
      <c r="BX2184">
        <v>0</v>
      </c>
      <c r="BY2184">
        <v>0</v>
      </c>
      <c r="BZ2184">
        <v>0</v>
      </c>
      <c r="CA2184">
        <v>1</v>
      </c>
      <c r="CB2184">
        <v>0</v>
      </c>
      <c r="CC2184">
        <v>10</v>
      </c>
      <c r="CD2184">
        <v>1</v>
      </c>
      <c r="CE2184">
        <v>11</v>
      </c>
      <c r="CF2184">
        <v>0</v>
      </c>
      <c r="CG2184">
        <v>0</v>
      </c>
      <c r="CH2184">
        <v>0</v>
      </c>
      <c r="CI2184">
        <v>0</v>
      </c>
      <c r="CK2184">
        <v>0</v>
      </c>
      <c r="CL2184">
        <v>0</v>
      </c>
      <c r="CM2184">
        <v>1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1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1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1</v>
      </c>
      <c r="DP2184">
        <v>0</v>
      </c>
    </row>
    <row r="2185" spans="1:120">
      <c r="A2185">
        <v>90993901</v>
      </c>
      <c r="B2185">
        <v>8055369</v>
      </c>
      <c r="C2185" s="2">
        <v>44214</v>
      </c>
      <c r="D2185" s="2">
        <v>44217.730555555558</v>
      </c>
      <c r="E2185">
        <v>1</v>
      </c>
      <c r="F2185">
        <v>52</v>
      </c>
      <c r="G2185">
        <v>0</v>
      </c>
      <c r="H2185">
        <v>3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8835</v>
      </c>
      <c r="O2185" t="s">
        <v>2126</v>
      </c>
      <c r="P2185">
        <v>1</v>
      </c>
      <c r="Q2185">
        <v>0</v>
      </c>
      <c r="R2185">
        <v>3</v>
      </c>
      <c r="S2185">
        <v>1</v>
      </c>
      <c r="T2185">
        <v>2021</v>
      </c>
      <c r="U2185">
        <v>0</v>
      </c>
      <c r="V2185">
        <v>0</v>
      </c>
      <c r="W2185">
        <v>2</v>
      </c>
      <c r="AU2185">
        <v>5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5</v>
      </c>
      <c r="BF2185">
        <v>0</v>
      </c>
      <c r="BG2185">
        <v>5</v>
      </c>
      <c r="BH2185">
        <v>3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3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1</v>
      </c>
      <c r="BW2185">
        <v>3</v>
      </c>
      <c r="BX2185">
        <v>1</v>
      </c>
      <c r="BY2185">
        <v>0</v>
      </c>
      <c r="BZ2185">
        <v>0</v>
      </c>
      <c r="CA2185">
        <v>0</v>
      </c>
      <c r="CB2185">
        <v>7</v>
      </c>
      <c r="CC2185">
        <v>0</v>
      </c>
      <c r="CD2185">
        <v>3</v>
      </c>
      <c r="CE2185">
        <v>3</v>
      </c>
      <c r="CF2185">
        <v>0</v>
      </c>
      <c r="CG2185">
        <v>0</v>
      </c>
      <c r="CH2185">
        <v>0</v>
      </c>
      <c r="CI2185">
        <v>3</v>
      </c>
      <c r="CK2185">
        <v>0</v>
      </c>
      <c r="CL2185">
        <v>0</v>
      </c>
      <c r="CM2185">
        <v>5</v>
      </c>
      <c r="CN2185">
        <v>0</v>
      </c>
      <c r="CO2185">
        <v>1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1</v>
      </c>
      <c r="CY2185">
        <v>1</v>
      </c>
      <c r="CZ2185">
        <v>0</v>
      </c>
      <c r="DA2185">
        <v>1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1</v>
      </c>
      <c r="DH2185">
        <v>0</v>
      </c>
      <c r="DI2185">
        <v>0</v>
      </c>
      <c r="DJ2185">
        <v>1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</row>
    <row r="2186" spans="1:120">
      <c r="A2186">
        <v>90993911</v>
      </c>
      <c r="B2186">
        <v>144362</v>
      </c>
      <c r="C2186" s="2">
        <v>44214</v>
      </c>
      <c r="D2186" s="2">
        <v>44214.576388888891</v>
      </c>
      <c r="E2186">
        <v>2</v>
      </c>
      <c r="F2186">
        <v>58</v>
      </c>
      <c r="G2186">
        <v>0</v>
      </c>
      <c r="H2186">
        <v>3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8835</v>
      </c>
      <c r="O2186" t="s">
        <v>2126</v>
      </c>
      <c r="P2186">
        <v>1</v>
      </c>
      <c r="Q2186">
        <v>0</v>
      </c>
      <c r="S2186">
        <v>1</v>
      </c>
      <c r="T2186">
        <v>2021</v>
      </c>
      <c r="U2186">
        <v>0</v>
      </c>
      <c r="V2186">
        <v>0</v>
      </c>
      <c r="W2186">
        <v>2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1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</row>
    <row r="2187" spans="1:120">
      <c r="A2187">
        <v>90993914</v>
      </c>
      <c r="B2187">
        <v>655872</v>
      </c>
      <c r="C2187" s="2">
        <v>44214</v>
      </c>
      <c r="D2187" s="2">
        <v>44214.53402777778</v>
      </c>
      <c r="E2187">
        <v>2</v>
      </c>
      <c r="F2187">
        <v>52</v>
      </c>
      <c r="G2187">
        <v>1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8835</v>
      </c>
      <c r="O2187" t="s">
        <v>2126</v>
      </c>
      <c r="P2187">
        <v>1</v>
      </c>
      <c r="Q2187">
        <v>0</v>
      </c>
      <c r="S2187">
        <v>1</v>
      </c>
      <c r="T2187">
        <v>2021</v>
      </c>
      <c r="U2187">
        <v>0</v>
      </c>
      <c r="V2187">
        <v>0</v>
      </c>
      <c r="W2187">
        <v>2</v>
      </c>
      <c r="AU2187" t="e">
        <v>#N/A</v>
      </c>
      <c r="AV2187" t="e">
        <v>#N/A</v>
      </c>
      <c r="AW2187" t="e">
        <v>#N/A</v>
      </c>
      <c r="AX2187" t="e">
        <v>#N/A</v>
      </c>
      <c r="AY2187" t="e">
        <v>#N/A</v>
      </c>
      <c r="AZ2187" t="e">
        <v>#N/A</v>
      </c>
      <c r="BA2187" t="e">
        <v>#N/A</v>
      </c>
      <c r="BB2187" t="e">
        <v>#N/A</v>
      </c>
      <c r="BC2187" t="e">
        <v>#N/A</v>
      </c>
      <c r="BD2187" t="e">
        <v>#N/A</v>
      </c>
      <c r="BE2187" t="e">
        <v>#N/A</v>
      </c>
      <c r="BF2187" t="e">
        <v>#N/A</v>
      </c>
      <c r="BG2187" t="e">
        <v>#N/A</v>
      </c>
      <c r="BH2187" t="e">
        <v>#N/A</v>
      </c>
      <c r="BI2187" t="e">
        <v>#N/A</v>
      </c>
      <c r="BJ2187" t="e">
        <v>#N/A</v>
      </c>
      <c r="BK2187" t="e">
        <v>#N/A</v>
      </c>
      <c r="BL2187" t="e">
        <v>#N/A</v>
      </c>
      <c r="BM2187" t="e">
        <v>#N/A</v>
      </c>
      <c r="BN2187" t="e">
        <v>#N/A</v>
      </c>
      <c r="BO2187" t="e">
        <v>#N/A</v>
      </c>
      <c r="BP2187" t="e">
        <v>#N/A</v>
      </c>
      <c r="BQ2187" t="e">
        <v>#N/A</v>
      </c>
      <c r="BR2187" t="e">
        <v>#N/A</v>
      </c>
      <c r="BS2187" t="e">
        <v>#N/A</v>
      </c>
      <c r="BT2187" t="e">
        <v>#N/A</v>
      </c>
      <c r="BU2187" t="e">
        <v>#N/A</v>
      </c>
      <c r="BV2187" t="e">
        <v>#N/A</v>
      </c>
      <c r="BW2187" t="e">
        <v>#N/A</v>
      </c>
      <c r="BX2187" t="e">
        <v>#N/A</v>
      </c>
      <c r="BY2187" t="e">
        <v>#N/A</v>
      </c>
      <c r="BZ2187" t="e">
        <v>#N/A</v>
      </c>
      <c r="CA2187" t="e">
        <v>#N/A</v>
      </c>
      <c r="CB2187" t="e">
        <v>#N/A</v>
      </c>
      <c r="CC2187" t="e">
        <v>#N/A</v>
      </c>
      <c r="CD2187" t="e">
        <v>#N/A</v>
      </c>
      <c r="CE2187" t="e">
        <v>#N/A</v>
      </c>
      <c r="CF2187" t="e">
        <v>#N/A</v>
      </c>
      <c r="CG2187" t="e">
        <v>#N/A</v>
      </c>
      <c r="CH2187" t="e">
        <v>#N/A</v>
      </c>
      <c r="CI2187" t="e">
        <v>#N/A</v>
      </c>
      <c r="CK2187" t="e">
        <v>#N/A</v>
      </c>
      <c r="CL2187" t="e">
        <v>#N/A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</row>
    <row r="2188" spans="1:120">
      <c r="A2188">
        <v>90993917</v>
      </c>
      <c r="B2188">
        <v>657823</v>
      </c>
      <c r="C2188" s="2">
        <v>44214</v>
      </c>
      <c r="D2188" s="2">
        <v>44214.634722222225</v>
      </c>
      <c r="E2188">
        <v>2</v>
      </c>
      <c r="F2188">
        <v>33</v>
      </c>
      <c r="G2188">
        <v>1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8844</v>
      </c>
      <c r="O2188" t="s">
        <v>2126</v>
      </c>
      <c r="P2188">
        <v>1</v>
      </c>
      <c r="Q2188">
        <v>0</v>
      </c>
      <c r="S2188">
        <v>1</v>
      </c>
      <c r="T2188">
        <v>2021</v>
      </c>
      <c r="U2188">
        <v>0</v>
      </c>
      <c r="V2188">
        <v>0</v>
      </c>
      <c r="W2188">
        <v>2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K2188">
        <v>0</v>
      </c>
      <c r="CL2188">
        <v>0</v>
      </c>
      <c r="CM2188">
        <v>1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1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</row>
    <row r="2189" spans="1:120">
      <c r="A2189">
        <v>90993942</v>
      </c>
      <c r="B2189">
        <v>148567</v>
      </c>
      <c r="C2189" s="2">
        <v>44214</v>
      </c>
      <c r="D2189" s="2">
        <v>44214.657638888886</v>
      </c>
      <c r="E2189">
        <v>2</v>
      </c>
      <c r="F2189">
        <v>33</v>
      </c>
      <c r="G2189">
        <v>0</v>
      </c>
      <c r="H2189">
        <v>1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8869</v>
      </c>
      <c r="O2189" t="s">
        <v>2126</v>
      </c>
      <c r="P2189">
        <v>1</v>
      </c>
      <c r="Q2189">
        <v>0</v>
      </c>
      <c r="S2189">
        <v>1</v>
      </c>
      <c r="T2189">
        <v>2021</v>
      </c>
      <c r="U2189">
        <v>0</v>
      </c>
      <c r="V2189">
        <v>0</v>
      </c>
      <c r="W2189">
        <v>2</v>
      </c>
      <c r="AU2189" t="e">
        <v>#N/A</v>
      </c>
      <c r="AV2189" t="e">
        <v>#N/A</v>
      </c>
      <c r="AW2189" t="e">
        <v>#N/A</v>
      </c>
      <c r="AX2189" t="e">
        <v>#N/A</v>
      </c>
      <c r="AY2189" t="e">
        <v>#N/A</v>
      </c>
      <c r="AZ2189" t="e">
        <v>#N/A</v>
      </c>
      <c r="BA2189" t="e">
        <v>#N/A</v>
      </c>
      <c r="BB2189" t="e">
        <v>#N/A</v>
      </c>
      <c r="BC2189" t="e">
        <v>#N/A</v>
      </c>
      <c r="BD2189" t="e">
        <v>#N/A</v>
      </c>
      <c r="BE2189" t="e">
        <v>#N/A</v>
      </c>
      <c r="BF2189" t="e">
        <v>#N/A</v>
      </c>
      <c r="BG2189" t="e">
        <v>#N/A</v>
      </c>
      <c r="BH2189" t="e">
        <v>#N/A</v>
      </c>
      <c r="BI2189" t="e">
        <v>#N/A</v>
      </c>
      <c r="BJ2189" t="e">
        <v>#N/A</v>
      </c>
      <c r="BK2189" t="e">
        <v>#N/A</v>
      </c>
      <c r="BL2189" t="e">
        <v>#N/A</v>
      </c>
      <c r="BM2189" t="e">
        <v>#N/A</v>
      </c>
      <c r="BN2189" t="e">
        <v>#N/A</v>
      </c>
      <c r="BO2189" t="e">
        <v>#N/A</v>
      </c>
      <c r="BP2189" t="e">
        <v>#N/A</v>
      </c>
      <c r="BQ2189" t="e">
        <v>#N/A</v>
      </c>
      <c r="BR2189" t="e">
        <v>#N/A</v>
      </c>
      <c r="BS2189" t="e">
        <v>#N/A</v>
      </c>
      <c r="BT2189" t="e">
        <v>#N/A</v>
      </c>
      <c r="BU2189" t="e">
        <v>#N/A</v>
      </c>
      <c r="BV2189" t="e">
        <v>#N/A</v>
      </c>
      <c r="BW2189" t="e">
        <v>#N/A</v>
      </c>
      <c r="BX2189" t="e">
        <v>#N/A</v>
      </c>
      <c r="BY2189" t="e">
        <v>#N/A</v>
      </c>
      <c r="BZ2189" t="e">
        <v>#N/A</v>
      </c>
      <c r="CA2189" t="e">
        <v>#N/A</v>
      </c>
      <c r="CB2189" t="e">
        <v>#N/A</v>
      </c>
      <c r="CC2189" t="e">
        <v>#N/A</v>
      </c>
      <c r="CD2189" t="e">
        <v>#N/A</v>
      </c>
      <c r="CE2189" t="e">
        <v>#N/A</v>
      </c>
      <c r="CF2189" t="e">
        <v>#N/A</v>
      </c>
      <c r="CG2189" t="e">
        <v>#N/A</v>
      </c>
      <c r="CH2189" t="e">
        <v>#N/A</v>
      </c>
      <c r="CI2189" t="e">
        <v>#N/A</v>
      </c>
      <c r="CK2189" t="e">
        <v>#N/A</v>
      </c>
      <c r="CL2189" t="e">
        <v>#N/A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1</v>
      </c>
      <c r="DM2189">
        <v>0</v>
      </c>
      <c r="DN2189">
        <v>0</v>
      </c>
      <c r="DO2189">
        <v>0</v>
      </c>
      <c r="DP2189">
        <v>0</v>
      </c>
    </row>
    <row r="2190" spans="1:120">
      <c r="A2190">
        <v>90993950</v>
      </c>
      <c r="B2190">
        <v>122326</v>
      </c>
      <c r="C2190" s="2">
        <v>44214</v>
      </c>
      <c r="D2190" s="2">
        <v>44230.894444444442</v>
      </c>
      <c r="E2190">
        <v>1</v>
      </c>
      <c r="F2190">
        <v>63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8844</v>
      </c>
      <c r="O2190" t="s">
        <v>26</v>
      </c>
      <c r="P2190">
        <v>0</v>
      </c>
      <c r="Q2190">
        <v>1</v>
      </c>
      <c r="R2190">
        <v>16</v>
      </c>
      <c r="S2190">
        <v>2</v>
      </c>
      <c r="T2190">
        <v>2021</v>
      </c>
      <c r="U2190">
        <v>1</v>
      </c>
      <c r="V2190">
        <v>15</v>
      </c>
      <c r="W2190">
        <v>2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1</v>
      </c>
      <c r="BA2190">
        <v>23</v>
      </c>
      <c r="BB2190">
        <v>16</v>
      </c>
      <c r="BC2190">
        <v>0</v>
      </c>
      <c r="BD2190">
        <v>0</v>
      </c>
      <c r="BE2190">
        <v>16</v>
      </c>
      <c r="BF2190">
        <v>0</v>
      </c>
      <c r="BG2190">
        <v>41</v>
      </c>
      <c r="BH2190">
        <v>34</v>
      </c>
      <c r="BI2190">
        <v>0</v>
      </c>
      <c r="BJ2190">
        <v>0</v>
      </c>
      <c r="BK2190">
        <v>26</v>
      </c>
      <c r="BL2190">
        <v>0</v>
      </c>
      <c r="BM2190">
        <v>0</v>
      </c>
      <c r="BN2190">
        <v>0</v>
      </c>
      <c r="BO2190">
        <v>0</v>
      </c>
      <c r="BP2190">
        <v>8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2</v>
      </c>
      <c r="BW2190">
        <v>8</v>
      </c>
      <c r="BX2190">
        <v>25</v>
      </c>
      <c r="BY2190">
        <v>0</v>
      </c>
      <c r="BZ2190">
        <v>5</v>
      </c>
      <c r="CA2190">
        <v>0</v>
      </c>
      <c r="CB2190">
        <v>3</v>
      </c>
      <c r="CC2190">
        <v>2</v>
      </c>
      <c r="CD2190">
        <v>6</v>
      </c>
      <c r="CE2190">
        <v>8</v>
      </c>
      <c r="CF2190">
        <v>1</v>
      </c>
      <c r="CG2190">
        <v>0</v>
      </c>
      <c r="CH2190">
        <v>0</v>
      </c>
      <c r="CI2190">
        <v>0</v>
      </c>
      <c r="CK2190">
        <v>3</v>
      </c>
      <c r="CL2190">
        <v>0</v>
      </c>
      <c r="CM2190">
        <v>3</v>
      </c>
      <c r="CN2190">
        <v>1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1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1</v>
      </c>
      <c r="DH2190">
        <v>0</v>
      </c>
      <c r="DI2190">
        <v>0</v>
      </c>
      <c r="DJ2190">
        <v>1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</row>
    <row r="2191" spans="1:120">
      <c r="A2191">
        <v>90993957</v>
      </c>
      <c r="B2191">
        <v>8097416</v>
      </c>
      <c r="C2191" s="2">
        <v>44214</v>
      </c>
      <c r="D2191" s="2">
        <v>44218.754166666666</v>
      </c>
      <c r="E2191">
        <v>1</v>
      </c>
      <c r="F2191">
        <v>41</v>
      </c>
      <c r="G2191">
        <v>1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8846</v>
      </c>
      <c r="O2191" t="s">
        <v>2126</v>
      </c>
      <c r="P2191">
        <v>1</v>
      </c>
      <c r="Q2191">
        <v>0</v>
      </c>
      <c r="R2191">
        <v>4</v>
      </c>
      <c r="S2191">
        <v>1</v>
      </c>
      <c r="T2191">
        <v>2021</v>
      </c>
      <c r="U2191">
        <v>0</v>
      </c>
      <c r="V2191">
        <v>0</v>
      </c>
      <c r="W2191">
        <v>2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5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5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2</v>
      </c>
      <c r="CC2191">
        <v>2</v>
      </c>
      <c r="CD2191">
        <v>0</v>
      </c>
      <c r="CE2191">
        <v>2</v>
      </c>
      <c r="CF2191">
        <v>0</v>
      </c>
      <c r="CG2191">
        <v>0</v>
      </c>
      <c r="CH2191">
        <v>0</v>
      </c>
      <c r="CI2191">
        <v>1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</row>
    <row r="2192" spans="1:120">
      <c r="A2192">
        <v>90993961</v>
      </c>
      <c r="B2192">
        <v>413151</v>
      </c>
      <c r="C2192" s="2">
        <v>44214</v>
      </c>
      <c r="D2192" s="2">
        <v>44220.59375</v>
      </c>
      <c r="E2192">
        <v>1</v>
      </c>
      <c r="F2192">
        <v>81</v>
      </c>
      <c r="G2192">
        <v>1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8846</v>
      </c>
      <c r="O2192" t="s">
        <v>2124</v>
      </c>
      <c r="P2192">
        <v>0</v>
      </c>
      <c r="Q2192">
        <v>0</v>
      </c>
      <c r="R2192">
        <v>6</v>
      </c>
      <c r="S2192">
        <v>1</v>
      </c>
      <c r="T2192">
        <v>2021</v>
      </c>
      <c r="U2192">
        <v>0</v>
      </c>
      <c r="V2192">
        <v>0</v>
      </c>
      <c r="W2192">
        <v>2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6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6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4</v>
      </c>
      <c r="CK2192">
        <v>0</v>
      </c>
      <c r="CL2192">
        <v>0</v>
      </c>
      <c r="CM2192">
        <v>2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1</v>
      </c>
      <c r="CT2192">
        <v>0</v>
      </c>
      <c r="CU2192">
        <v>0</v>
      </c>
      <c r="CV2192">
        <v>0</v>
      </c>
      <c r="CW2192">
        <v>1</v>
      </c>
      <c r="CX2192">
        <v>0</v>
      </c>
      <c r="CY2192">
        <v>1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1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</row>
    <row r="2193" spans="1:120">
      <c r="A2193">
        <v>90993983</v>
      </c>
      <c r="B2193">
        <v>640229</v>
      </c>
      <c r="C2193" s="2">
        <v>44214</v>
      </c>
      <c r="D2193" s="2">
        <v>44218.819444444445</v>
      </c>
      <c r="E2193">
        <v>1</v>
      </c>
      <c r="F2193">
        <v>71</v>
      </c>
      <c r="G2193">
        <v>0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8805</v>
      </c>
      <c r="O2193" t="s">
        <v>2126</v>
      </c>
      <c r="P2193">
        <v>1</v>
      </c>
      <c r="Q2193">
        <v>0</v>
      </c>
      <c r="R2193">
        <v>4</v>
      </c>
      <c r="S2193">
        <v>1</v>
      </c>
      <c r="T2193">
        <v>2021</v>
      </c>
      <c r="U2193">
        <v>0</v>
      </c>
      <c r="V2193">
        <v>0</v>
      </c>
      <c r="W2193">
        <v>2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5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5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5</v>
      </c>
      <c r="BW2193">
        <v>1</v>
      </c>
      <c r="BX2193">
        <v>14</v>
      </c>
      <c r="BY2193">
        <v>4</v>
      </c>
      <c r="BZ2193">
        <v>0</v>
      </c>
      <c r="CA2193">
        <v>0</v>
      </c>
      <c r="CB2193">
        <v>6</v>
      </c>
      <c r="CC2193">
        <v>6</v>
      </c>
      <c r="CD2193">
        <v>0</v>
      </c>
      <c r="CE2193">
        <v>6</v>
      </c>
      <c r="CF2193">
        <v>0</v>
      </c>
      <c r="CG2193">
        <v>0</v>
      </c>
      <c r="CH2193">
        <v>0</v>
      </c>
      <c r="CI2193">
        <v>2</v>
      </c>
      <c r="CK2193">
        <v>0</v>
      </c>
      <c r="CL2193">
        <v>0</v>
      </c>
      <c r="CM2193">
        <v>1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1</v>
      </c>
      <c r="CX2193">
        <v>0</v>
      </c>
      <c r="CY2193">
        <v>1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</row>
    <row r="2194" spans="1:120">
      <c r="A2194">
        <v>90993990</v>
      </c>
      <c r="B2194">
        <v>8129257</v>
      </c>
      <c r="C2194" s="2">
        <v>44214</v>
      </c>
      <c r="D2194" s="2">
        <v>44214.648611111108</v>
      </c>
      <c r="E2194">
        <v>2</v>
      </c>
      <c r="F2194">
        <v>47</v>
      </c>
      <c r="G2194">
        <v>0</v>
      </c>
      <c r="H2194">
        <v>3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8619</v>
      </c>
      <c r="O2194" t="s">
        <v>2126</v>
      </c>
      <c r="P2194">
        <v>1</v>
      </c>
      <c r="Q2194">
        <v>0</v>
      </c>
      <c r="S2194">
        <v>1</v>
      </c>
      <c r="T2194">
        <v>2021</v>
      </c>
      <c r="U2194">
        <v>0</v>
      </c>
      <c r="V2194">
        <v>0</v>
      </c>
      <c r="W2194">
        <v>2</v>
      </c>
      <c r="AU2194" t="e">
        <v>#N/A</v>
      </c>
      <c r="AV2194" t="e">
        <v>#N/A</v>
      </c>
      <c r="AW2194" t="e">
        <v>#N/A</v>
      </c>
      <c r="AX2194" t="e">
        <v>#N/A</v>
      </c>
      <c r="AY2194" t="e">
        <v>#N/A</v>
      </c>
      <c r="AZ2194" t="e">
        <v>#N/A</v>
      </c>
      <c r="BA2194" t="e">
        <v>#N/A</v>
      </c>
      <c r="BB2194" t="e">
        <v>#N/A</v>
      </c>
      <c r="BC2194" t="e">
        <v>#N/A</v>
      </c>
      <c r="BD2194" t="e">
        <v>#N/A</v>
      </c>
      <c r="BE2194" t="e">
        <v>#N/A</v>
      </c>
      <c r="BF2194" t="e">
        <v>#N/A</v>
      </c>
      <c r="BG2194" t="e">
        <v>#N/A</v>
      </c>
      <c r="BH2194" t="e">
        <v>#N/A</v>
      </c>
      <c r="BI2194" t="e">
        <v>#N/A</v>
      </c>
      <c r="BJ2194" t="e">
        <v>#N/A</v>
      </c>
      <c r="BK2194" t="e">
        <v>#N/A</v>
      </c>
      <c r="BL2194" t="e">
        <v>#N/A</v>
      </c>
      <c r="BM2194" t="e">
        <v>#N/A</v>
      </c>
      <c r="BN2194" t="e">
        <v>#N/A</v>
      </c>
      <c r="BO2194" t="e">
        <v>#N/A</v>
      </c>
      <c r="BP2194" t="e">
        <v>#N/A</v>
      </c>
      <c r="BQ2194" t="e">
        <v>#N/A</v>
      </c>
      <c r="BR2194" t="e">
        <v>#N/A</v>
      </c>
      <c r="BS2194" t="e">
        <v>#N/A</v>
      </c>
      <c r="BT2194" t="e">
        <v>#N/A</v>
      </c>
      <c r="BU2194" t="e">
        <v>#N/A</v>
      </c>
      <c r="BV2194" t="e">
        <v>#N/A</v>
      </c>
      <c r="BW2194" t="e">
        <v>#N/A</v>
      </c>
      <c r="BX2194" t="e">
        <v>#N/A</v>
      </c>
      <c r="BY2194" t="e">
        <v>#N/A</v>
      </c>
      <c r="BZ2194" t="e">
        <v>#N/A</v>
      </c>
      <c r="CA2194" t="e">
        <v>#N/A</v>
      </c>
      <c r="CB2194" t="e">
        <v>#N/A</v>
      </c>
      <c r="CC2194" t="e">
        <v>#N/A</v>
      </c>
      <c r="CD2194" t="e">
        <v>#N/A</v>
      </c>
      <c r="CE2194" t="e">
        <v>#N/A</v>
      </c>
      <c r="CF2194" t="e">
        <v>#N/A</v>
      </c>
      <c r="CG2194" t="e">
        <v>#N/A</v>
      </c>
      <c r="CH2194" t="e">
        <v>#N/A</v>
      </c>
      <c r="CI2194" t="e">
        <v>#N/A</v>
      </c>
      <c r="CK2194" t="e">
        <v>#N/A</v>
      </c>
      <c r="CL2194" t="e">
        <v>#N/A</v>
      </c>
      <c r="CM2194">
        <v>1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1</v>
      </c>
      <c r="CX2194">
        <v>0</v>
      </c>
      <c r="CY2194">
        <v>1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</row>
    <row r="2195" spans="1:120">
      <c r="A2195">
        <v>90993994</v>
      </c>
      <c r="B2195">
        <v>8129258</v>
      </c>
      <c r="C2195" s="2">
        <v>44214</v>
      </c>
      <c r="D2195" s="2">
        <v>44229.527777777781</v>
      </c>
      <c r="E2195">
        <v>1</v>
      </c>
      <c r="F2195">
        <v>57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8805</v>
      </c>
      <c r="O2195" t="s">
        <v>2126</v>
      </c>
      <c r="P2195">
        <v>1</v>
      </c>
      <c r="Q2195">
        <v>0</v>
      </c>
      <c r="R2195">
        <v>15</v>
      </c>
      <c r="S2195">
        <v>2</v>
      </c>
      <c r="T2195">
        <v>2021</v>
      </c>
      <c r="U2195">
        <v>0</v>
      </c>
      <c r="V2195">
        <v>0</v>
      </c>
      <c r="W2195">
        <v>2</v>
      </c>
      <c r="AU2195">
        <v>0</v>
      </c>
      <c r="AV2195">
        <v>0</v>
      </c>
      <c r="AW2195">
        <v>2</v>
      </c>
      <c r="AX2195">
        <v>0</v>
      </c>
      <c r="AY2195">
        <v>7</v>
      </c>
      <c r="AZ2195">
        <v>7</v>
      </c>
      <c r="BA2195">
        <v>3</v>
      </c>
      <c r="BB2195">
        <v>0</v>
      </c>
      <c r="BC2195">
        <v>0</v>
      </c>
      <c r="BD2195">
        <v>0</v>
      </c>
      <c r="BE2195">
        <v>2</v>
      </c>
      <c r="BF2195">
        <v>2</v>
      </c>
      <c r="BG2195">
        <v>19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2</v>
      </c>
      <c r="BW2195">
        <v>1</v>
      </c>
      <c r="BX2195">
        <v>0</v>
      </c>
      <c r="BY2195">
        <v>4</v>
      </c>
      <c r="BZ2195">
        <v>0</v>
      </c>
      <c r="CA2195">
        <v>0</v>
      </c>
      <c r="CB2195">
        <v>34</v>
      </c>
      <c r="CC2195">
        <v>20</v>
      </c>
      <c r="CD2195">
        <v>14</v>
      </c>
      <c r="CE2195">
        <v>34</v>
      </c>
      <c r="CF2195">
        <v>0</v>
      </c>
      <c r="CG2195">
        <v>0</v>
      </c>
      <c r="CH2195">
        <v>0</v>
      </c>
      <c r="CI2195">
        <v>1</v>
      </c>
      <c r="CK2195">
        <v>8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1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1</v>
      </c>
      <c r="DP2195">
        <v>0</v>
      </c>
    </row>
    <row r="2196" spans="1:120">
      <c r="A2196">
        <v>90994018</v>
      </c>
      <c r="B2196">
        <v>708973</v>
      </c>
      <c r="C2196" s="2">
        <v>44214</v>
      </c>
      <c r="D2196" s="2">
        <v>44216.745833333334</v>
      </c>
      <c r="E2196">
        <v>1</v>
      </c>
      <c r="F2196">
        <v>57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8846</v>
      </c>
      <c r="O2196" t="s">
        <v>2126</v>
      </c>
      <c r="P2196">
        <v>1</v>
      </c>
      <c r="Q2196">
        <v>0</v>
      </c>
      <c r="R2196">
        <v>2</v>
      </c>
      <c r="S2196">
        <v>1</v>
      </c>
      <c r="T2196">
        <v>2021</v>
      </c>
      <c r="U2196">
        <v>0</v>
      </c>
      <c r="V2196">
        <v>0</v>
      </c>
      <c r="W2196">
        <v>2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2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2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2</v>
      </c>
      <c r="BW2196">
        <v>2</v>
      </c>
      <c r="BX2196">
        <v>1</v>
      </c>
      <c r="BY2196">
        <v>0</v>
      </c>
      <c r="BZ2196">
        <v>0</v>
      </c>
      <c r="CA2196">
        <v>0</v>
      </c>
      <c r="CB2196">
        <v>2</v>
      </c>
      <c r="CC2196">
        <v>1</v>
      </c>
      <c r="CD2196">
        <v>1</v>
      </c>
      <c r="CE2196">
        <v>2</v>
      </c>
      <c r="CF2196">
        <v>0</v>
      </c>
      <c r="CG2196">
        <v>0</v>
      </c>
      <c r="CH2196">
        <v>0</v>
      </c>
      <c r="CI2196">
        <v>1</v>
      </c>
      <c r="CK2196">
        <v>0</v>
      </c>
      <c r="CL2196">
        <v>0</v>
      </c>
      <c r="CM2196">
        <v>2</v>
      </c>
      <c r="CN2196">
        <v>0</v>
      </c>
      <c r="CO2196">
        <v>1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1</v>
      </c>
      <c r="CX2196">
        <v>0</v>
      </c>
      <c r="CY2196">
        <v>1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1</v>
      </c>
      <c r="DH2196">
        <v>0</v>
      </c>
      <c r="DI2196">
        <v>0</v>
      </c>
      <c r="DJ2196">
        <v>1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</row>
    <row r="2197" spans="1:120">
      <c r="A2197">
        <v>90994048</v>
      </c>
      <c r="B2197">
        <v>144359</v>
      </c>
      <c r="C2197" s="2">
        <v>44214</v>
      </c>
      <c r="D2197" s="2">
        <v>44221.908333333333</v>
      </c>
      <c r="E2197">
        <v>1</v>
      </c>
      <c r="F2197">
        <v>87</v>
      </c>
      <c r="G2197">
        <v>0</v>
      </c>
      <c r="H2197">
        <v>3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8835</v>
      </c>
      <c r="O2197" t="s">
        <v>2126</v>
      </c>
      <c r="P2197">
        <v>1</v>
      </c>
      <c r="Q2197">
        <v>0</v>
      </c>
      <c r="R2197">
        <v>7</v>
      </c>
      <c r="S2197">
        <v>1</v>
      </c>
      <c r="T2197">
        <v>2021</v>
      </c>
      <c r="U2197">
        <v>0</v>
      </c>
      <c r="V2197">
        <v>0</v>
      </c>
      <c r="W2197">
        <v>2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8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8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7</v>
      </c>
      <c r="CC2197">
        <v>7</v>
      </c>
      <c r="CD2197">
        <v>0</v>
      </c>
      <c r="CE2197">
        <v>7</v>
      </c>
      <c r="CF2197">
        <v>0</v>
      </c>
      <c r="CG2197">
        <v>0</v>
      </c>
      <c r="CH2197">
        <v>0</v>
      </c>
      <c r="CI2197">
        <v>7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1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</row>
    <row r="2198" spans="1:120">
      <c r="A2198">
        <v>90994062</v>
      </c>
      <c r="B2198">
        <v>718149</v>
      </c>
      <c r="C2198" s="2">
        <v>44216</v>
      </c>
      <c r="D2198" s="2">
        <v>44226.775000000001</v>
      </c>
      <c r="E2198">
        <v>1</v>
      </c>
      <c r="F2198">
        <v>72</v>
      </c>
      <c r="G2198">
        <v>0</v>
      </c>
      <c r="H2198">
        <v>2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8844</v>
      </c>
      <c r="O2198" t="s">
        <v>2124</v>
      </c>
      <c r="P2198">
        <v>0</v>
      </c>
      <c r="Q2198">
        <v>0</v>
      </c>
      <c r="R2198">
        <v>10</v>
      </c>
      <c r="S2198">
        <v>1</v>
      </c>
      <c r="T2198">
        <v>2021</v>
      </c>
      <c r="U2198">
        <v>0</v>
      </c>
      <c r="V2198">
        <v>0</v>
      </c>
      <c r="W2198">
        <v>2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9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9</v>
      </c>
      <c r="BH2198">
        <v>14</v>
      </c>
      <c r="BI2198">
        <v>0</v>
      </c>
      <c r="BJ2198">
        <v>0</v>
      </c>
      <c r="BK2198">
        <v>14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1</v>
      </c>
      <c r="BW2198">
        <v>1</v>
      </c>
      <c r="BX2198">
        <v>7</v>
      </c>
      <c r="BY2198">
        <v>0</v>
      </c>
      <c r="BZ2198">
        <v>0</v>
      </c>
      <c r="CA2198">
        <v>0</v>
      </c>
      <c r="CB2198">
        <v>12</v>
      </c>
      <c r="CC2198">
        <v>45</v>
      </c>
      <c r="CD2198">
        <v>1</v>
      </c>
      <c r="CE2198">
        <v>46</v>
      </c>
      <c r="CF2198">
        <v>34</v>
      </c>
      <c r="CG2198">
        <v>0</v>
      </c>
      <c r="CH2198">
        <v>0</v>
      </c>
      <c r="CI2198">
        <v>2</v>
      </c>
      <c r="CK2198">
        <v>5</v>
      </c>
      <c r="CL2198">
        <v>0</v>
      </c>
      <c r="CM2198">
        <v>2</v>
      </c>
      <c r="CN2198">
        <v>0</v>
      </c>
      <c r="CO2198">
        <v>1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</v>
      </c>
      <c r="CX2198">
        <v>0</v>
      </c>
      <c r="CY2198">
        <v>1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1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</row>
    <row r="2199" spans="1:120">
      <c r="A2199">
        <v>90994074</v>
      </c>
      <c r="B2199">
        <v>8129277</v>
      </c>
      <c r="C2199" s="2">
        <v>44214</v>
      </c>
      <c r="D2199" s="2">
        <v>44214.962500000001</v>
      </c>
      <c r="E2199">
        <v>2</v>
      </c>
      <c r="F2199">
        <v>40</v>
      </c>
      <c r="G2199">
        <v>0</v>
      </c>
      <c r="H2199">
        <v>1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8844</v>
      </c>
      <c r="O2199" t="s">
        <v>2126</v>
      </c>
      <c r="P2199">
        <v>1</v>
      </c>
      <c r="Q2199">
        <v>0</v>
      </c>
      <c r="S2199">
        <v>1</v>
      </c>
      <c r="T2199">
        <v>2021</v>
      </c>
      <c r="U2199">
        <v>0</v>
      </c>
      <c r="V2199">
        <v>0</v>
      </c>
      <c r="W2199">
        <v>2</v>
      </c>
      <c r="AU2199" t="e">
        <v>#N/A</v>
      </c>
      <c r="AV2199" t="e">
        <v>#N/A</v>
      </c>
      <c r="AW2199" t="e">
        <v>#N/A</v>
      </c>
      <c r="AX2199" t="e">
        <v>#N/A</v>
      </c>
      <c r="AY2199" t="e">
        <v>#N/A</v>
      </c>
      <c r="AZ2199" t="e">
        <v>#N/A</v>
      </c>
      <c r="BA2199" t="e">
        <v>#N/A</v>
      </c>
      <c r="BB2199" t="e">
        <v>#N/A</v>
      </c>
      <c r="BC2199" t="e">
        <v>#N/A</v>
      </c>
      <c r="BD2199" t="e">
        <v>#N/A</v>
      </c>
      <c r="BE2199" t="e">
        <v>#N/A</v>
      </c>
      <c r="BF2199" t="e">
        <v>#N/A</v>
      </c>
      <c r="BG2199" t="e">
        <v>#N/A</v>
      </c>
      <c r="BH2199" t="e">
        <v>#N/A</v>
      </c>
      <c r="BI2199" t="e">
        <v>#N/A</v>
      </c>
      <c r="BJ2199" t="e">
        <v>#N/A</v>
      </c>
      <c r="BK2199" t="e">
        <v>#N/A</v>
      </c>
      <c r="BL2199" t="e">
        <v>#N/A</v>
      </c>
      <c r="BM2199" t="e">
        <v>#N/A</v>
      </c>
      <c r="BN2199" t="e">
        <v>#N/A</v>
      </c>
      <c r="BO2199" t="e">
        <v>#N/A</v>
      </c>
      <c r="BP2199" t="e">
        <v>#N/A</v>
      </c>
      <c r="BQ2199" t="e">
        <v>#N/A</v>
      </c>
      <c r="BR2199" t="e">
        <v>#N/A</v>
      </c>
      <c r="BS2199" t="e">
        <v>#N/A</v>
      </c>
      <c r="BT2199" t="e">
        <v>#N/A</v>
      </c>
      <c r="BU2199" t="e">
        <v>#N/A</v>
      </c>
      <c r="BV2199" t="e">
        <v>#N/A</v>
      </c>
      <c r="BW2199" t="e">
        <v>#N/A</v>
      </c>
      <c r="BX2199" t="e">
        <v>#N/A</v>
      </c>
      <c r="BY2199" t="e">
        <v>#N/A</v>
      </c>
      <c r="BZ2199" t="e">
        <v>#N/A</v>
      </c>
      <c r="CA2199" t="e">
        <v>#N/A</v>
      </c>
      <c r="CB2199" t="e">
        <v>#N/A</v>
      </c>
      <c r="CC2199" t="e">
        <v>#N/A</v>
      </c>
      <c r="CD2199" t="e">
        <v>#N/A</v>
      </c>
      <c r="CE2199" t="e">
        <v>#N/A</v>
      </c>
      <c r="CF2199" t="e">
        <v>#N/A</v>
      </c>
      <c r="CG2199" t="e">
        <v>#N/A</v>
      </c>
      <c r="CH2199" t="e">
        <v>#N/A</v>
      </c>
      <c r="CI2199" t="e">
        <v>#N/A</v>
      </c>
      <c r="CK2199" t="e">
        <v>#N/A</v>
      </c>
      <c r="CL2199" t="e">
        <v>#N/A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</row>
    <row r="2200" spans="1:120">
      <c r="A2200">
        <v>90994088</v>
      </c>
      <c r="B2200">
        <v>738000</v>
      </c>
      <c r="C2200" s="2">
        <v>44214</v>
      </c>
      <c r="D2200" s="2">
        <v>44231.856944444444</v>
      </c>
      <c r="E2200">
        <v>1</v>
      </c>
      <c r="F2200">
        <v>88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8846</v>
      </c>
      <c r="O2200" t="s">
        <v>2126</v>
      </c>
      <c r="P2200">
        <v>1</v>
      </c>
      <c r="Q2200">
        <v>0</v>
      </c>
      <c r="R2200">
        <v>17</v>
      </c>
      <c r="S2200">
        <v>2</v>
      </c>
      <c r="T2200">
        <v>2021</v>
      </c>
      <c r="U2200">
        <v>0</v>
      </c>
      <c r="V2200">
        <v>0</v>
      </c>
      <c r="W2200">
        <v>2</v>
      </c>
      <c r="AU2200">
        <v>0</v>
      </c>
      <c r="AV2200">
        <v>0</v>
      </c>
      <c r="AW2200">
        <v>3</v>
      </c>
      <c r="AX2200">
        <v>0</v>
      </c>
      <c r="AY2200">
        <v>0</v>
      </c>
      <c r="AZ2200">
        <v>0</v>
      </c>
      <c r="BA2200">
        <v>7</v>
      </c>
      <c r="BB2200">
        <v>0</v>
      </c>
      <c r="BC2200">
        <v>0</v>
      </c>
      <c r="BD2200">
        <v>0</v>
      </c>
      <c r="BE2200">
        <v>3</v>
      </c>
      <c r="BF2200">
        <v>3</v>
      </c>
      <c r="BG2200">
        <v>10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33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1</v>
      </c>
      <c r="CK2200">
        <v>0</v>
      </c>
      <c r="CL2200">
        <v>0</v>
      </c>
      <c r="CM2200">
        <v>4</v>
      </c>
      <c r="CN2200">
        <v>0</v>
      </c>
      <c r="CO2200">
        <v>1</v>
      </c>
      <c r="CP2200">
        <v>0</v>
      </c>
      <c r="CQ2200">
        <v>0</v>
      </c>
      <c r="CR2200">
        <v>1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1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1</v>
      </c>
      <c r="DH2200">
        <v>0</v>
      </c>
      <c r="DI2200">
        <v>0</v>
      </c>
      <c r="DJ2200">
        <v>1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</row>
    <row r="2201" spans="1:120">
      <c r="A2201">
        <v>90994180</v>
      </c>
      <c r="B2201">
        <v>128496</v>
      </c>
      <c r="C2201" s="2">
        <v>44215</v>
      </c>
      <c r="D2201" s="2">
        <v>44221.729861111111</v>
      </c>
      <c r="E2201">
        <v>1</v>
      </c>
      <c r="F2201">
        <v>61</v>
      </c>
      <c r="G2201">
        <v>1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8846</v>
      </c>
      <c r="O2201" t="s">
        <v>2126</v>
      </c>
      <c r="P2201">
        <v>1</v>
      </c>
      <c r="Q2201">
        <v>0</v>
      </c>
      <c r="R2201">
        <v>6</v>
      </c>
      <c r="S2201">
        <v>1</v>
      </c>
      <c r="T2201">
        <v>2021</v>
      </c>
      <c r="U2201">
        <v>1</v>
      </c>
      <c r="V2201">
        <v>1</v>
      </c>
      <c r="W2201">
        <v>2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4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4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5</v>
      </c>
      <c r="BW2201">
        <v>2</v>
      </c>
      <c r="BX2201">
        <v>1</v>
      </c>
      <c r="BY2201">
        <v>0</v>
      </c>
      <c r="BZ2201">
        <v>0</v>
      </c>
      <c r="CA2201">
        <v>1</v>
      </c>
      <c r="CB2201">
        <v>7</v>
      </c>
      <c r="CC2201">
        <v>25</v>
      </c>
      <c r="CD2201">
        <v>1</v>
      </c>
      <c r="CE2201">
        <v>26</v>
      </c>
      <c r="CF2201">
        <v>18</v>
      </c>
      <c r="CG2201">
        <v>0</v>
      </c>
      <c r="CH2201">
        <v>0</v>
      </c>
      <c r="CI2201">
        <v>1</v>
      </c>
      <c r="CK2201">
        <v>0</v>
      </c>
      <c r="CL2201">
        <v>0</v>
      </c>
      <c r="CM2201">
        <v>1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1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1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</row>
    <row r="2202" spans="1:120">
      <c r="A2202">
        <v>90994186</v>
      </c>
      <c r="B2202">
        <v>388188</v>
      </c>
      <c r="C2202" s="2">
        <v>44215</v>
      </c>
      <c r="D2202" s="2">
        <v>44219.680555555555</v>
      </c>
      <c r="E2202">
        <v>1</v>
      </c>
      <c r="F2202">
        <v>72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8805</v>
      </c>
      <c r="O2202" t="s">
        <v>2124</v>
      </c>
      <c r="P2202">
        <v>0</v>
      </c>
      <c r="Q2202">
        <v>0</v>
      </c>
      <c r="R2202">
        <v>4</v>
      </c>
      <c r="S2202">
        <v>1</v>
      </c>
      <c r="T2202">
        <v>2021</v>
      </c>
      <c r="U2202">
        <v>0</v>
      </c>
      <c r="V2202">
        <v>0</v>
      </c>
      <c r="W2202">
        <v>2</v>
      </c>
      <c r="AU2202">
        <v>0</v>
      </c>
      <c r="AV2202">
        <v>3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3</v>
      </c>
      <c r="BF2202">
        <v>3</v>
      </c>
      <c r="BG2202">
        <v>3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1</v>
      </c>
      <c r="CK2202">
        <v>0</v>
      </c>
      <c r="CL2202">
        <v>0</v>
      </c>
      <c r="CM2202">
        <v>1</v>
      </c>
      <c r="CN2202">
        <v>0</v>
      </c>
      <c r="CO2202">
        <v>1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1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</row>
    <row r="2203" spans="1:120">
      <c r="A2203">
        <v>90994191</v>
      </c>
      <c r="B2203">
        <v>530361</v>
      </c>
      <c r="C2203" s="2">
        <v>44215</v>
      </c>
      <c r="D2203" s="2">
        <v>44215.513888888891</v>
      </c>
      <c r="E2203">
        <v>2</v>
      </c>
      <c r="F2203">
        <v>56</v>
      </c>
      <c r="G2203">
        <v>1</v>
      </c>
      <c r="H2203">
        <v>3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88352418</v>
      </c>
      <c r="O2203" t="s">
        <v>2126</v>
      </c>
      <c r="P2203">
        <v>1</v>
      </c>
      <c r="Q2203">
        <v>0</v>
      </c>
      <c r="S2203">
        <v>1</v>
      </c>
      <c r="T2203">
        <v>2021</v>
      </c>
      <c r="U2203">
        <v>0</v>
      </c>
      <c r="V2203">
        <v>0</v>
      </c>
      <c r="W2203">
        <v>2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K2203">
        <v>0</v>
      </c>
      <c r="CL2203">
        <v>0</v>
      </c>
      <c r="CM2203">
        <v>1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1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</row>
    <row r="2204" spans="1:120">
      <c r="A2204">
        <v>90994208</v>
      </c>
      <c r="B2204">
        <v>461190</v>
      </c>
      <c r="C2204" s="2">
        <v>44215</v>
      </c>
      <c r="D2204" s="2">
        <v>44215.993055555555</v>
      </c>
      <c r="E2204">
        <v>3</v>
      </c>
      <c r="F2204">
        <v>56</v>
      </c>
      <c r="G2204">
        <v>1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8873</v>
      </c>
      <c r="O2204" t="s">
        <v>2126</v>
      </c>
      <c r="P2204">
        <v>1</v>
      </c>
      <c r="Q2204">
        <v>0</v>
      </c>
      <c r="S2204">
        <v>1</v>
      </c>
      <c r="T2204">
        <v>2021</v>
      </c>
      <c r="U2204">
        <v>0</v>
      </c>
      <c r="V2204">
        <v>0</v>
      </c>
      <c r="W2204">
        <v>2</v>
      </c>
      <c r="AU2204" t="e">
        <v>#N/A</v>
      </c>
      <c r="AV2204" t="e">
        <v>#N/A</v>
      </c>
      <c r="AW2204" t="e">
        <v>#N/A</v>
      </c>
      <c r="AX2204" t="e">
        <v>#N/A</v>
      </c>
      <c r="AY2204" t="e">
        <v>#N/A</v>
      </c>
      <c r="AZ2204" t="e">
        <v>#N/A</v>
      </c>
      <c r="BA2204" t="e">
        <v>#N/A</v>
      </c>
      <c r="BB2204" t="e">
        <v>#N/A</v>
      </c>
      <c r="BC2204" t="e">
        <v>#N/A</v>
      </c>
      <c r="BD2204" t="e">
        <v>#N/A</v>
      </c>
      <c r="BE2204" t="e">
        <v>#N/A</v>
      </c>
      <c r="BF2204" t="e">
        <v>#N/A</v>
      </c>
      <c r="BG2204" t="e">
        <v>#N/A</v>
      </c>
      <c r="BH2204" t="e">
        <v>#N/A</v>
      </c>
      <c r="BI2204" t="e">
        <v>#N/A</v>
      </c>
      <c r="BJ2204" t="e">
        <v>#N/A</v>
      </c>
      <c r="BK2204" t="e">
        <v>#N/A</v>
      </c>
      <c r="BL2204" t="e">
        <v>#N/A</v>
      </c>
      <c r="BM2204" t="e">
        <v>#N/A</v>
      </c>
      <c r="BN2204" t="e">
        <v>#N/A</v>
      </c>
      <c r="BO2204" t="e">
        <v>#N/A</v>
      </c>
      <c r="BP2204" t="e">
        <v>#N/A</v>
      </c>
      <c r="BQ2204" t="e">
        <v>#N/A</v>
      </c>
      <c r="BR2204" t="e">
        <v>#N/A</v>
      </c>
      <c r="BS2204" t="e">
        <v>#N/A</v>
      </c>
      <c r="BT2204" t="e">
        <v>#N/A</v>
      </c>
      <c r="BU2204" t="e">
        <v>#N/A</v>
      </c>
      <c r="BV2204" t="e">
        <v>#N/A</v>
      </c>
      <c r="BW2204" t="e">
        <v>#N/A</v>
      </c>
      <c r="BX2204" t="e">
        <v>#N/A</v>
      </c>
      <c r="BY2204" t="e">
        <v>#N/A</v>
      </c>
      <c r="BZ2204" t="e">
        <v>#N/A</v>
      </c>
      <c r="CA2204" t="e">
        <v>#N/A</v>
      </c>
      <c r="CB2204" t="e">
        <v>#N/A</v>
      </c>
      <c r="CC2204" t="e">
        <v>#N/A</v>
      </c>
      <c r="CD2204" t="e">
        <v>#N/A</v>
      </c>
      <c r="CE2204" t="e">
        <v>#N/A</v>
      </c>
      <c r="CF2204" t="e">
        <v>#N/A</v>
      </c>
      <c r="CG2204" t="e">
        <v>#N/A</v>
      </c>
      <c r="CH2204" t="e">
        <v>#N/A</v>
      </c>
      <c r="CI2204" t="e">
        <v>#N/A</v>
      </c>
      <c r="CK2204" t="e">
        <v>#N/A</v>
      </c>
      <c r="CL2204" t="e">
        <v>#N/A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</row>
    <row r="2205" spans="1:120">
      <c r="A2205">
        <v>90994338</v>
      </c>
      <c r="B2205">
        <v>135621</v>
      </c>
      <c r="C2205" s="2">
        <v>44215</v>
      </c>
      <c r="D2205" s="2">
        <v>44221.681250000001</v>
      </c>
      <c r="E2205">
        <v>1</v>
      </c>
      <c r="F2205">
        <v>80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8846</v>
      </c>
      <c r="O2205" t="s">
        <v>2125</v>
      </c>
      <c r="P2205">
        <v>1</v>
      </c>
      <c r="Q2205">
        <v>0</v>
      </c>
      <c r="R2205">
        <v>6</v>
      </c>
      <c r="S2205">
        <v>1</v>
      </c>
      <c r="T2205">
        <v>2021</v>
      </c>
      <c r="U2205">
        <v>0</v>
      </c>
      <c r="V2205">
        <v>0</v>
      </c>
      <c r="W2205">
        <v>2</v>
      </c>
      <c r="AU2205">
        <v>0</v>
      </c>
      <c r="AV2205">
        <v>0</v>
      </c>
      <c r="AW2205">
        <v>1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1</v>
      </c>
      <c r="BF2205">
        <v>1</v>
      </c>
      <c r="BG2205">
        <v>1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2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7</v>
      </c>
      <c r="CC2205">
        <v>13</v>
      </c>
      <c r="CD2205">
        <v>6</v>
      </c>
      <c r="CE2205">
        <v>19</v>
      </c>
      <c r="CF2205">
        <v>0</v>
      </c>
      <c r="CG2205">
        <v>0</v>
      </c>
      <c r="CH2205">
        <v>0</v>
      </c>
      <c r="CI2205">
        <v>1</v>
      </c>
      <c r="CK2205">
        <v>0</v>
      </c>
      <c r="CL2205">
        <v>0</v>
      </c>
      <c r="CM2205">
        <v>5</v>
      </c>
      <c r="CN2205">
        <v>0</v>
      </c>
      <c r="CO2205">
        <v>1</v>
      </c>
      <c r="CP2205">
        <v>1</v>
      </c>
      <c r="CQ2205">
        <v>0</v>
      </c>
      <c r="CR2205">
        <v>0</v>
      </c>
      <c r="CS2205">
        <v>1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1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1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</row>
    <row r="2206" spans="1:120">
      <c r="A2206">
        <v>90994371</v>
      </c>
      <c r="B2206">
        <v>8129297</v>
      </c>
      <c r="C2206" s="2">
        <v>44215</v>
      </c>
      <c r="D2206" s="2">
        <v>44215.601388888892</v>
      </c>
      <c r="E2206">
        <v>2</v>
      </c>
      <c r="F2206">
        <v>61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8825</v>
      </c>
      <c r="O2206" t="s">
        <v>2126</v>
      </c>
      <c r="P2206">
        <v>1</v>
      </c>
      <c r="Q2206">
        <v>0</v>
      </c>
      <c r="S2206">
        <v>1</v>
      </c>
      <c r="T2206">
        <v>2021</v>
      </c>
      <c r="U2206">
        <v>0</v>
      </c>
      <c r="V2206">
        <v>0</v>
      </c>
      <c r="W2206">
        <v>2</v>
      </c>
      <c r="AU2206" t="e">
        <v>#N/A</v>
      </c>
      <c r="AV2206" t="e">
        <v>#N/A</v>
      </c>
      <c r="AW2206" t="e">
        <v>#N/A</v>
      </c>
      <c r="AX2206" t="e">
        <v>#N/A</v>
      </c>
      <c r="AY2206" t="e">
        <v>#N/A</v>
      </c>
      <c r="AZ2206" t="e">
        <v>#N/A</v>
      </c>
      <c r="BA2206" t="e">
        <v>#N/A</v>
      </c>
      <c r="BB2206" t="e">
        <v>#N/A</v>
      </c>
      <c r="BC2206" t="e">
        <v>#N/A</v>
      </c>
      <c r="BD2206" t="e">
        <v>#N/A</v>
      </c>
      <c r="BE2206" t="e">
        <v>#N/A</v>
      </c>
      <c r="BF2206" t="e">
        <v>#N/A</v>
      </c>
      <c r="BG2206" t="e">
        <v>#N/A</v>
      </c>
      <c r="BH2206" t="e">
        <v>#N/A</v>
      </c>
      <c r="BI2206" t="e">
        <v>#N/A</v>
      </c>
      <c r="BJ2206" t="e">
        <v>#N/A</v>
      </c>
      <c r="BK2206" t="e">
        <v>#N/A</v>
      </c>
      <c r="BL2206" t="e">
        <v>#N/A</v>
      </c>
      <c r="BM2206" t="e">
        <v>#N/A</v>
      </c>
      <c r="BN2206" t="e">
        <v>#N/A</v>
      </c>
      <c r="BO2206" t="e">
        <v>#N/A</v>
      </c>
      <c r="BP2206" t="e">
        <v>#N/A</v>
      </c>
      <c r="BQ2206" t="e">
        <v>#N/A</v>
      </c>
      <c r="BR2206" t="e">
        <v>#N/A</v>
      </c>
      <c r="BS2206" t="e">
        <v>#N/A</v>
      </c>
      <c r="BT2206" t="e">
        <v>#N/A</v>
      </c>
      <c r="BU2206" t="e">
        <v>#N/A</v>
      </c>
      <c r="BV2206" t="e">
        <v>#N/A</v>
      </c>
      <c r="BW2206" t="e">
        <v>#N/A</v>
      </c>
      <c r="BX2206" t="e">
        <v>#N/A</v>
      </c>
      <c r="BY2206" t="e">
        <v>#N/A</v>
      </c>
      <c r="BZ2206" t="e">
        <v>#N/A</v>
      </c>
      <c r="CA2206" t="e">
        <v>#N/A</v>
      </c>
      <c r="CB2206" t="e">
        <v>#N/A</v>
      </c>
      <c r="CC2206" t="e">
        <v>#N/A</v>
      </c>
      <c r="CD2206" t="e">
        <v>#N/A</v>
      </c>
      <c r="CE2206" t="e">
        <v>#N/A</v>
      </c>
      <c r="CF2206" t="e">
        <v>#N/A</v>
      </c>
      <c r="CG2206" t="e">
        <v>#N/A</v>
      </c>
      <c r="CH2206" t="e">
        <v>#N/A</v>
      </c>
      <c r="CI2206" t="e">
        <v>#N/A</v>
      </c>
      <c r="CK2206" t="e">
        <v>#N/A</v>
      </c>
      <c r="CL2206" t="e">
        <v>#N/A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</row>
    <row r="2207" spans="1:120">
      <c r="A2207">
        <v>90994374</v>
      </c>
      <c r="B2207">
        <v>8129298</v>
      </c>
      <c r="C2207" s="2">
        <v>44215</v>
      </c>
      <c r="D2207" s="2">
        <v>44221.645833333336</v>
      </c>
      <c r="E2207">
        <v>1</v>
      </c>
      <c r="F2207">
        <v>91</v>
      </c>
      <c r="G2207">
        <v>1</v>
      </c>
      <c r="H2207">
        <v>2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8844</v>
      </c>
      <c r="O2207" t="s">
        <v>2124</v>
      </c>
      <c r="P2207">
        <v>0</v>
      </c>
      <c r="Q2207">
        <v>0</v>
      </c>
      <c r="R2207">
        <v>6</v>
      </c>
      <c r="S2207">
        <v>1</v>
      </c>
      <c r="T2207">
        <v>2021</v>
      </c>
      <c r="U2207">
        <v>0</v>
      </c>
      <c r="V2207">
        <v>0</v>
      </c>
      <c r="W2207">
        <v>2</v>
      </c>
      <c r="AU2207">
        <v>0</v>
      </c>
      <c r="AV2207">
        <v>0</v>
      </c>
      <c r="AW2207">
        <v>20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20</v>
      </c>
      <c r="BF2207">
        <v>20</v>
      </c>
      <c r="BG2207">
        <v>20</v>
      </c>
      <c r="BH2207">
        <v>5</v>
      </c>
      <c r="BI2207">
        <v>0</v>
      </c>
      <c r="BJ2207">
        <v>0</v>
      </c>
      <c r="BK2207">
        <v>5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6</v>
      </c>
      <c r="BX2207">
        <v>7</v>
      </c>
      <c r="BY2207">
        <v>0</v>
      </c>
      <c r="BZ2207">
        <v>0</v>
      </c>
      <c r="CA2207">
        <v>0</v>
      </c>
      <c r="CB2207">
        <v>8</v>
      </c>
      <c r="CC2207">
        <v>2</v>
      </c>
      <c r="CD2207">
        <v>6</v>
      </c>
      <c r="CE2207">
        <v>8</v>
      </c>
      <c r="CF2207">
        <v>0</v>
      </c>
      <c r="CG2207">
        <v>0</v>
      </c>
      <c r="CH2207">
        <v>0</v>
      </c>
      <c r="CI2207">
        <v>0</v>
      </c>
      <c r="CK2207">
        <v>0</v>
      </c>
      <c r="CL2207">
        <v>0</v>
      </c>
      <c r="CM2207">
        <v>1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1</v>
      </c>
      <c r="CX2207">
        <v>0</v>
      </c>
      <c r="CY2207">
        <v>1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1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</row>
    <row r="2208" spans="1:120">
      <c r="A2208">
        <v>90994407</v>
      </c>
      <c r="B2208">
        <v>155005</v>
      </c>
      <c r="C2208" s="2">
        <v>44215</v>
      </c>
      <c r="D2208" s="2">
        <v>44217.862500000003</v>
      </c>
      <c r="E2208">
        <v>1</v>
      </c>
      <c r="F2208">
        <v>62</v>
      </c>
      <c r="G2208">
        <v>1</v>
      </c>
      <c r="H2208">
        <v>1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8876</v>
      </c>
      <c r="O2208" t="s">
        <v>2126</v>
      </c>
      <c r="P2208">
        <v>1</v>
      </c>
      <c r="Q2208">
        <v>0</v>
      </c>
      <c r="R2208">
        <v>2</v>
      </c>
      <c r="S2208">
        <v>1</v>
      </c>
      <c r="T2208">
        <v>2021</v>
      </c>
      <c r="U2208">
        <v>0</v>
      </c>
      <c r="V2208">
        <v>0</v>
      </c>
      <c r="W2208">
        <v>2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1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2</v>
      </c>
      <c r="BY2208">
        <v>0</v>
      </c>
      <c r="BZ2208">
        <v>0</v>
      </c>
      <c r="CA2208">
        <v>0</v>
      </c>
      <c r="CB2208">
        <v>1</v>
      </c>
      <c r="CC2208">
        <v>0</v>
      </c>
      <c r="CD2208">
        <v>1</v>
      </c>
      <c r="CE2208">
        <v>1</v>
      </c>
      <c r="CF2208">
        <v>0</v>
      </c>
      <c r="CG2208">
        <v>0</v>
      </c>
      <c r="CH2208">
        <v>0</v>
      </c>
      <c r="CI2208">
        <v>8</v>
      </c>
      <c r="CK2208">
        <v>0</v>
      </c>
      <c r="CL2208">
        <v>0</v>
      </c>
      <c r="CM2208">
        <v>1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1</v>
      </c>
      <c r="CX2208">
        <v>0</v>
      </c>
      <c r="CY2208">
        <v>1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1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1</v>
      </c>
      <c r="DN2208">
        <v>0</v>
      </c>
      <c r="DO2208">
        <v>0</v>
      </c>
      <c r="DP2208">
        <v>0</v>
      </c>
    </row>
    <row r="2209" spans="1:120">
      <c r="A2209">
        <v>90994539</v>
      </c>
      <c r="B2209">
        <v>93123</v>
      </c>
      <c r="C2209" s="2">
        <v>44215</v>
      </c>
      <c r="D2209" s="2">
        <v>44221.604166666664</v>
      </c>
      <c r="E2209">
        <v>1</v>
      </c>
      <c r="F2209">
        <v>56</v>
      </c>
      <c r="G2209">
        <v>1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8876</v>
      </c>
      <c r="O2209" t="s">
        <v>2126</v>
      </c>
      <c r="P2209">
        <v>1</v>
      </c>
      <c r="Q2209">
        <v>0</v>
      </c>
      <c r="R2209">
        <v>6</v>
      </c>
      <c r="S2209">
        <v>1</v>
      </c>
      <c r="T2209">
        <v>2021</v>
      </c>
      <c r="U2209">
        <v>0</v>
      </c>
      <c r="V2209">
        <v>0</v>
      </c>
      <c r="W2209">
        <v>2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12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12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5</v>
      </c>
      <c r="BW2209">
        <v>6</v>
      </c>
      <c r="BX2209">
        <v>6</v>
      </c>
      <c r="BY2209">
        <v>2</v>
      </c>
      <c r="BZ2209">
        <v>0</v>
      </c>
      <c r="CA2209">
        <v>0</v>
      </c>
      <c r="CB2209">
        <v>6</v>
      </c>
      <c r="CC2209">
        <v>0</v>
      </c>
      <c r="CD2209">
        <v>6</v>
      </c>
      <c r="CE2209">
        <v>6</v>
      </c>
      <c r="CF2209">
        <v>0</v>
      </c>
      <c r="CG2209">
        <v>0</v>
      </c>
      <c r="CH2209">
        <v>0</v>
      </c>
      <c r="CI2209">
        <v>1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1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</row>
    <row r="2210" spans="1:120">
      <c r="A2210">
        <v>90994547</v>
      </c>
      <c r="B2210">
        <v>741236</v>
      </c>
      <c r="C2210" s="2">
        <v>44215</v>
      </c>
      <c r="D2210" s="2">
        <v>44215.759027777778</v>
      </c>
      <c r="E2210">
        <v>2</v>
      </c>
      <c r="F2210">
        <v>73</v>
      </c>
      <c r="G2210">
        <v>1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8869</v>
      </c>
      <c r="O2210" t="s">
        <v>2126</v>
      </c>
      <c r="P2210">
        <v>1</v>
      </c>
      <c r="Q2210">
        <v>0</v>
      </c>
      <c r="S2210">
        <v>1</v>
      </c>
      <c r="T2210">
        <v>2021</v>
      </c>
      <c r="U2210">
        <v>0</v>
      </c>
      <c r="V2210">
        <v>0</v>
      </c>
      <c r="W2210">
        <v>2</v>
      </c>
      <c r="AU2210" t="e">
        <v>#N/A</v>
      </c>
      <c r="AV2210" t="e">
        <v>#N/A</v>
      </c>
      <c r="AW2210" t="e">
        <v>#N/A</v>
      </c>
      <c r="AX2210" t="e">
        <v>#N/A</v>
      </c>
      <c r="AY2210" t="e">
        <v>#N/A</v>
      </c>
      <c r="AZ2210" t="e">
        <v>#N/A</v>
      </c>
      <c r="BA2210" t="e">
        <v>#N/A</v>
      </c>
      <c r="BB2210" t="e">
        <v>#N/A</v>
      </c>
      <c r="BC2210" t="e">
        <v>#N/A</v>
      </c>
      <c r="BD2210" t="e">
        <v>#N/A</v>
      </c>
      <c r="BE2210" t="e">
        <v>#N/A</v>
      </c>
      <c r="BF2210" t="e">
        <v>#N/A</v>
      </c>
      <c r="BG2210" t="e">
        <v>#N/A</v>
      </c>
      <c r="BH2210" t="e">
        <v>#N/A</v>
      </c>
      <c r="BI2210" t="e">
        <v>#N/A</v>
      </c>
      <c r="BJ2210" t="e">
        <v>#N/A</v>
      </c>
      <c r="BK2210" t="e">
        <v>#N/A</v>
      </c>
      <c r="BL2210" t="e">
        <v>#N/A</v>
      </c>
      <c r="BM2210" t="e">
        <v>#N/A</v>
      </c>
      <c r="BN2210" t="e">
        <v>#N/A</v>
      </c>
      <c r="BO2210" t="e">
        <v>#N/A</v>
      </c>
      <c r="BP2210" t="e">
        <v>#N/A</v>
      </c>
      <c r="BQ2210" t="e">
        <v>#N/A</v>
      </c>
      <c r="BR2210" t="e">
        <v>#N/A</v>
      </c>
      <c r="BS2210" t="e">
        <v>#N/A</v>
      </c>
      <c r="BT2210" t="e">
        <v>#N/A</v>
      </c>
      <c r="BU2210" t="e">
        <v>#N/A</v>
      </c>
      <c r="BV2210" t="e">
        <v>#N/A</v>
      </c>
      <c r="BW2210" t="e">
        <v>#N/A</v>
      </c>
      <c r="BX2210" t="e">
        <v>#N/A</v>
      </c>
      <c r="BY2210" t="e">
        <v>#N/A</v>
      </c>
      <c r="BZ2210" t="e">
        <v>#N/A</v>
      </c>
      <c r="CA2210" t="e">
        <v>#N/A</v>
      </c>
      <c r="CB2210" t="e">
        <v>#N/A</v>
      </c>
      <c r="CC2210" t="e">
        <v>#N/A</v>
      </c>
      <c r="CD2210" t="e">
        <v>#N/A</v>
      </c>
      <c r="CE2210" t="e">
        <v>#N/A</v>
      </c>
      <c r="CF2210" t="e">
        <v>#N/A</v>
      </c>
      <c r="CG2210" t="e">
        <v>#N/A</v>
      </c>
      <c r="CH2210" t="e">
        <v>#N/A</v>
      </c>
      <c r="CI2210" t="e">
        <v>#N/A</v>
      </c>
      <c r="CK2210" t="e">
        <v>#N/A</v>
      </c>
      <c r="CL2210" t="e">
        <v>#N/A</v>
      </c>
      <c r="CM2210">
        <v>1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1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</row>
    <row r="2211" spans="1:120">
      <c r="A2211">
        <v>90994586</v>
      </c>
      <c r="B2211">
        <v>656674</v>
      </c>
      <c r="C2211" s="2">
        <v>44216</v>
      </c>
      <c r="D2211" s="2">
        <v>44217.62777777778</v>
      </c>
      <c r="E2211">
        <v>1</v>
      </c>
      <c r="F2211">
        <v>55</v>
      </c>
      <c r="G2211">
        <v>1</v>
      </c>
      <c r="H2211">
        <v>3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8805</v>
      </c>
      <c r="O2211" t="s">
        <v>2126</v>
      </c>
      <c r="P2211">
        <v>1</v>
      </c>
      <c r="Q2211">
        <v>0</v>
      </c>
      <c r="R2211">
        <v>1</v>
      </c>
      <c r="S2211">
        <v>1</v>
      </c>
      <c r="T2211">
        <v>2021</v>
      </c>
      <c r="U2211">
        <v>0</v>
      </c>
      <c r="V2211">
        <v>0</v>
      </c>
      <c r="W2211">
        <v>2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4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4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1</v>
      </c>
      <c r="BW2211">
        <v>1</v>
      </c>
      <c r="BX2211">
        <v>2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1</v>
      </c>
      <c r="CK2211">
        <v>0</v>
      </c>
      <c r="CL2211">
        <v>0</v>
      </c>
      <c r="CM2211">
        <v>2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1</v>
      </c>
      <c r="CW2211">
        <v>1</v>
      </c>
      <c r="CX2211">
        <v>0</v>
      </c>
      <c r="CY2211">
        <v>1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1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</row>
    <row r="2212" spans="1:120">
      <c r="A2212">
        <v>90994594</v>
      </c>
      <c r="B2212">
        <v>8129321</v>
      </c>
      <c r="C2212" s="2">
        <v>44215</v>
      </c>
      <c r="D2212" s="2">
        <v>44221.680555555555</v>
      </c>
      <c r="E2212">
        <v>1</v>
      </c>
      <c r="F2212">
        <v>55</v>
      </c>
      <c r="G2212">
        <v>1</v>
      </c>
      <c r="H2212">
        <v>3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88051198</v>
      </c>
      <c r="O2212" t="s">
        <v>2126</v>
      </c>
      <c r="P2212">
        <v>1</v>
      </c>
      <c r="Q2212">
        <v>0</v>
      </c>
      <c r="R2212">
        <v>6</v>
      </c>
      <c r="S2212">
        <v>1</v>
      </c>
      <c r="T2212">
        <v>2021</v>
      </c>
      <c r="U2212">
        <v>0</v>
      </c>
      <c r="V2212">
        <v>0</v>
      </c>
      <c r="W2212">
        <v>2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6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6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5</v>
      </c>
      <c r="BW2212">
        <v>1</v>
      </c>
      <c r="BX2212">
        <v>6</v>
      </c>
      <c r="BY2212">
        <v>1</v>
      </c>
      <c r="BZ2212">
        <v>0</v>
      </c>
      <c r="CA2212">
        <v>0</v>
      </c>
      <c r="CB2212">
        <v>6</v>
      </c>
      <c r="CC2212">
        <v>0</v>
      </c>
      <c r="CD2212">
        <v>6</v>
      </c>
      <c r="CE2212">
        <v>6</v>
      </c>
      <c r="CF2212">
        <v>0</v>
      </c>
      <c r="CG2212">
        <v>0</v>
      </c>
      <c r="CH2212">
        <v>0</v>
      </c>
      <c r="CI2212">
        <v>1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1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</row>
    <row r="2213" spans="1:120">
      <c r="A2213">
        <v>90994606</v>
      </c>
      <c r="B2213">
        <v>328823</v>
      </c>
      <c r="C2213" s="2">
        <v>44216</v>
      </c>
      <c r="D2213" s="2">
        <v>44217.708333333336</v>
      </c>
      <c r="E2213">
        <v>1</v>
      </c>
      <c r="F2213">
        <v>68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8835</v>
      </c>
      <c r="O2213" t="s">
        <v>2126</v>
      </c>
      <c r="P2213">
        <v>1</v>
      </c>
      <c r="Q2213">
        <v>0</v>
      </c>
      <c r="R2213">
        <v>1</v>
      </c>
      <c r="S2213">
        <v>1</v>
      </c>
      <c r="T2213">
        <v>2021</v>
      </c>
      <c r="U2213">
        <v>0</v>
      </c>
      <c r="V2213">
        <v>0</v>
      </c>
      <c r="W2213">
        <v>2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2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2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1</v>
      </c>
      <c r="BY2213">
        <v>0</v>
      </c>
      <c r="BZ2213">
        <v>0</v>
      </c>
      <c r="CA2213">
        <v>0</v>
      </c>
      <c r="CB2213">
        <v>5</v>
      </c>
      <c r="CC2213">
        <v>2</v>
      </c>
      <c r="CD2213">
        <v>3</v>
      </c>
      <c r="CE2213">
        <v>5</v>
      </c>
      <c r="CF2213">
        <v>0</v>
      </c>
      <c r="CG2213">
        <v>0</v>
      </c>
      <c r="CH2213">
        <v>0</v>
      </c>
      <c r="CI2213">
        <v>6</v>
      </c>
      <c r="CK2213">
        <v>0</v>
      </c>
      <c r="CL2213">
        <v>0</v>
      </c>
      <c r="CM2213">
        <v>1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1</v>
      </c>
      <c r="CX2213">
        <v>0</v>
      </c>
      <c r="CY2213">
        <v>1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1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</row>
    <row r="2214" spans="1:120">
      <c r="A2214">
        <v>90994643</v>
      </c>
      <c r="B2214">
        <v>8129332</v>
      </c>
      <c r="C2214" s="2">
        <v>44216</v>
      </c>
      <c r="D2214" s="2">
        <v>44224.693055555559</v>
      </c>
      <c r="E2214">
        <v>1</v>
      </c>
      <c r="F2214">
        <v>76</v>
      </c>
      <c r="G2214">
        <v>1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8902</v>
      </c>
      <c r="O2214" t="s">
        <v>2125</v>
      </c>
      <c r="P2214">
        <v>1</v>
      </c>
      <c r="Q2214">
        <v>0</v>
      </c>
      <c r="R2214">
        <v>8</v>
      </c>
      <c r="S2214">
        <v>1</v>
      </c>
      <c r="T2214">
        <v>2021</v>
      </c>
      <c r="U2214">
        <v>0</v>
      </c>
      <c r="V2214">
        <v>0</v>
      </c>
      <c r="W2214">
        <v>2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14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14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5</v>
      </c>
      <c r="BW2214">
        <v>4</v>
      </c>
      <c r="BX2214">
        <v>7</v>
      </c>
      <c r="BY2214">
        <v>4</v>
      </c>
      <c r="BZ2214">
        <v>0</v>
      </c>
      <c r="CA2214">
        <v>0</v>
      </c>
      <c r="CB2214">
        <v>14</v>
      </c>
      <c r="CC2214">
        <v>22</v>
      </c>
      <c r="CD2214">
        <v>1</v>
      </c>
      <c r="CE2214">
        <v>23</v>
      </c>
      <c r="CF2214">
        <v>9</v>
      </c>
      <c r="CG2214">
        <v>0</v>
      </c>
      <c r="CH2214">
        <v>0</v>
      </c>
      <c r="CI2214">
        <v>1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1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</row>
    <row r="2215" spans="1:120">
      <c r="A2215">
        <v>90994751</v>
      </c>
      <c r="B2215">
        <v>8129356</v>
      </c>
      <c r="C2215" s="2">
        <v>44216</v>
      </c>
      <c r="D2215" s="2">
        <v>44221.666666666664</v>
      </c>
      <c r="E2215">
        <v>1</v>
      </c>
      <c r="F2215">
        <v>85</v>
      </c>
      <c r="G2215">
        <v>1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8807</v>
      </c>
      <c r="O2215" t="s">
        <v>2124</v>
      </c>
      <c r="P2215">
        <v>0</v>
      </c>
      <c r="Q2215">
        <v>0</v>
      </c>
      <c r="R2215">
        <v>5</v>
      </c>
      <c r="S2215">
        <v>1</v>
      </c>
      <c r="T2215">
        <v>2021</v>
      </c>
      <c r="U2215">
        <v>0</v>
      </c>
      <c r="V2215">
        <v>0</v>
      </c>
      <c r="W2215">
        <v>2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6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6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5</v>
      </c>
      <c r="BY2215">
        <v>0</v>
      </c>
      <c r="BZ2215">
        <v>0</v>
      </c>
      <c r="CA2215">
        <v>0</v>
      </c>
      <c r="CB2215">
        <v>6</v>
      </c>
      <c r="CC2215">
        <v>6</v>
      </c>
      <c r="CD2215">
        <v>0</v>
      </c>
      <c r="CE2215">
        <v>6</v>
      </c>
      <c r="CF2215">
        <v>0</v>
      </c>
      <c r="CG2215">
        <v>0</v>
      </c>
      <c r="CH2215">
        <v>0</v>
      </c>
      <c r="CI2215">
        <v>1</v>
      </c>
      <c r="CK2215">
        <v>0</v>
      </c>
      <c r="CL2215">
        <v>0</v>
      </c>
      <c r="CM2215">
        <v>7</v>
      </c>
      <c r="CN2215">
        <v>0</v>
      </c>
      <c r="CO2215">
        <v>1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1</v>
      </c>
      <c r="DE2215">
        <v>0</v>
      </c>
      <c r="DF2215">
        <v>0</v>
      </c>
      <c r="DG2215">
        <v>1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</row>
    <row r="2216" spans="1:120">
      <c r="A2216">
        <v>90994765</v>
      </c>
      <c r="B2216">
        <v>586001</v>
      </c>
      <c r="C2216" s="2">
        <v>44216</v>
      </c>
      <c r="D2216" s="2">
        <v>44216.630555555559</v>
      </c>
      <c r="E2216">
        <v>3</v>
      </c>
      <c r="F2216">
        <v>46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8876</v>
      </c>
      <c r="O2216" t="s">
        <v>2126</v>
      </c>
      <c r="P2216">
        <v>1</v>
      </c>
      <c r="Q2216">
        <v>0</v>
      </c>
      <c r="S2216">
        <v>1</v>
      </c>
      <c r="T2216">
        <v>2021</v>
      </c>
      <c r="U2216">
        <v>0</v>
      </c>
      <c r="V2216">
        <v>0</v>
      </c>
      <c r="W2216">
        <v>2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</row>
    <row r="2217" spans="1:120">
      <c r="A2217">
        <v>90994768</v>
      </c>
      <c r="B2217">
        <v>216514</v>
      </c>
      <c r="C2217" s="2">
        <v>44215</v>
      </c>
      <c r="D2217" s="2">
        <v>44216.265277777777</v>
      </c>
      <c r="E2217">
        <v>2</v>
      </c>
      <c r="F2217">
        <v>57</v>
      </c>
      <c r="G2217">
        <v>1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8844</v>
      </c>
      <c r="O2217" t="s">
        <v>2126</v>
      </c>
      <c r="P2217">
        <v>1</v>
      </c>
      <c r="Q2217">
        <v>0</v>
      </c>
      <c r="S2217">
        <v>1</v>
      </c>
      <c r="T2217">
        <v>2021</v>
      </c>
      <c r="U2217">
        <v>0</v>
      </c>
      <c r="V2217">
        <v>0</v>
      </c>
      <c r="W2217">
        <v>2</v>
      </c>
      <c r="AQ2217">
        <v>90989095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1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</row>
    <row r="2218" spans="1:120">
      <c r="A2218">
        <v>90994770</v>
      </c>
      <c r="B2218">
        <v>544356</v>
      </c>
      <c r="C2218" s="2">
        <v>44215</v>
      </c>
      <c r="D2218" s="2">
        <v>44216.175000000003</v>
      </c>
      <c r="E2218">
        <v>2</v>
      </c>
      <c r="F2218">
        <v>62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7060</v>
      </c>
      <c r="O2218" t="s">
        <v>2125</v>
      </c>
      <c r="P2218">
        <v>1</v>
      </c>
      <c r="Q2218">
        <v>0</v>
      </c>
      <c r="S2218">
        <v>1</v>
      </c>
      <c r="T2218">
        <v>2021</v>
      </c>
      <c r="U2218">
        <v>0</v>
      </c>
      <c r="V2218">
        <v>0</v>
      </c>
      <c r="W2218">
        <v>2</v>
      </c>
      <c r="AU2218" t="e">
        <v>#N/A</v>
      </c>
      <c r="AV2218" t="e">
        <v>#N/A</v>
      </c>
      <c r="AW2218" t="e">
        <v>#N/A</v>
      </c>
      <c r="AX2218" t="e">
        <v>#N/A</v>
      </c>
      <c r="AY2218" t="e">
        <v>#N/A</v>
      </c>
      <c r="AZ2218" t="e">
        <v>#N/A</v>
      </c>
      <c r="BA2218" t="e">
        <v>#N/A</v>
      </c>
      <c r="BB2218" t="e">
        <v>#N/A</v>
      </c>
      <c r="BC2218" t="e">
        <v>#N/A</v>
      </c>
      <c r="BD2218" t="e">
        <v>#N/A</v>
      </c>
      <c r="BE2218" t="e">
        <v>#N/A</v>
      </c>
      <c r="BF2218" t="e">
        <v>#N/A</v>
      </c>
      <c r="BG2218" t="e">
        <v>#N/A</v>
      </c>
      <c r="BH2218" t="e">
        <v>#N/A</v>
      </c>
      <c r="BI2218" t="e">
        <v>#N/A</v>
      </c>
      <c r="BJ2218" t="e">
        <v>#N/A</v>
      </c>
      <c r="BK2218" t="e">
        <v>#N/A</v>
      </c>
      <c r="BL2218" t="e">
        <v>#N/A</v>
      </c>
      <c r="BM2218" t="e">
        <v>#N/A</v>
      </c>
      <c r="BN2218" t="e">
        <v>#N/A</v>
      </c>
      <c r="BO2218" t="e">
        <v>#N/A</v>
      </c>
      <c r="BP2218" t="e">
        <v>#N/A</v>
      </c>
      <c r="BQ2218" t="e">
        <v>#N/A</v>
      </c>
      <c r="BR2218" t="e">
        <v>#N/A</v>
      </c>
      <c r="BS2218" t="e">
        <v>#N/A</v>
      </c>
      <c r="BT2218" t="e">
        <v>#N/A</v>
      </c>
      <c r="BU2218" t="e">
        <v>#N/A</v>
      </c>
      <c r="BV2218" t="e">
        <v>#N/A</v>
      </c>
      <c r="BW2218" t="e">
        <v>#N/A</v>
      </c>
      <c r="BX2218" t="e">
        <v>#N/A</v>
      </c>
      <c r="BY2218" t="e">
        <v>#N/A</v>
      </c>
      <c r="BZ2218" t="e">
        <v>#N/A</v>
      </c>
      <c r="CA2218" t="e">
        <v>#N/A</v>
      </c>
      <c r="CB2218" t="e">
        <v>#N/A</v>
      </c>
      <c r="CC2218" t="e">
        <v>#N/A</v>
      </c>
      <c r="CD2218" t="e">
        <v>#N/A</v>
      </c>
      <c r="CE2218" t="e">
        <v>#N/A</v>
      </c>
      <c r="CF2218" t="e">
        <v>#N/A</v>
      </c>
      <c r="CG2218" t="e">
        <v>#N/A</v>
      </c>
      <c r="CH2218" t="e">
        <v>#N/A</v>
      </c>
      <c r="CI2218" t="e">
        <v>#N/A</v>
      </c>
      <c r="CK2218" t="e">
        <v>#N/A</v>
      </c>
      <c r="CL2218" t="e">
        <v>#N/A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1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</row>
    <row r="2219" spans="1:120">
      <c r="A2219">
        <v>90994792</v>
      </c>
      <c r="B2219">
        <v>353463</v>
      </c>
      <c r="C2219" s="2">
        <v>44216</v>
      </c>
      <c r="D2219" s="2">
        <v>44219.645833333336</v>
      </c>
      <c r="E2219">
        <v>1</v>
      </c>
      <c r="F2219">
        <v>87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8807</v>
      </c>
      <c r="O2219" t="s">
        <v>26</v>
      </c>
      <c r="P2219">
        <v>0</v>
      </c>
      <c r="Q2219">
        <v>1</v>
      </c>
      <c r="R2219">
        <v>3</v>
      </c>
      <c r="S2219">
        <v>1</v>
      </c>
      <c r="T2219">
        <v>2021</v>
      </c>
      <c r="U2219">
        <v>0</v>
      </c>
      <c r="V2219">
        <v>0</v>
      </c>
      <c r="W2219">
        <v>2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4</v>
      </c>
      <c r="BW2219">
        <v>2</v>
      </c>
      <c r="BX2219">
        <v>1</v>
      </c>
      <c r="BY2219">
        <v>0</v>
      </c>
      <c r="BZ2219">
        <v>0</v>
      </c>
      <c r="CA2219">
        <v>0</v>
      </c>
      <c r="CB2219">
        <v>1</v>
      </c>
      <c r="CC2219">
        <v>0</v>
      </c>
      <c r="CD2219">
        <v>1</v>
      </c>
      <c r="CE2219">
        <v>1</v>
      </c>
      <c r="CF2219">
        <v>7</v>
      </c>
      <c r="CG2219">
        <v>0</v>
      </c>
      <c r="CH2219">
        <v>0</v>
      </c>
      <c r="CI2219">
        <v>2</v>
      </c>
      <c r="CK2219">
        <v>1</v>
      </c>
      <c r="CL2219">
        <v>0</v>
      </c>
      <c r="CM2219">
        <v>2</v>
      </c>
      <c r="CN2219">
        <v>0</v>
      </c>
      <c r="CO2219">
        <v>0</v>
      </c>
      <c r="CP2219">
        <v>1</v>
      </c>
      <c r="CQ2219">
        <v>0</v>
      </c>
      <c r="CR2219">
        <v>1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1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</row>
    <row r="2220" spans="1:120">
      <c r="A2220">
        <v>90994800</v>
      </c>
      <c r="B2220">
        <v>8129207</v>
      </c>
      <c r="C2220" s="2">
        <v>44216</v>
      </c>
      <c r="D2220" s="2">
        <v>44216.457638888889</v>
      </c>
      <c r="E2220">
        <v>2</v>
      </c>
      <c r="F2220">
        <v>93</v>
      </c>
      <c r="G2220">
        <v>1</v>
      </c>
      <c r="H2220">
        <v>3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8876</v>
      </c>
      <c r="O2220" t="s">
        <v>2126</v>
      </c>
      <c r="P2220">
        <v>1</v>
      </c>
      <c r="Q2220">
        <v>0</v>
      </c>
      <c r="S2220">
        <v>1</v>
      </c>
      <c r="T2220">
        <v>2021</v>
      </c>
      <c r="U2220">
        <v>0</v>
      </c>
      <c r="V2220">
        <v>0</v>
      </c>
      <c r="W2220">
        <v>2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1</v>
      </c>
      <c r="CC2220">
        <v>0</v>
      </c>
      <c r="CD2220">
        <v>1</v>
      </c>
      <c r="CE2220">
        <v>1</v>
      </c>
      <c r="CF2220">
        <v>0</v>
      </c>
      <c r="CG2220">
        <v>0</v>
      </c>
      <c r="CH2220">
        <v>0</v>
      </c>
      <c r="CI2220">
        <v>1</v>
      </c>
      <c r="CK2220">
        <v>0</v>
      </c>
      <c r="CL2220">
        <v>0</v>
      </c>
      <c r="CM2220">
        <v>1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1</v>
      </c>
      <c r="CX2220">
        <v>0</v>
      </c>
      <c r="CY2220">
        <v>1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</row>
    <row r="2221" spans="1:120">
      <c r="A2221">
        <v>90994907</v>
      </c>
      <c r="B2221">
        <v>8129373</v>
      </c>
      <c r="C2221" s="2">
        <v>44216</v>
      </c>
      <c r="D2221" s="2">
        <v>44216.586805555555</v>
      </c>
      <c r="E2221">
        <v>2</v>
      </c>
      <c r="F2221">
        <v>37</v>
      </c>
      <c r="G2221">
        <v>1</v>
      </c>
      <c r="H2221">
        <v>2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8835</v>
      </c>
      <c r="O2221" t="s">
        <v>2126</v>
      </c>
      <c r="P2221">
        <v>1</v>
      </c>
      <c r="Q2221">
        <v>0</v>
      </c>
      <c r="S2221">
        <v>1</v>
      </c>
      <c r="T2221">
        <v>2021</v>
      </c>
      <c r="U2221">
        <v>0</v>
      </c>
      <c r="V2221">
        <v>0</v>
      </c>
      <c r="W2221">
        <v>2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</row>
    <row r="2222" spans="1:120">
      <c r="A2222">
        <v>90995013</v>
      </c>
      <c r="B2222">
        <v>634659</v>
      </c>
      <c r="C2222" s="2">
        <v>44216</v>
      </c>
      <c r="D2222" s="2">
        <v>44223.718055555553</v>
      </c>
      <c r="E2222">
        <v>1</v>
      </c>
      <c r="F2222">
        <v>68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8807</v>
      </c>
      <c r="O2222" t="s">
        <v>2126</v>
      </c>
      <c r="P2222">
        <v>1</v>
      </c>
      <c r="Q2222">
        <v>0</v>
      </c>
      <c r="R2222">
        <v>7</v>
      </c>
      <c r="S2222">
        <v>1</v>
      </c>
      <c r="T2222">
        <v>2021</v>
      </c>
      <c r="U2222">
        <v>0</v>
      </c>
      <c r="V2222">
        <v>0</v>
      </c>
      <c r="W2222">
        <v>2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5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5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1</v>
      </c>
      <c r="BW2222">
        <v>1</v>
      </c>
      <c r="BX2222">
        <v>1</v>
      </c>
      <c r="BY2222">
        <v>2</v>
      </c>
      <c r="BZ2222">
        <v>0</v>
      </c>
      <c r="CA2222">
        <v>0</v>
      </c>
      <c r="CB2222">
        <v>20</v>
      </c>
      <c r="CC2222">
        <v>13</v>
      </c>
      <c r="CD2222">
        <v>7</v>
      </c>
      <c r="CE2222">
        <v>20</v>
      </c>
      <c r="CF2222">
        <v>0</v>
      </c>
      <c r="CG2222">
        <v>0</v>
      </c>
      <c r="CH2222">
        <v>0</v>
      </c>
      <c r="CI2222">
        <v>0</v>
      </c>
      <c r="CK2222">
        <v>9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1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</row>
    <row r="2223" spans="1:120">
      <c r="A2223">
        <v>90995024</v>
      </c>
      <c r="B2223">
        <v>225330</v>
      </c>
      <c r="C2223" s="2">
        <v>44216</v>
      </c>
      <c r="D2223" s="2">
        <v>44233.745138888888</v>
      </c>
      <c r="E2223">
        <v>1</v>
      </c>
      <c r="F2223">
        <v>84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8846</v>
      </c>
      <c r="O2223" t="s">
        <v>2125</v>
      </c>
      <c r="P2223">
        <v>1</v>
      </c>
      <c r="Q2223">
        <v>0</v>
      </c>
      <c r="R2223">
        <v>17</v>
      </c>
      <c r="S2223">
        <v>2</v>
      </c>
      <c r="T2223">
        <v>2021</v>
      </c>
      <c r="U2223">
        <v>1</v>
      </c>
      <c r="V2223">
        <v>12</v>
      </c>
      <c r="W2223">
        <v>2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30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30</v>
      </c>
      <c r="BH2223">
        <v>16</v>
      </c>
      <c r="BI2223">
        <v>0</v>
      </c>
      <c r="BJ2223">
        <v>15</v>
      </c>
      <c r="BK2223">
        <v>1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12</v>
      </c>
      <c r="BW2223">
        <v>14</v>
      </c>
      <c r="BX2223">
        <v>23</v>
      </c>
      <c r="BY2223">
        <v>4</v>
      </c>
      <c r="BZ2223">
        <v>0</v>
      </c>
      <c r="CA2223">
        <v>0</v>
      </c>
      <c r="CB2223">
        <v>4</v>
      </c>
      <c r="CC2223">
        <v>12</v>
      </c>
      <c r="CD2223">
        <v>1</v>
      </c>
      <c r="CE2223">
        <v>13</v>
      </c>
      <c r="CF2223">
        <v>0</v>
      </c>
      <c r="CG2223">
        <v>0</v>
      </c>
      <c r="CH2223">
        <v>0</v>
      </c>
      <c r="CI2223">
        <v>0</v>
      </c>
      <c r="CK2223">
        <v>14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1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</row>
    <row r="2224" spans="1:120">
      <c r="A2224">
        <v>90995103</v>
      </c>
      <c r="B2224">
        <v>429160</v>
      </c>
      <c r="C2224" s="2">
        <v>44216</v>
      </c>
      <c r="D2224" s="2">
        <v>44220.874305555553</v>
      </c>
      <c r="E2224">
        <v>1</v>
      </c>
      <c r="F2224">
        <v>72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7080</v>
      </c>
      <c r="O2224" t="s">
        <v>2126</v>
      </c>
      <c r="P2224">
        <v>1</v>
      </c>
      <c r="Q2224">
        <v>0</v>
      </c>
      <c r="R2224">
        <v>4</v>
      </c>
      <c r="S2224">
        <v>1</v>
      </c>
      <c r="T2224">
        <v>2021</v>
      </c>
      <c r="U2224">
        <v>0</v>
      </c>
      <c r="V2224">
        <v>0</v>
      </c>
      <c r="W2224">
        <v>2</v>
      </c>
      <c r="AU2224">
        <v>0</v>
      </c>
      <c r="AV2224">
        <v>0</v>
      </c>
      <c r="AW2224">
        <v>0</v>
      </c>
      <c r="AX2224">
        <v>0</v>
      </c>
      <c r="AY2224">
        <v>3</v>
      </c>
      <c r="AZ2224">
        <v>8</v>
      </c>
      <c r="BA2224">
        <v>4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15</v>
      </c>
      <c r="BH2224">
        <v>2</v>
      </c>
      <c r="BI2224">
        <v>0</v>
      </c>
      <c r="BJ2224">
        <v>1</v>
      </c>
      <c r="BK2224">
        <v>1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3</v>
      </c>
      <c r="BV2224">
        <v>0</v>
      </c>
      <c r="BW2224">
        <v>0</v>
      </c>
      <c r="BX2224">
        <v>1</v>
      </c>
      <c r="BY2224">
        <v>2</v>
      </c>
      <c r="BZ2224">
        <v>0</v>
      </c>
      <c r="CA2224">
        <v>0</v>
      </c>
      <c r="CB2224">
        <v>6</v>
      </c>
      <c r="CC2224">
        <v>1</v>
      </c>
      <c r="CD2224">
        <v>5</v>
      </c>
      <c r="CE2224">
        <v>6</v>
      </c>
      <c r="CF2224">
        <v>0</v>
      </c>
      <c r="CG2224">
        <v>0</v>
      </c>
      <c r="CH2224">
        <v>0</v>
      </c>
      <c r="CI2224">
        <v>3</v>
      </c>
      <c r="CK2224">
        <v>0</v>
      </c>
      <c r="CL2224">
        <v>0</v>
      </c>
      <c r="CM2224">
        <v>1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1</v>
      </c>
      <c r="CX2224">
        <v>0</v>
      </c>
      <c r="CY2224">
        <v>1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1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</row>
    <row r="2225" spans="1:120">
      <c r="A2225">
        <v>90995124</v>
      </c>
      <c r="B2225">
        <v>417820</v>
      </c>
      <c r="C2225" s="2">
        <v>44216</v>
      </c>
      <c r="D2225" s="2">
        <v>44220.745138888888</v>
      </c>
      <c r="E2225">
        <v>1</v>
      </c>
      <c r="F2225">
        <v>87</v>
      </c>
      <c r="G2225">
        <v>1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8846</v>
      </c>
      <c r="O2225" t="s">
        <v>2126</v>
      </c>
      <c r="P2225">
        <v>1</v>
      </c>
      <c r="Q2225">
        <v>0</v>
      </c>
      <c r="R2225">
        <v>4</v>
      </c>
      <c r="S2225">
        <v>1</v>
      </c>
      <c r="T2225">
        <v>2021</v>
      </c>
      <c r="U2225">
        <v>0</v>
      </c>
      <c r="V2225">
        <v>0</v>
      </c>
      <c r="W2225">
        <v>2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1</v>
      </c>
      <c r="BF2225">
        <v>1</v>
      </c>
      <c r="BG2225">
        <v>1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8</v>
      </c>
      <c r="CC2225">
        <v>3</v>
      </c>
      <c r="CD2225">
        <v>5</v>
      </c>
      <c r="CE2225">
        <v>8</v>
      </c>
      <c r="CF2225">
        <v>0</v>
      </c>
      <c r="CG2225">
        <v>0</v>
      </c>
      <c r="CH2225">
        <v>0</v>
      </c>
      <c r="CI2225">
        <v>1</v>
      </c>
      <c r="CK2225">
        <v>0</v>
      </c>
      <c r="CL2225">
        <v>0</v>
      </c>
      <c r="CM2225">
        <v>3</v>
      </c>
      <c r="CN2225">
        <v>0</v>
      </c>
      <c r="CO2225">
        <v>1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1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1</v>
      </c>
      <c r="DH2225">
        <v>0</v>
      </c>
      <c r="DI2225">
        <v>0</v>
      </c>
      <c r="DJ2225">
        <v>1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</row>
    <row r="2226" spans="1:120">
      <c r="A2226">
        <v>90995170</v>
      </c>
      <c r="B2226">
        <v>698072</v>
      </c>
      <c r="C2226" s="2">
        <v>44216</v>
      </c>
      <c r="D2226" s="2">
        <v>44216.810416666667</v>
      </c>
      <c r="E2226">
        <v>2</v>
      </c>
      <c r="F2226">
        <v>61</v>
      </c>
      <c r="G2226">
        <v>1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8835</v>
      </c>
      <c r="O2226" t="s">
        <v>2126</v>
      </c>
      <c r="P2226">
        <v>1</v>
      </c>
      <c r="Q2226">
        <v>0</v>
      </c>
      <c r="S2226">
        <v>1</v>
      </c>
      <c r="T2226">
        <v>2021</v>
      </c>
      <c r="U2226">
        <v>0</v>
      </c>
      <c r="V2226">
        <v>0</v>
      </c>
      <c r="W2226">
        <v>2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</row>
    <row r="2227" spans="1:120">
      <c r="A2227">
        <v>90995204</v>
      </c>
      <c r="B2227">
        <v>770038</v>
      </c>
      <c r="C2227" s="2">
        <v>44217</v>
      </c>
      <c r="D2227" s="2">
        <v>44220.695833333331</v>
      </c>
      <c r="E2227">
        <v>1</v>
      </c>
      <c r="F2227">
        <v>85</v>
      </c>
      <c r="G2227">
        <v>1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8812</v>
      </c>
      <c r="O2227" t="s">
        <v>2126</v>
      </c>
      <c r="P2227">
        <v>1</v>
      </c>
      <c r="Q2227">
        <v>0</v>
      </c>
      <c r="R2227">
        <v>3</v>
      </c>
      <c r="S2227">
        <v>1</v>
      </c>
      <c r="T2227">
        <v>2021</v>
      </c>
      <c r="U2227">
        <v>0</v>
      </c>
      <c r="V2227">
        <v>0</v>
      </c>
      <c r="W2227">
        <v>2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4</v>
      </c>
      <c r="BW2227">
        <v>1</v>
      </c>
      <c r="BX2227">
        <v>3</v>
      </c>
      <c r="BY2227">
        <v>0</v>
      </c>
      <c r="BZ2227">
        <v>0</v>
      </c>
      <c r="CA2227">
        <v>0</v>
      </c>
      <c r="CB2227">
        <v>7</v>
      </c>
      <c r="CC2227">
        <v>7</v>
      </c>
      <c r="CD2227">
        <v>0</v>
      </c>
      <c r="CE2227">
        <v>7</v>
      </c>
      <c r="CF2227">
        <v>0</v>
      </c>
      <c r="CG2227">
        <v>0</v>
      </c>
      <c r="CH2227">
        <v>0</v>
      </c>
      <c r="CI2227">
        <v>3</v>
      </c>
      <c r="CK2227">
        <v>0</v>
      </c>
      <c r="CL2227">
        <v>0</v>
      </c>
      <c r="CM2227">
        <v>1</v>
      </c>
      <c r="CN2227">
        <v>0</v>
      </c>
      <c r="CO2227">
        <v>0</v>
      </c>
      <c r="CP2227">
        <v>0</v>
      </c>
      <c r="CQ2227">
        <v>0</v>
      </c>
      <c r="CR2227">
        <v>1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1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</row>
    <row r="2228" spans="1:120">
      <c r="A2228">
        <v>90995238</v>
      </c>
      <c r="B2228">
        <v>8127736</v>
      </c>
      <c r="C2228" s="2">
        <v>44217</v>
      </c>
      <c r="D2228" s="2">
        <v>44219.583333333336</v>
      </c>
      <c r="E2228">
        <v>1</v>
      </c>
      <c r="F2228">
        <v>26</v>
      </c>
      <c r="G2228">
        <v>1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8835</v>
      </c>
      <c r="O2228" t="s">
        <v>2126</v>
      </c>
      <c r="P2228">
        <v>1</v>
      </c>
      <c r="Q2228">
        <v>0</v>
      </c>
      <c r="R2228">
        <v>2</v>
      </c>
      <c r="S2228">
        <v>1</v>
      </c>
      <c r="T2228">
        <v>2021</v>
      </c>
      <c r="U2228">
        <v>0</v>
      </c>
      <c r="V2228">
        <v>0</v>
      </c>
      <c r="W2228">
        <v>2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</row>
    <row r="2229" spans="1:120">
      <c r="A2229">
        <v>90995268</v>
      </c>
      <c r="B2229">
        <v>209387</v>
      </c>
      <c r="C2229" s="2">
        <v>44218</v>
      </c>
      <c r="D2229" s="2">
        <v>44222.699305555558</v>
      </c>
      <c r="E2229">
        <v>1</v>
      </c>
      <c r="F2229">
        <v>87</v>
      </c>
      <c r="G2229">
        <v>1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8807</v>
      </c>
      <c r="O2229" t="s">
        <v>2124</v>
      </c>
      <c r="P2229">
        <v>0</v>
      </c>
      <c r="Q2229">
        <v>0</v>
      </c>
      <c r="R2229">
        <v>4</v>
      </c>
      <c r="S2229">
        <v>1</v>
      </c>
      <c r="T2229">
        <v>2021</v>
      </c>
      <c r="U2229">
        <v>0</v>
      </c>
      <c r="V2229">
        <v>0</v>
      </c>
      <c r="W2229">
        <v>2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6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6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5</v>
      </c>
      <c r="BY2229">
        <v>0</v>
      </c>
      <c r="BZ2229">
        <v>0</v>
      </c>
      <c r="CA2229">
        <v>0</v>
      </c>
      <c r="CB2229">
        <v>6</v>
      </c>
      <c r="CC2229">
        <v>6</v>
      </c>
      <c r="CD2229">
        <v>0</v>
      </c>
      <c r="CE2229">
        <v>6</v>
      </c>
      <c r="CF2229">
        <v>0</v>
      </c>
      <c r="CG2229">
        <v>0</v>
      </c>
      <c r="CH2229">
        <v>0</v>
      </c>
      <c r="CI2229">
        <v>16</v>
      </c>
      <c r="CK2229">
        <v>0</v>
      </c>
      <c r="CL2229">
        <v>0</v>
      </c>
      <c r="CM2229">
        <v>1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1</v>
      </c>
      <c r="CX2229">
        <v>0</v>
      </c>
      <c r="CY2229">
        <v>1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</row>
    <row r="2230" spans="1:120">
      <c r="A2230">
        <v>90995289</v>
      </c>
      <c r="B2230">
        <v>434200</v>
      </c>
      <c r="C2230" s="2">
        <v>44216</v>
      </c>
      <c r="D2230" s="2">
        <v>44219.793749999997</v>
      </c>
      <c r="E2230">
        <v>1</v>
      </c>
      <c r="F2230">
        <v>60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8854</v>
      </c>
      <c r="O2230" t="s">
        <v>2126</v>
      </c>
      <c r="P2230">
        <v>1</v>
      </c>
      <c r="Q2230">
        <v>0</v>
      </c>
      <c r="R2230">
        <v>3</v>
      </c>
      <c r="S2230">
        <v>1</v>
      </c>
      <c r="T2230">
        <v>2021</v>
      </c>
      <c r="U2230">
        <v>0</v>
      </c>
      <c r="V2230">
        <v>0</v>
      </c>
      <c r="W2230">
        <v>2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4</v>
      </c>
      <c r="BW2230">
        <v>2</v>
      </c>
      <c r="BX2230">
        <v>1</v>
      </c>
      <c r="BY2230">
        <v>7</v>
      </c>
      <c r="BZ2230">
        <v>0</v>
      </c>
      <c r="CA2230">
        <v>0</v>
      </c>
      <c r="CB2230">
        <v>8</v>
      </c>
      <c r="CC2230">
        <v>7</v>
      </c>
      <c r="CD2230">
        <v>3</v>
      </c>
      <c r="CE2230">
        <v>10</v>
      </c>
      <c r="CF2230">
        <v>1</v>
      </c>
      <c r="CG2230">
        <v>0</v>
      </c>
      <c r="CH2230">
        <v>0</v>
      </c>
      <c r="CI2230">
        <v>1</v>
      </c>
      <c r="CK2230">
        <v>3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1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</row>
    <row r="2231" spans="1:120">
      <c r="A2231">
        <v>90995319</v>
      </c>
      <c r="B2231">
        <v>753459</v>
      </c>
      <c r="C2231" s="2">
        <v>44216</v>
      </c>
      <c r="D2231" s="2">
        <v>44217.008333333331</v>
      </c>
      <c r="E2231">
        <v>2</v>
      </c>
      <c r="F2231">
        <v>30</v>
      </c>
      <c r="G2231">
        <v>1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8805</v>
      </c>
      <c r="O2231" t="s">
        <v>2126</v>
      </c>
      <c r="P2231">
        <v>1</v>
      </c>
      <c r="Q2231">
        <v>0</v>
      </c>
      <c r="S2231">
        <v>1</v>
      </c>
      <c r="T2231">
        <v>2021</v>
      </c>
      <c r="U2231">
        <v>0</v>
      </c>
      <c r="V2231">
        <v>0</v>
      </c>
      <c r="W2231">
        <v>2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K2231">
        <v>0</v>
      </c>
      <c r="CL2231">
        <v>0</v>
      </c>
      <c r="CM2231">
        <v>1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1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</row>
    <row r="2232" spans="1:120">
      <c r="A2232">
        <v>90995351</v>
      </c>
      <c r="B2232">
        <v>326059</v>
      </c>
      <c r="C2232" s="2">
        <v>44217</v>
      </c>
      <c r="D2232" s="2">
        <v>44217.201388888891</v>
      </c>
      <c r="E2232">
        <v>2</v>
      </c>
      <c r="F2232">
        <v>53</v>
      </c>
      <c r="G2232">
        <v>1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8812</v>
      </c>
      <c r="O2232" t="s">
        <v>2130</v>
      </c>
      <c r="P2232">
        <v>0</v>
      </c>
      <c r="Q2232">
        <v>0</v>
      </c>
      <c r="S2232">
        <v>1</v>
      </c>
      <c r="T2232">
        <v>2021</v>
      </c>
      <c r="U2232">
        <v>0</v>
      </c>
      <c r="V2232">
        <v>0</v>
      </c>
      <c r="W2232">
        <v>2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K2232">
        <v>0</v>
      </c>
      <c r="CL2232">
        <v>0</v>
      </c>
      <c r="CM2232">
        <v>3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1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1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1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</row>
    <row r="2233" spans="1:120">
      <c r="A2233">
        <v>90995402</v>
      </c>
      <c r="B2233">
        <v>8039444</v>
      </c>
      <c r="C2233" s="2">
        <v>44217</v>
      </c>
      <c r="D2233" s="2">
        <v>44217.459027777775</v>
      </c>
      <c r="E2233">
        <v>2</v>
      </c>
      <c r="F2233">
        <v>22</v>
      </c>
      <c r="G2233">
        <v>1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8807</v>
      </c>
      <c r="O2233" t="s">
        <v>2126</v>
      </c>
      <c r="P2233">
        <v>1</v>
      </c>
      <c r="Q2233">
        <v>0</v>
      </c>
      <c r="S2233">
        <v>1</v>
      </c>
      <c r="T2233">
        <v>2021</v>
      </c>
      <c r="U2233">
        <v>0</v>
      </c>
      <c r="V2233">
        <v>0</v>
      </c>
      <c r="W2233">
        <v>2</v>
      </c>
      <c r="AU2233" t="e">
        <v>#N/A</v>
      </c>
      <c r="AV2233" t="e">
        <v>#N/A</v>
      </c>
      <c r="AW2233" t="e">
        <v>#N/A</v>
      </c>
      <c r="AX2233" t="e">
        <v>#N/A</v>
      </c>
      <c r="AY2233" t="e">
        <v>#N/A</v>
      </c>
      <c r="AZ2233" t="e">
        <v>#N/A</v>
      </c>
      <c r="BA2233" t="e">
        <v>#N/A</v>
      </c>
      <c r="BB2233" t="e">
        <v>#N/A</v>
      </c>
      <c r="BC2233" t="e">
        <v>#N/A</v>
      </c>
      <c r="BD2233" t="e">
        <v>#N/A</v>
      </c>
      <c r="BE2233" t="e">
        <v>#N/A</v>
      </c>
      <c r="BF2233" t="e">
        <v>#N/A</v>
      </c>
      <c r="BG2233" t="e">
        <v>#N/A</v>
      </c>
      <c r="BH2233" t="e">
        <v>#N/A</v>
      </c>
      <c r="BI2233" t="e">
        <v>#N/A</v>
      </c>
      <c r="BJ2233" t="e">
        <v>#N/A</v>
      </c>
      <c r="BK2233" t="e">
        <v>#N/A</v>
      </c>
      <c r="BL2233" t="e">
        <v>#N/A</v>
      </c>
      <c r="BM2233" t="e">
        <v>#N/A</v>
      </c>
      <c r="BN2233" t="e">
        <v>#N/A</v>
      </c>
      <c r="BO2233" t="e">
        <v>#N/A</v>
      </c>
      <c r="BP2233" t="e">
        <v>#N/A</v>
      </c>
      <c r="BQ2233" t="e">
        <v>#N/A</v>
      </c>
      <c r="BR2233" t="e">
        <v>#N/A</v>
      </c>
      <c r="BS2233" t="e">
        <v>#N/A</v>
      </c>
      <c r="BT2233" t="e">
        <v>#N/A</v>
      </c>
      <c r="BU2233" t="e">
        <v>#N/A</v>
      </c>
      <c r="BV2233" t="e">
        <v>#N/A</v>
      </c>
      <c r="BW2233" t="e">
        <v>#N/A</v>
      </c>
      <c r="BX2233" t="e">
        <v>#N/A</v>
      </c>
      <c r="BY2233" t="e">
        <v>#N/A</v>
      </c>
      <c r="BZ2233" t="e">
        <v>#N/A</v>
      </c>
      <c r="CA2233" t="e">
        <v>#N/A</v>
      </c>
      <c r="CB2233" t="e">
        <v>#N/A</v>
      </c>
      <c r="CC2233" t="e">
        <v>#N/A</v>
      </c>
      <c r="CD2233" t="e">
        <v>#N/A</v>
      </c>
      <c r="CE2233" t="e">
        <v>#N/A</v>
      </c>
      <c r="CF2233" t="e">
        <v>#N/A</v>
      </c>
      <c r="CG2233" t="e">
        <v>#N/A</v>
      </c>
      <c r="CH2233" t="e">
        <v>#N/A</v>
      </c>
      <c r="CI2233" t="e">
        <v>#N/A</v>
      </c>
      <c r="CK2233" t="e">
        <v>#N/A</v>
      </c>
      <c r="CL2233" t="e">
        <v>#N/A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</row>
    <row r="2234" spans="1:120">
      <c r="A2234">
        <v>90995469</v>
      </c>
      <c r="B2234">
        <v>405355</v>
      </c>
      <c r="C2234" s="2">
        <v>44217</v>
      </c>
      <c r="D2234" s="2">
        <v>44217.751388888886</v>
      </c>
      <c r="E2234">
        <v>3</v>
      </c>
      <c r="F2234">
        <v>38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8844</v>
      </c>
      <c r="O2234" t="s">
        <v>2126</v>
      </c>
      <c r="P2234">
        <v>1</v>
      </c>
      <c r="Q2234">
        <v>0</v>
      </c>
      <c r="S2234">
        <v>1</v>
      </c>
      <c r="T2234">
        <v>2021</v>
      </c>
      <c r="U2234">
        <v>0</v>
      </c>
      <c r="V2234">
        <v>0</v>
      </c>
      <c r="W2234">
        <v>2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</row>
    <row r="2235" spans="1:120">
      <c r="A2235">
        <v>90995574</v>
      </c>
      <c r="B2235">
        <v>8129450</v>
      </c>
      <c r="C2235" s="2">
        <v>44217</v>
      </c>
      <c r="D2235" s="2">
        <v>44217.993055555555</v>
      </c>
      <c r="E2235">
        <v>3</v>
      </c>
      <c r="F2235">
        <v>21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8826</v>
      </c>
      <c r="O2235" t="s">
        <v>2126</v>
      </c>
      <c r="P2235">
        <v>1</v>
      </c>
      <c r="Q2235">
        <v>0</v>
      </c>
      <c r="S2235">
        <v>1</v>
      </c>
      <c r="T2235">
        <v>2021</v>
      </c>
      <c r="U2235">
        <v>0</v>
      </c>
      <c r="V2235">
        <v>0</v>
      </c>
      <c r="W2235">
        <v>2</v>
      </c>
      <c r="AU2235" t="e">
        <v>#N/A</v>
      </c>
      <c r="AV2235" t="e">
        <v>#N/A</v>
      </c>
      <c r="AW2235" t="e">
        <v>#N/A</v>
      </c>
      <c r="AX2235" t="e">
        <v>#N/A</v>
      </c>
      <c r="AY2235" t="e">
        <v>#N/A</v>
      </c>
      <c r="AZ2235" t="e">
        <v>#N/A</v>
      </c>
      <c r="BA2235" t="e">
        <v>#N/A</v>
      </c>
      <c r="BB2235" t="e">
        <v>#N/A</v>
      </c>
      <c r="BC2235" t="e">
        <v>#N/A</v>
      </c>
      <c r="BD2235" t="e">
        <v>#N/A</v>
      </c>
      <c r="BE2235" t="e">
        <v>#N/A</v>
      </c>
      <c r="BF2235" t="e">
        <v>#N/A</v>
      </c>
      <c r="BG2235" t="e">
        <v>#N/A</v>
      </c>
      <c r="BH2235" t="e">
        <v>#N/A</v>
      </c>
      <c r="BI2235" t="e">
        <v>#N/A</v>
      </c>
      <c r="BJ2235" t="e">
        <v>#N/A</v>
      </c>
      <c r="BK2235" t="e">
        <v>#N/A</v>
      </c>
      <c r="BL2235" t="e">
        <v>#N/A</v>
      </c>
      <c r="BM2235" t="e">
        <v>#N/A</v>
      </c>
      <c r="BN2235" t="e">
        <v>#N/A</v>
      </c>
      <c r="BO2235" t="e">
        <v>#N/A</v>
      </c>
      <c r="BP2235" t="e">
        <v>#N/A</v>
      </c>
      <c r="BQ2235" t="e">
        <v>#N/A</v>
      </c>
      <c r="BR2235" t="e">
        <v>#N/A</v>
      </c>
      <c r="BS2235" t="e">
        <v>#N/A</v>
      </c>
      <c r="BT2235" t="e">
        <v>#N/A</v>
      </c>
      <c r="BU2235" t="e">
        <v>#N/A</v>
      </c>
      <c r="BV2235" t="e">
        <v>#N/A</v>
      </c>
      <c r="BW2235" t="e">
        <v>#N/A</v>
      </c>
      <c r="BX2235" t="e">
        <v>#N/A</v>
      </c>
      <c r="BY2235" t="e">
        <v>#N/A</v>
      </c>
      <c r="BZ2235" t="e">
        <v>#N/A</v>
      </c>
      <c r="CA2235" t="e">
        <v>#N/A</v>
      </c>
      <c r="CB2235" t="e">
        <v>#N/A</v>
      </c>
      <c r="CC2235" t="e">
        <v>#N/A</v>
      </c>
      <c r="CD2235" t="e">
        <v>#N/A</v>
      </c>
      <c r="CE2235" t="e">
        <v>#N/A</v>
      </c>
      <c r="CF2235" t="e">
        <v>#N/A</v>
      </c>
      <c r="CG2235" t="e">
        <v>#N/A</v>
      </c>
      <c r="CH2235" t="e">
        <v>#N/A</v>
      </c>
      <c r="CI2235" t="e">
        <v>#N/A</v>
      </c>
      <c r="CK2235" t="e">
        <v>#N/A</v>
      </c>
      <c r="CL2235" t="e">
        <v>#N/A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</row>
    <row r="2236" spans="1:120">
      <c r="A2236">
        <v>90995586</v>
      </c>
      <c r="B2236">
        <v>8118665</v>
      </c>
      <c r="C2236" s="2">
        <v>44221</v>
      </c>
      <c r="D2236" s="2">
        <v>44230.5625</v>
      </c>
      <c r="E2236">
        <v>1</v>
      </c>
      <c r="F2236">
        <v>19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8876</v>
      </c>
      <c r="O2236" t="s">
        <v>2136</v>
      </c>
      <c r="P2236">
        <v>0</v>
      </c>
      <c r="Q2236">
        <v>0</v>
      </c>
      <c r="R2236">
        <v>9</v>
      </c>
      <c r="S2236">
        <v>2</v>
      </c>
      <c r="T2236">
        <v>2021</v>
      </c>
      <c r="U2236">
        <v>0</v>
      </c>
      <c r="V2236">
        <v>0</v>
      </c>
      <c r="W2236">
        <v>2</v>
      </c>
      <c r="AU2236">
        <v>0</v>
      </c>
      <c r="AV2236">
        <v>0</v>
      </c>
      <c r="AW2236">
        <v>1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1</v>
      </c>
      <c r="BF2236">
        <v>1</v>
      </c>
      <c r="BG2236">
        <v>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1</v>
      </c>
      <c r="BW2236">
        <v>0</v>
      </c>
      <c r="BX2236">
        <v>25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</row>
    <row r="2237" spans="1:120">
      <c r="A2237">
        <v>90995685</v>
      </c>
      <c r="B2237">
        <v>8008109</v>
      </c>
      <c r="C2237" s="2">
        <v>44217</v>
      </c>
      <c r="D2237" s="2">
        <v>44217.665277777778</v>
      </c>
      <c r="E2237">
        <v>2</v>
      </c>
      <c r="F2237">
        <v>36</v>
      </c>
      <c r="G2237">
        <v>1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8502</v>
      </c>
      <c r="O2237" t="s">
        <v>2126</v>
      </c>
      <c r="P2237">
        <v>1</v>
      </c>
      <c r="Q2237">
        <v>0</v>
      </c>
      <c r="S2237">
        <v>1</v>
      </c>
      <c r="T2237">
        <v>2021</v>
      </c>
      <c r="U2237">
        <v>0</v>
      </c>
      <c r="V2237">
        <v>0</v>
      </c>
      <c r="W2237">
        <v>2</v>
      </c>
      <c r="AU2237" t="e">
        <v>#N/A</v>
      </c>
      <c r="AV2237" t="e">
        <v>#N/A</v>
      </c>
      <c r="AW2237" t="e">
        <v>#N/A</v>
      </c>
      <c r="AX2237" t="e">
        <v>#N/A</v>
      </c>
      <c r="AY2237" t="e">
        <v>#N/A</v>
      </c>
      <c r="AZ2237" t="e">
        <v>#N/A</v>
      </c>
      <c r="BA2237" t="e">
        <v>#N/A</v>
      </c>
      <c r="BB2237" t="e">
        <v>#N/A</v>
      </c>
      <c r="BC2237" t="e">
        <v>#N/A</v>
      </c>
      <c r="BD2237" t="e">
        <v>#N/A</v>
      </c>
      <c r="BE2237" t="e">
        <v>#N/A</v>
      </c>
      <c r="BF2237" t="e">
        <v>#N/A</v>
      </c>
      <c r="BG2237" t="e">
        <v>#N/A</v>
      </c>
      <c r="BH2237" t="e">
        <v>#N/A</v>
      </c>
      <c r="BI2237" t="e">
        <v>#N/A</v>
      </c>
      <c r="BJ2237" t="e">
        <v>#N/A</v>
      </c>
      <c r="BK2237" t="e">
        <v>#N/A</v>
      </c>
      <c r="BL2237" t="e">
        <v>#N/A</v>
      </c>
      <c r="BM2237" t="e">
        <v>#N/A</v>
      </c>
      <c r="BN2237" t="e">
        <v>#N/A</v>
      </c>
      <c r="BO2237" t="e">
        <v>#N/A</v>
      </c>
      <c r="BP2237" t="e">
        <v>#N/A</v>
      </c>
      <c r="BQ2237" t="e">
        <v>#N/A</v>
      </c>
      <c r="BR2237" t="e">
        <v>#N/A</v>
      </c>
      <c r="BS2237" t="e">
        <v>#N/A</v>
      </c>
      <c r="BT2237" t="e">
        <v>#N/A</v>
      </c>
      <c r="BU2237" t="e">
        <v>#N/A</v>
      </c>
      <c r="BV2237" t="e">
        <v>#N/A</v>
      </c>
      <c r="BW2237" t="e">
        <v>#N/A</v>
      </c>
      <c r="BX2237" t="e">
        <v>#N/A</v>
      </c>
      <c r="BY2237" t="e">
        <v>#N/A</v>
      </c>
      <c r="BZ2237" t="e">
        <v>#N/A</v>
      </c>
      <c r="CA2237" t="e">
        <v>#N/A</v>
      </c>
      <c r="CB2237" t="e">
        <v>#N/A</v>
      </c>
      <c r="CC2237" t="e">
        <v>#N/A</v>
      </c>
      <c r="CD2237" t="e">
        <v>#N/A</v>
      </c>
      <c r="CE2237" t="e">
        <v>#N/A</v>
      </c>
      <c r="CF2237" t="e">
        <v>#N/A</v>
      </c>
      <c r="CG2237" t="e">
        <v>#N/A</v>
      </c>
      <c r="CH2237" t="e">
        <v>#N/A</v>
      </c>
      <c r="CI2237" t="e">
        <v>#N/A</v>
      </c>
      <c r="CK2237" t="e">
        <v>#N/A</v>
      </c>
      <c r="CL2237" t="e">
        <v>#N/A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</row>
    <row r="2238" spans="1:120">
      <c r="A2238">
        <v>90995704</v>
      </c>
      <c r="B2238">
        <v>343868</v>
      </c>
      <c r="C2238" s="2">
        <v>44217</v>
      </c>
      <c r="D2238" s="2">
        <v>44218.113888888889</v>
      </c>
      <c r="E2238">
        <v>2</v>
      </c>
      <c r="F2238">
        <v>40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8873</v>
      </c>
      <c r="O2238" t="s">
        <v>2126</v>
      </c>
      <c r="P2238">
        <v>1</v>
      </c>
      <c r="Q2238">
        <v>0</v>
      </c>
      <c r="S2238">
        <v>1</v>
      </c>
      <c r="T2238">
        <v>2021</v>
      </c>
      <c r="U2238">
        <v>0</v>
      </c>
      <c r="V2238">
        <v>0</v>
      </c>
      <c r="W2238">
        <v>2</v>
      </c>
      <c r="AU2238" t="e">
        <v>#N/A</v>
      </c>
      <c r="AV2238" t="e">
        <v>#N/A</v>
      </c>
      <c r="AW2238" t="e">
        <v>#N/A</v>
      </c>
      <c r="AX2238" t="e">
        <v>#N/A</v>
      </c>
      <c r="AY2238" t="e">
        <v>#N/A</v>
      </c>
      <c r="AZ2238" t="e">
        <v>#N/A</v>
      </c>
      <c r="BA2238" t="e">
        <v>#N/A</v>
      </c>
      <c r="BB2238" t="e">
        <v>#N/A</v>
      </c>
      <c r="BC2238" t="e">
        <v>#N/A</v>
      </c>
      <c r="BD2238" t="e">
        <v>#N/A</v>
      </c>
      <c r="BE2238" t="e">
        <v>#N/A</v>
      </c>
      <c r="BF2238" t="e">
        <v>#N/A</v>
      </c>
      <c r="BG2238" t="e">
        <v>#N/A</v>
      </c>
      <c r="BH2238" t="e">
        <v>#N/A</v>
      </c>
      <c r="BI2238" t="e">
        <v>#N/A</v>
      </c>
      <c r="BJ2238" t="e">
        <v>#N/A</v>
      </c>
      <c r="BK2238" t="e">
        <v>#N/A</v>
      </c>
      <c r="BL2238" t="e">
        <v>#N/A</v>
      </c>
      <c r="BM2238" t="e">
        <v>#N/A</v>
      </c>
      <c r="BN2238" t="e">
        <v>#N/A</v>
      </c>
      <c r="BO2238" t="e">
        <v>#N/A</v>
      </c>
      <c r="BP2238" t="e">
        <v>#N/A</v>
      </c>
      <c r="BQ2238" t="e">
        <v>#N/A</v>
      </c>
      <c r="BR2238" t="e">
        <v>#N/A</v>
      </c>
      <c r="BS2238" t="e">
        <v>#N/A</v>
      </c>
      <c r="BT2238" t="e">
        <v>#N/A</v>
      </c>
      <c r="BU2238" t="e">
        <v>#N/A</v>
      </c>
      <c r="BV2238" t="e">
        <v>#N/A</v>
      </c>
      <c r="BW2238" t="e">
        <v>#N/A</v>
      </c>
      <c r="BX2238" t="e">
        <v>#N/A</v>
      </c>
      <c r="BY2238" t="e">
        <v>#N/A</v>
      </c>
      <c r="BZ2238" t="e">
        <v>#N/A</v>
      </c>
      <c r="CA2238" t="e">
        <v>#N/A</v>
      </c>
      <c r="CB2238" t="e">
        <v>#N/A</v>
      </c>
      <c r="CC2238" t="e">
        <v>#N/A</v>
      </c>
      <c r="CD2238" t="e">
        <v>#N/A</v>
      </c>
      <c r="CE2238" t="e">
        <v>#N/A</v>
      </c>
      <c r="CF2238" t="e">
        <v>#N/A</v>
      </c>
      <c r="CG2238" t="e">
        <v>#N/A</v>
      </c>
      <c r="CH2238" t="e">
        <v>#N/A</v>
      </c>
      <c r="CI2238" t="e">
        <v>#N/A</v>
      </c>
      <c r="CK2238" t="e">
        <v>#N/A</v>
      </c>
      <c r="CL2238" t="e">
        <v>#N/A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1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</row>
    <row r="2239" spans="1:120">
      <c r="A2239">
        <v>90995767</v>
      </c>
      <c r="B2239">
        <v>97080</v>
      </c>
      <c r="C2239" s="2">
        <v>44217</v>
      </c>
      <c r="D2239" s="2">
        <v>44221.932638888888</v>
      </c>
      <c r="E2239">
        <v>1</v>
      </c>
      <c r="F2239">
        <v>83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8846</v>
      </c>
      <c r="O2239" t="s">
        <v>2125</v>
      </c>
      <c r="P2239">
        <v>1</v>
      </c>
      <c r="Q2239">
        <v>0</v>
      </c>
      <c r="R2239">
        <v>4</v>
      </c>
      <c r="S2239">
        <v>1</v>
      </c>
      <c r="T2239">
        <v>2021</v>
      </c>
      <c r="U2239">
        <v>0</v>
      </c>
      <c r="V2239">
        <v>0</v>
      </c>
      <c r="W2239">
        <v>2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5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5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4</v>
      </c>
      <c r="BW2239">
        <v>1</v>
      </c>
      <c r="BX2239">
        <v>1</v>
      </c>
      <c r="BY2239">
        <v>4</v>
      </c>
      <c r="BZ2239">
        <v>0</v>
      </c>
      <c r="CA2239">
        <v>0</v>
      </c>
      <c r="CB2239">
        <v>4</v>
      </c>
      <c r="CC2239">
        <v>4</v>
      </c>
      <c r="CD2239">
        <v>0</v>
      </c>
      <c r="CE2239">
        <v>4</v>
      </c>
      <c r="CF2239">
        <v>0</v>
      </c>
      <c r="CG2239">
        <v>0</v>
      </c>
      <c r="CH2239">
        <v>0</v>
      </c>
      <c r="CI2239">
        <v>4</v>
      </c>
      <c r="CK2239">
        <v>0</v>
      </c>
      <c r="CL2239">
        <v>0</v>
      </c>
      <c r="CM2239">
        <v>1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1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1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</row>
    <row r="2240" spans="1:120">
      <c r="A2240">
        <v>90995813</v>
      </c>
      <c r="B2240">
        <v>624263</v>
      </c>
      <c r="C2240" s="2">
        <v>44217</v>
      </c>
      <c r="D2240" s="2">
        <v>44221.785416666666</v>
      </c>
      <c r="E2240">
        <v>1</v>
      </c>
      <c r="F2240">
        <v>77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8876</v>
      </c>
      <c r="O2240" t="s">
        <v>2125</v>
      </c>
      <c r="P2240">
        <v>1</v>
      </c>
      <c r="Q2240">
        <v>0</v>
      </c>
      <c r="R2240">
        <v>4</v>
      </c>
      <c r="S2240">
        <v>1</v>
      </c>
      <c r="T2240">
        <v>2021</v>
      </c>
      <c r="U2240">
        <v>0</v>
      </c>
      <c r="V2240">
        <v>0</v>
      </c>
      <c r="W2240">
        <v>2</v>
      </c>
      <c r="AU2240">
        <v>7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7</v>
      </c>
      <c r="BF2240">
        <v>0</v>
      </c>
      <c r="BG2240">
        <v>7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1</v>
      </c>
      <c r="BX2240">
        <v>1</v>
      </c>
      <c r="BY2240">
        <v>0</v>
      </c>
      <c r="BZ2240">
        <v>0</v>
      </c>
      <c r="CA2240">
        <v>0</v>
      </c>
      <c r="CB2240">
        <v>15</v>
      </c>
      <c r="CC2240">
        <v>11</v>
      </c>
      <c r="CD2240">
        <v>4</v>
      </c>
      <c r="CE2240">
        <v>15</v>
      </c>
      <c r="CF2240">
        <v>0</v>
      </c>
      <c r="CG2240">
        <v>0</v>
      </c>
      <c r="CH2240">
        <v>0</v>
      </c>
      <c r="CI2240">
        <v>15</v>
      </c>
      <c r="CK2240">
        <v>0</v>
      </c>
      <c r="CL2240">
        <v>0</v>
      </c>
      <c r="CM2240">
        <v>4</v>
      </c>
      <c r="CN2240">
        <v>0</v>
      </c>
      <c r="CO2240">
        <v>1</v>
      </c>
      <c r="CP2240">
        <v>1</v>
      </c>
      <c r="CQ2240">
        <v>0</v>
      </c>
      <c r="CR2240">
        <v>1</v>
      </c>
      <c r="CS2240">
        <v>0</v>
      </c>
      <c r="CT2240">
        <v>0</v>
      </c>
      <c r="CU2240">
        <v>0</v>
      </c>
      <c r="CV2240">
        <v>0</v>
      </c>
      <c r="CW2240">
        <v>1</v>
      </c>
      <c r="CX2240">
        <v>0</v>
      </c>
      <c r="CY2240">
        <v>1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</row>
    <row r="2241" spans="1:120">
      <c r="A2241">
        <v>90995814</v>
      </c>
      <c r="B2241">
        <v>8129482</v>
      </c>
      <c r="C2241" s="2">
        <v>44217</v>
      </c>
      <c r="D2241" s="2">
        <v>44242.90347222222</v>
      </c>
      <c r="E2241">
        <v>1</v>
      </c>
      <c r="F2241">
        <v>52</v>
      </c>
      <c r="G2241">
        <v>1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8807</v>
      </c>
      <c r="O2241" t="s">
        <v>2126</v>
      </c>
      <c r="P2241">
        <v>1</v>
      </c>
      <c r="Q2241">
        <v>0</v>
      </c>
      <c r="R2241">
        <v>25</v>
      </c>
      <c r="S2241">
        <v>2</v>
      </c>
      <c r="T2241">
        <v>2021</v>
      </c>
      <c r="U2241">
        <v>1</v>
      </c>
      <c r="V2241">
        <v>18</v>
      </c>
      <c r="W2241">
        <v>2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4</v>
      </c>
      <c r="BA2241">
        <v>36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40</v>
      </c>
      <c r="BH2241">
        <v>47</v>
      </c>
      <c r="BI2241">
        <v>0</v>
      </c>
      <c r="BJ2241">
        <v>0</v>
      </c>
      <c r="BK2241">
        <v>47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1</v>
      </c>
      <c r="BW2241">
        <v>1</v>
      </c>
      <c r="BX2241">
        <v>40</v>
      </c>
      <c r="BY2241">
        <v>12</v>
      </c>
      <c r="BZ2241">
        <v>1</v>
      </c>
      <c r="CA2241">
        <v>0</v>
      </c>
      <c r="CB2241">
        <v>27</v>
      </c>
      <c r="CC2241">
        <v>1</v>
      </c>
      <c r="CD2241">
        <v>24</v>
      </c>
      <c r="CE2241">
        <v>25</v>
      </c>
      <c r="CF2241">
        <v>1</v>
      </c>
      <c r="CG2241">
        <v>0</v>
      </c>
      <c r="CH2241">
        <v>0</v>
      </c>
      <c r="CI2241">
        <v>0</v>
      </c>
      <c r="CK2241">
        <v>11</v>
      </c>
      <c r="CL2241">
        <v>0</v>
      </c>
      <c r="CM2241">
        <v>2</v>
      </c>
      <c r="CN2241">
        <v>0</v>
      </c>
      <c r="CO2241">
        <v>1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1</v>
      </c>
      <c r="CX2241">
        <v>0</v>
      </c>
      <c r="CY2241">
        <v>1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1</v>
      </c>
      <c r="DG2241">
        <v>0</v>
      </c>
      <c r="DH2241">
        <v>0</v>
      </c>
      <c r="DI2241">
        <v>0</v>
      </c>
      <c r="DJ2241">
        <v>1</v>
      </c>
      <c r="DK2241">
        <v>0</v>
      </c>
      <c r="DL2241">
        <v>1</v>
      </c>
      <c r="DM2241">
        <v>0</v>
      </c>
      <c r="DN2241">
        <v>0</v>
      </c>
      <c r="DO2241">
        <v>1</v>
      </c>
      <c r="DP2241">
        <v>0</v>
      </c>
    </row>
    <row r="2242" spans="1:120">
      <c r="A2242">
        <v>90995834</v>
      </c>
      <c r="B2242">
        <v>8091019</v>
      </c>
      <c r="C2242" s="2">
        <v>44217</v>
      </c>
      <c r="D2242" s="2">
        <v>44229.868055555555</v>
      </c>
      <c r="E2242">
        <v>1</v>
      </c>
      <c r="F2242">
        <v>74</v>
      </c>
      <c r="G2242">
        <v>1</v>
      </c>
      <c r="H2242">
        <v>1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8826</v>
      </c>
      <c r="O2242" t="s">
        <v>26</v>
      </c>
      <c r="P2242">
        <v>0</v>
      </c>
      <c r="Q2242">
        <v>1</v>
      </c>
      <c r="R2242">
        <v>12</v>
      </c>
      <c r="S2242">
        <v>2</v>
      </c>
      <c r="T2242">
        <v>2021</v>
      </c>
      <c r="U2242">
        <v>1</v>
      </c>
      <c r="V2242">
        <v>7</v>
      </c>
      <c r="W2242">
        <v>2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6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6</v>
      </c>
      <c r="BH2242">
        <v>26</v>
      </c>
      <c r="BI2242">
        <v>0</v>
      </c>
      <c r="BJ2242">
        <v>0</v>
      </c>
      <c r="BK2242">
        <v>14</v>
      </c>
      <c r="BL2242">
        <v>0</v>
      </c>
      <c r="BM2242">
        <v>0</v>
      </c>
      <c r="BN2242">
        <v>12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1</v>
      </c>
      <c r="BW2242">
        <v>13</v>
      </c>
      <c r="BX2242">
        <v>21</v>
      </c>
      <c r="BY2242">
        <v>0</v>
      </c>
      <c r="BZ2242">
        <v>0</v>
      </c>
      <c r="CA2242">
        <v>0</v>
      </c>
      <c r="CB2242">
        <v>4</v>
      </c>
      <c r="CC2242">
        <v>29</v>
      </c>
      <c r="CD2242">
        <v>2</v>
      </c>
      <c r="CE2242">
        <v>31</v>
      </c>
      <c r="CF2242">
        <v>0</v>
      </c>
      <c r="CG2242">
        <v>0</v>
      </c>
      <c r="CH2242">
        <v>0</v>
      </c>
      <c r="CI2242">
        <v>1</v>
      </c>
      <c r="CK2242">
        <v>11</v>
      </c>
      <c r="CL2242">
        <v>0</v>
      </c>
      <c r="CM2242">
        <v>3</v>
      </c>
      <c r="CN2242">
        <v>0</v>
      </c>
      <c r="CO2242">
        <v>0</v>
      </c>
      <c r="CP2242">
        <v>0</v>
      </c>
      <c r="CQ2242">
        <v>0</v>
      </c>
      <c r="CR2242">
        <v>1</v>
      </c>
      <c r="CS2242">
        <v>1</v>
      </c>
      <c r="CT2242">
        <v>0</v>
      </c>
      <c r="CU2242">
        <v>0</v>
      </c>
      <c r="CV2242">
        <v>0</v>
      </c>
      <c r="CW2242">
        <v>1</v>
      </c>
      <c r="CX2242">
        <v>0</v>
      </c>
      <c r="CY2242">
        <v>1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1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</row>
    <row r="2243" spans="1:120">
      <c r="A2243">
        <v>90995893</v>
      </c>
      <c r="B2243">
        <v>686753</v>
      </c>
      <c r="C2243" s="2">
        <v>44217</v>
      </c>
      <c r="D2243" s="2">
        <v>44218.17083333333</v>
      </c>
      <c r="E2243">
        <v>2</v>
      </c>
      <c r="F2243">
        <v>72</v>
      </c>
      <c r="G2243">
        <v>1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8854</v>
      </c>
      <c r="O2243" t="s">
        <v>2126</v>
      </c>
      <c r="P2243">
        <v>1</v>
      </c>
      <c r="Q2243">
        <v>0</v>
      </c>
      <c r="S2243">
        <v>1</v>
      </c>
      <c r="T2243">
        <v>2021</v>
      </c>
      <c r="U2243">
        <v>0</v>
      </c>
      <c r="V2243">
        <v>0</v>
      </c>
      <c r="W2243">
        <v>2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K2243">
        <v>0</v>
      </c>
      <c r="CL2243">
        <v>0</v>
      </c>
      <c r="CM2243">
        <v>1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1</v>
      </c>
      <c r="CX2243">
        <v>0</v>
      </c>
      <c r="CY2243">
        <v>1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1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</row>
    <row r="2244" spans="1:120">
      <c r="A2244">
        <v>90995898</v>
      </c>
      <c r="B2244">
        <v>8007067</v>
      </c>
      <c r="C2244" s="2">
        <v>44217</v>
      </c>
      <c r="D2244" s="2">
        <v>44221.677777777775</v>
      </c>
      <c r="E2244">
        <v>1</v>
      </c>
      <c r="F2244">
        <v>74</v>
      </c>
      <c r="G2244">
        <v>1</v>
      </c>
      <c r="H2244">
        <v>1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7062</v>
      </c>
      <c r="O2244" t="s">
        <v>2126</v>
      </c>
      <c r="P2244">
        <v>1</v>
      </c>
      <c r="Q2244">
        <v>0</v>
      </c>
      <c r="R2244">
        <v>4</v>
      </c>
      <c r="S2244">
        <v>1</v>
      </c>
      <c r="T2244">
        <v>2021</v>
      </c>
      <c r="U2244">
        <v>0</v>
      </c>
      <c r="V2244">
        <v>0</v>
      </c>
      <c r="W2244">
        <v>2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4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4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9</v>
      </c>
      <c r="CC2244">
        <v>4</v>
      </c>
      <c r="CD2244">
        <v>5</v>
      </c>
      <c r="CE2244">
        <v>9</v>
      </c>
      <c r="CF2244">
        <v>0</v>
      </c>
      <c r="CG2244">
        <v>0</v>
      </c>
      <c r="CH2244">
        <v>0</v>
      </c>
      <c r="CI2244">
        <v>1</v>
      </c>
      <c r="CK2244">
        <v>0</v>
      </c>
      <c r="CL2244">
        <v>0</v>
      </c>
      <c r="CM2244">
        <v>1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1</v>
      </c>
      <c r="CX2244">
        <v>0</v>
      </c>
      <c r="CY2244">
        <v>1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1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</row>
    <row r="2245" spans="1:120">
      <c r="A2245">
        <v>90996005</v>
      </c>
      <c r="B2245">
        <v>698072</v>
      </c>
      <c r="C2245" s="2">
        <v>44218</v>
      </c>
      <c r="D2245" s="2">
        <v>44231.624305555553</v>
      </c>
      <c r="E2245">
        <v>1</v>
      </c>
      <c r="F2245">
        <v>61</v>
      </c>
      <c r="G2245">
        <v>1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8807</v>
      </c>
      <c r="O2245" t="s">
        <v>2126</v>
      </c>
      <c r="P2245">
        <v>1</v>
      </c>
      <c r="Q2245">
        <v>0</v>
      </c>
      <c r="R2245">
        <v>13</v>
      </c>
      <c r="S2245">
        <v>2</v>
      </c>
      <c r="T2245">
        <v>2021</v>
      </c>
      <c r="U2245">
        <v>0</v>
      </c>
      <c r="V2245">
        <v>0</v>
      </c>
      <c r="W2245">
        <v>2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2</v>
      </c>
      <c r="BW2245">
        <v>1</v>
      </c>
      <c r="BX2245">
        <v>1</v>
      </c>
      <c r="BY2245">
        <v>31</v>
      </c>
      <c r="BZ2245">
        <v>0</v>
      </c>
      <c r="CA2245">
        <v>0</v>
      </c>
      <c r="CB2245">
        <v>37</v>
      </c>
      <c r="CC2245">
        <v>24</v>
      </c>
      <c r="CD2245">
        <v>14</v>
      </c>
      <c r="CE2245">
        <v>38</v>
      </c>
      <c r="CF2245">
        <v>0</v>
      </c>
      <c r="CG2245">
        <v>0</v>
      </c>
      <c r="CH2245">
        <v>0</v>
      </c>
      <c r="CI2245">
        <v>1</v>
      </c>
      <c r="CK2245">
        <v>4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1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</row>
    <row r="2246" spans="1:120">
      <c r="A2246">
        <v>90996007</v>
      </c>
      <c r="B2246">
        <v>733801</v>
      </c>
      <c r="C2246" s="2">
        <v>44218</v>
      </c>
      <c r="D2246" s="2">
        <v>44221.787499999999</v>
      </c>
      <c r="E2246">
        <v>1</v>
      </c>
      <c r="F2246">
        <v>90</v>
      </c>
      <c r="G2246">
        <v>1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8807</v>
      </c>
      <c r="O2246" t="s">
        <v>2124</v>
      </c>
      <c r="P2246">
        <v>0</v>
      </c>
      <c r="Q2246">
        <v>0</v>
      </c>
      <c r="R2246">
        <v>3</v>
      </c>
      <c r="S2246">
        <v>1</v>
      </c>
      <c r="T2246">
        <v>2021</v>
      </c>
      <c r="U2246">
        <v>0</v>
      </c>
      <c r="V2246">
        <v>0</v>
      </c>
      <c r="W2246">
        <v>2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4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4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5</v>
      </c>
      <c r="CC2246">
        <v>1</v>
      </c>
      <c r="CD2246">
        <v>4</v>
      </c>
      <c r="CE2246">
        <v>5</v>
      </c>
      <c r="CF2246">
        <v>0</v>
      </c>
      <c r="CG2246">
        <v>0</v>
      </c>
      <c r="CH2246">
        <v>0</v>
      </c>
      <c r="CI2246">
        <v>1</v>
      </c>
      <c r="CK2246">
        <v>0</v>
      </c>
      <c r="CL2246">
        <v>0</v>
      </c>
      <c r="CM2246">
        <v>3</v>
      </c>
      <c r="CN2246">
        <v>0</v>
      </c>
      <c r="CO2246">
        <v>1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1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</row>
    <row r="2247" spans="1:120">
      <c r="A2247">
        <v>90996246</v>
      </c>
      <c r="B2247">
        <v>796009</v>
      </c>
      <c r="C2247" s="2">
        <v>44218</v>
      </c>
      <c r="D2247" s="2">
        <v>44225.489583333336</v>
      </c>
      <c r="E2247">
        <v>1</v>
      </c>
      <c r="F2247">
        <v>57</v>
      </c>
      <c r="G2247">
        <v>1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8880</v>
      </c>
      <c r="O2247" t="s">
        <v>2136</v>
      </c>
      <c r="P2247">
        <v>0</v>
      </c>
      <c r="Q2247">
        <v>0</v>
      </c>
      <c r="R2247">
        <v>7</v>
      </c>
      <c r="S2247">
        <v>1</v>
      </c>
      <c r="T2247">
        <v>2021</v>
      </c>
      <c r="U2247">
        <v>0</v>
      </c>
      <c r="V2247">
        <v>0</v>
      </c>
      <c r="W2247">
        <v>2</v>
      </c>
      <c r="AU2247">
        <v>0</v>
      </c>
      <c r="AV2247">
        <v>0</v>
      </c>
      <c r="AW2247">
        <v>2</v>
      </c>
      <c r="AX2247">
        <v>0</v>
      </c>
      <c r="AY2247">
        <v>0</v>
      </c>
      <c r="AZ2247">
        <v>2</v>
      </c>
      <c r="BA2247">
        <v>0</v>
      </c>
      <c r="BB2247">
        <v>0</v>
      </c>
      <c r="BC2247">
        <v>0</v>
      </c>
      <c r="BD2247">
        <v>0</v>
      </c>
      <c r="BE2247">
        <v>2</v>
      </c>
      <c r="BF2247">
        <v>2</v>
      </c>
      <c r="BG2247">
        <v>4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2</v>
      </c>
      <c r="CG2247">
        <v>0</v>
      </c>
      <c r="CH2247">
        <v>0</v>
      </c>
      <c r="CI2247">
        <v>0</v>
      </c>
      <c r="CK2247">
        <v>0</v>
      </c>
      <c r="CL2247">
        <v>0</v>
      </c>
      <c r="CM2247">
        <v>3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1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1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1</v>
      </c>
      <c r="DH2247">
        <v>0</v>
      </c>
      <c r="DI2247">
        <v>0</v>
      </c>
      <c r="DJ2247">
        <v>1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</row>
    <row r="2248" spans="1:120">
      <c r="A2248">
        <v>90996302</v>
      </c>
      <c r="B2248">
        <v>695374</v>
      </c>
      <c r="C2248" s="2">
        <v>44218</v>
      </c>
      <c r="D2248" s="2">
        <v>44225.857638888891</v>
      </c>
      <c r="E2248">
        <v>1</v>
      </c>
      <c r="F2248">
        <v>59</v>
      </c>
      <c r="G2248">
        <v>1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8823</v>
      </c>
      <c r="O2248" t="s">
        <v>2126</v>
      </c>
      <c r="P2248">
        <v>1</v>
      </c>
      <c r="Q2248">
        <v>0</v>
      </c>
      <c r="R2248">
        <v>7</v>
      </c>
      <c r="S2248">
        <v>1</v>
      </c>
      <c r="T2248">
        <v>2021</v>
      </c>
      <c r="U2248">
        <v>0</v>
      </c>
      <c r="V2248">
        <v>0</v>
      </c>
      <c r="W2248">
        <v>2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7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7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1</v>
      </c>
      <c r="BW2248">
        <v>1</v>
      </c>
      <c r="BX2248">
        <v>3</v>
      </c>
      <c r="BY2248">
        <v>0</v>
      </c>
      <c r="BZ2248">
        <v>0</v>
      </c>
      <c r="CA2248">
        <v>0</v>
      </c>
      <c r="CB2248">
        <v>14</v>
      </c>
      <c r="CC2248">
        <v>7</v>
      </c>
      <c r="CD2248">
        <v>7</v>
      </c>
      <c r="CE2248">
        <v>14</v>
      </c>
      <c r="CF2248">
        <v>0</v>
      </c>
      <c r="CG2248">
        <v>0</v>
      </c>
      <c r="CH2248">
        <v>0</v>
      </c>
      <c r="CI2248">
        <v>30</v>
      </c>
      <c r="CK2248">
        <v>0</v>
      </c>
      <c r="CL2248">
        <v>0</v>
      </c>
      <c r="CM2248">
        <v>1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1</v>
      </c>
      <c r="CX2248">
        <v>0</v>
      </c>
      <c r="CY2248">
        <v>1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1</v>
      </c>
      <c r="DH2248">
        <v>0</v>
      </c>
      <c r="DI2248">
        <v>0</v>
      </c>
      <c r="DJ2248">
        <v>1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</row>
    <row r="2249" spans="1:120">
      <c r="A2249">
        <v>90996345</v>
      </c>
      <c r="B2249">
        <v>560355</v>
      </c>
      <c r="C2249" s="2">
        <v>44218</v>
      </c>
      <c r="D2249" s="2">
        <v>44222.770833333336</v>
      </c>
      <c r="E2249">
        <v>1</v>
      </c>
      <c r="F2249">
        <v>68</v>
      </c>
      <c r="G2249">
        <v>1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8835</v>
      </c>
      <c r="O2249" t="s">
        <v>2126</v>
      </c>
      <c r="P2249">
        <v>1</v>
      </c>
      <c r="Q2249">
        <v>0</v>
      </c>
      <c r="R2249">
        <v>4</v>
      </c>
      <c r="S2249">
        <v>1</v>
      </c>
      <c r="T2249">
        <v>2021</v>
      </c>
      <c r="U2249">
        <v>0</v>
      </c>
      <c r="V2249">
        <v>0</v>
      </c>
      <c r="W2249">
        <v>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4</v>
      </c>
      <c r="BW2249">
        <v>1</v>
      </c>
      <c r="BX2249">
        <v>4</v>
      </c>
      <c r="BY2249">
        <v>5</v>
      </c>
      <c r="BZ2249">
        <v>0</v>
      </c>
      <c r="CA2249">
        <v>0</v>
      </c>
      <c r="CB2249">
        <v>3</v>
      </c>
      <c r="CC2249">
        <v>2</v>
      </c>
      <c r="CD2249">
        <v>1</v>
      </c>
      <c r="CE2249">
        <v>3</v>
      </c>
      <c r="CF2249">
        <v>4</v>
      </c>
      <c r="CG2249">
        <v>0</v>
      </c>
      <c r="CH2249">
        <v>0</v>
      </c>
      <c r="CI2249">
        <v>1</v>
      </c>
      <c r="CK2249">
        <v>5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</row>
    <row r="2250" spans="1:120">
      <c r="A2250">
        <v>90996469</v>
      </c>
      <c r="B2250">
        <v>313421</v>
      </c>
      <c r="C2250" s="2">
        <v>44218</v>
      </c>
      <c r="D2250" s="2">
        <v>44218.742361111108</v>
      </c>
      <c r="E2250">
        <v>2</v>
      </c>
      <c r="F2250">
        <v>58</v>
      </c>
      <c r="G2250">
        <v>1</v>
      </c>
      <c r="H2250">
        <v>0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8846</v>
      </c>
      <c r="O2250" t="s">
        <v>2126</v>
      </c>
      <c r="P2250">
        <v>1</v>
      </c>
      <c r="Q2250">
        <v>0</v>
      </c>
      <c r="S2250">
        <v>1</v>
      </c>
      <c r="T2250">
        <v>2021</v>
      </c>
      <c r="U2250">
        <v>0</v>
      </c>
      <c r="V2250">
        <v>0</v>
      </c>
      <c r="W2250">
        <v>2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1</v>
      </c>
      <c r="CB2250">
        <v>0</v>
      </c>
      <c r="CC2250">
        <v>0</v>
      </c>
      <c r="CD2250">
        <v>1</v>
      </c>
      <c r="CE2250">
        <v>1</v>
      </c>
      <c r="CF2250">
        <v>0</v>
      </c>
      <c r="CG2250">
        <v>0</v>
      </c>
      <c r="CH2250">
        <v>0</v>
      </c>
      <c r="CI2250">
        <v>0</v>
      </c>
      <c r="CK2250">
        <v>0</v>
      </c>
      <c r="CL2250">
        <v>0</v>
      </c>
      <c r="CM2250">
        <v>1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1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</row>
    <row r="2251" spans="1:120">
      <c r="A2251">
        <v>90996479</v>
      </c>
      <c r="B2251">
        <v>8129570</v>
      </c>
      <c r="C2251" s="2">
        <v>44218</v>
      </c>
      <c r="D2251" s="2">
        <v>44218.850694444445</v>
      </c>
      <c r="E2251">
        <v>3</v>
      </c>
      <c r="F2251">
        <v>59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7095</v>
      </c>
      <c r="O2251" t="s">
        <v>2126</v>
      </c>
      <c r="P2251">
        <v>1</v>
      </c>
      <c r="Q2251">
        <v>0</v>
      </c>
      <c r="S2251">
        <v>1</v>
      </c>
      <c r="T2251">
        <v>2021</v>
      </c>
      <c r="U2251">
        <v>0</v>
      </c>
      <c r="V2251">
        <v>0</v>
      </c>
      <c r="W2251">
        <v>2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K2251">
        <v>0</v>
      </c>
      <c r="CL2251">
        <v>0</v>
      </c>
      <c r="CM2251">
        <v>1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1</v>
      </c>
      <c r="CX2251">
        <v>0</v>
      </c>
      <c r="CY2251">
        <v>1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1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</row>
    <row r="2252" spans="1:120">
      <c r="A2252">
        <v>90996483</v>
      </c>
      <c r="B2252">
        <v>8129572</v>
      </c>
      <c r="C2252" s="2">
        <v>44218</v>
      </c>
      <c r="D2252" s="2">
        <v>44218.833333333336</v>
      </c>
      <c r="E2252">
        <v>2</v>
      </c>
      <c r="F2252">
        <v>58</v>
      </c>
      <c r="G2252">
        <v>1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7095</v>
      </c>
      <c r="O2252" t="s">
        <v>2126</v>
      </c>
      <c r="P2252">
        <v>1</v>
      </c>
      <c r="Q2252">
        <v>0</v>
      </c>
      <c r="S2252">
        <v>1</v>
      </c>
      <c r="T2252">
        <v>2021</v>
      </c>
      <c r="U2252">
        <v>0</v>
      </c>
      <c r="V2252">
        <v>0</v>
      </c>
      <c r="W2252">
        <v>2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K2252">
        <v>0</v>
      </c>
      <c r="CL2252">
        <v>0</v>
      </c>
      <c r="CM2252">
        <v>1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1</v>
      </c>
      <c r="CX2252">
        <v>0</v>
      </c>
      <c r="CY2252">
        <v>1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1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</row>
    <row r="2253" spans="1:120">
      <c r="A2253">
        <v>90996501</v>
      </c>
      <c r="B2253">
        <v>573589</v>
      </c>
      <c r="C2253" s="2">
        <v>44218</v>
      </c>
      <c r="D2253" s="2">
        <v>44232.63958333333</v>
      </c>
      <c r="E2253">
        <v>1</v>
      </c>
      <c r="F2253">
        <v>86</v>
      </c>
      <c r="G2253">
        <v>1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7080</v>
      </c>
      <c r="O2253" t="s">
        <v>2134</v>
      </c>
      <c r="P2253">
        <v>0</v>
      </c>
      <c r="Q2253">
        <v>0</v>
      </c>
      <c r="R2253">
        <v>14</v>
      </c>
      <c r="S2253">
        <v>2</v>
      </c>
      <c r="T2253">
        <v>2021</v>
      </c>
      <c r="U2253">
        <v>1</v>
      </c>
      <c r="V2253">
        <v>2</v>
      </c>
      <c r="W2253">
        <v>2</v>
      </c>
      <c r="AQ2253">
        <v>90953533</v>
      </c>
      <c r="AU2253">
        <v>0</v>
      </c>
      <c r="AV2253">
        <v>0</v>
      </c>
      <c r="AW2253">
        <v>26</v>
      </c>
      <c r="AX2253">
        <v>0</v>
      </c>
      <c r="AY2253">
        <v>3</v>
      </c>
      <c r="AZ2253">
        <v>4</v>
      </c>
      <c r="BA2253">
        <v>0</v>
      </c>
      <c r="BB2253">
        <v>0</v>
      </c>
      <c r="BC2253">
        <v>0</v>
      </c>
      <c r="BD2253">
        <v>0</v>
      </c>
      <c r="BE2253">
        <v>26</v>
      </c>
      <c r="BF2253">
        <v>26</v>
      </c>
      <c r="BG2253">
        <v>33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2</v>
      </c>
      <c r="BZ2253">
        <v>0</v>
      </c>
      <c r="CA2253">
        <v>0</v>
      </c>
      <c r="CB2253">
        <v>2</v>
      </c>
      <c r="CC2253">
        <v>0</v>
      </c>
      <c r="CD2253">
        <v>1</v>
      </c>
      <c r="CE2253">
        <v>1</v>
      </c>
      <c r="CF2253">
        <v>0</v>
      </c>
      <c r="CG2253">
        <v>0</v>
      </c>
      <c r="CH2253">
        <v>0</v>
      </c>
      <c r="CI2253">
        <v>2</v>
      </c>
      <c r="CK2253">
        <v>0</v>
      </c>
      <c r="CL2253">
        <v>0</v>
      </c>
      <c r="CM2253">
        <v>4</v>
      </c>
      <c r="CN2253">
        <v>0</v>
      </c>
      <c r="CO2253">
        <v>1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1</v>
      </c>
      <c r="CX2253">
        <v>0</v>
      </c>
      <c r="CY2253">
        <v>1</v>
      </c>
      <c r="CZ2253">
        <v>0</v>
      </c>
      <c r="DA2253">
        <v>1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1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</row>
    <row r="2254" spans="1:120">
      <c r="A2254">
        <v>90996535</v>
      </c>
      <c r="B2254">
        <v>389564</v>
      </c>
      <c r="C2254" s="2">
        <v>44218</v>
      </c>
      <c r="D2254" s="2">
        <v>44228.23333333333</v>
      </c>
      <c r="E2254">
        <v>1</v>
      </c>
      <c r="F2254">
        <v>84</v>
      </c>
      <c r="G2254">
        <v>1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8846</v>
      </c>
      <c r="O2254" t="s">
        <v>26</v>
      </c>
      <c r="P2254">
        <v>0</v>
      </c>
      <c r="Q2254">
        <v>1</v>
      </c>
      <c r="R2254">
        <v>10</v>
      </c>
      <c r="S2254">
        <v>2</v>
      </c>
      <c r="T2254">
        <v>2021</v>
      </c>
      <c r="U2254">
        <v>0</v>
      </c>
      <c r="V2254">
        <v>0</v>
      </c>
      <c r="W2254">
        <v>2</v>
      </c>
      <c r="AU2254">
        <v>0</v>
      </c>
      <c r="AV2254">
        <v>0</v>
      </c>
      <c r="AW2254">
        <v>20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20</v>
      </c>
      <c r="BF2254">
        <v>20</v>
      </c>
      <c r="BG2254">
        <v>20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2</v>
      </c>
      <c r="BW2254">
        <v>9</v>
      </c>
      <c r="BX2254">
        <v>16</v>
      </c>
      <c r="BY2254">
        <v>0</v>
      </c>
      <c r="BZ2254">
        <v>0</v>
      </c>
      <c r="CA2254">
        <v>0</v>
      </c>
      <c r="CB2254">
        <v>12</v>
      </c>
      <c r="CC2254">
        <v>2</v>
      </c>
      <c r="CD2254">
        <v>10</v>
      </c>
      <c r="CE2254">
        <v>12</v>
      </c>
      <c r="CF2254">
        <v>10</v>
      </c>
      <c r="CG2254">
        <v>0</v>
      </c>
      <c r="CH2254">
        <v>0</v>
      </c>
      <c r="CI2254">
        <v>19</v>
      </c>
      <c r="CK2254">
        <v>0</v>
      </c>
      <c r="CL2254">
        <v>0</v>
      </c>
      <c r="CM2254">
        <v>7</v>
      </c>
      <c r="CN2254">
        <v>0</v>
      </c>
      <c r="CO2254">
        <v>1</v>
      </c>
      <c r="CP2254">
        <v>0</v>
      </c>
      <c r="CQ2254">
        <v>0</v>
      </c>
      <c r="CR2254">
        <v>0</v>
      </c>
      <c r="CS2254">
        <v>1</v>
      </c>
      <c r="CT2254">
        <v>0</v>
      </c>
      <c r="CU2254">
        <v>0</v>
      </c>
      <c r="CV2254">
        <v>0</v>
      </c>
      <c r="CW2254">
        <v>1</v>
      </c>
      <c r="CX2254">
        <v>1</v>
      </c>
      <c r="CY2254">
        <v>1</v>
      </c>
      <c r="CZ2254">
        <v>0</v>
      </c>
      <c r="DA2254">
        <v>0</v>
      </c>
      <c r="DB2254">
        <v>1</v>
      </c>
      <c r="DC2254">
        <v>0</v>
      </c>
      <c r="DD2254">
        <v>0</v>
      </c>
      <c r="DE2254">
        <v>0</v>
      </c>
      <c r="DF2254">
        <v>0</v>
      </c>
      <c r="DG2254">
        <v>1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</row>
    <row r="2255" spans="1:120">
      <c r="A2255">
        <v>90996583</v>
      </c>
      <c r="B2255">
        <v>487548</v>
      </c>
      <c r="C2255" s="2">
        <v>44218</v>
      </c>
      <c r="D2255" s="2">
        <v>44218.902777777781</v>
      </c>
      <c r="E2255">
        <v>2</v>
      </c>
      <c r="F2255">
        <v>48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8807</v>
      </c>
      <c r="O2255" t="s">
        <v>2126</v>
      </c>
      <c r="P2255">
        <v>1</v>
      </c>
      <c r="Q2255">
        <v>0</v>
      </c>
      <c r="S2255">
        <v>1</v>
      </c>
      <c r="T2255">
        <v>2021</v>
      </c>
      <c r="U2255">
        <v>0</v>
      </c>
      <c r="V2255">
        <v>0</v>
      </c>
      <c r="W2255">
        <v>2</v>
      </c>
      <c r="AU2255" t="e">
        <v>#N/A</v>
      </c>
      <c r="AV2255" t="e">
        <v>#N/A</v>
      </c>
      <c r="AW2255" t="e">
        <v>#N/A</v>
      </c>
      <c r="AX2255" t="e">
        <v>#N/A</v>
      </c>
      <c r="AY2255" t="e">
        <v>#N/A</v>
      </c>
      <c r="AZ2255" t="e">
        <v>#N/A</v>
      </c>
      <c r="BA2255" t="e">
        <v>#N/A</v>
      </c>
      <c r="BB2255" t="e">
        <v>#N/A</v>
      </c>
      <c r="BC2255" t="e">
        <v>#N/A</v>
      </c>
      <c r="BD2255" t="e">
        <v>#N/A</v>
      </c>
      <c r="BE2255" t="e">
        <v>#N/A</v>
      </c>
      <c r="BF2255" t="e">
        <v>#N/A</v>
      </c>
      <c r="BG2255" t="e">
        <v>#N/A</v>
      </c>
      <c r="BH2255" t="e">
        <v>#N/A</v>
      </c>
      <c r="BI2255" t="e">
        <v>#N/A</v>
      </c>
      <c r="BJ2255" t="e">
        <v>#N/A</v>
      </c>
      <c r="BK2255" t="e">
        <v>#N/A</v>
      </c>
      <c r="BL2255" t="e">
        <v>#N/A</v>
      </c>
      <c r="BM2255" t="e">
        <v>#N/A</v>
      </c>
      <c r="BN2255" t="e">
        <v>#N/A</v>
      </c>
      <c r="BO2255" t="e">
        <v>#N/A</v>
      </c>
      <c r="BP2255" t="e">
        <v>#N/A</v>
      </c>
      <c r="BQ2255" t="e">
        <v>#N/A</v>
      </c>
      <c r="BR2255" t="e">
        <v>#N/A</v>
      </c>
      <c r="BS2255" t="e">
        <v>#N/A</v>
      </c>
      <c r="BT2255" t="e">
        <v>#N/A</v>
      </c>
      <c r="BU2255" t="e">
        <v>#N/A</v>
      </c>
      <c r="BV2255" t="e">
        <v>#N/A</v>
      </c>
      <c r="BW2255" t="e">
        <v>#N/A</v>
      </c>
      <c r="BX2255" t="e">
        <v>#N/A</v>
      </c>
      <c r="BY2255" t="e">
        <v>#N/A</v>
      </c>
      <c r="BZ2255" t="e">
        <v>#N/A</v>
      </c>
      <c r="CA2255" t="e">
        <v>#N/A</v>
      </c>
      <c r="CB2255" t="e">
        <v>#N/A</v>
      </c>
      <c r="CC2255" t="e">
        <v>#N/A</v>
      </c>
      <c r="CD2255" t="e">
        <v>#N/A</v>
      </c>
      <c r="CE2255" t="e">
        <v>#N/A</v>
      </c>
      <c r="CF2255" t="e">
        <v>#N/A</v>
      </c>
      <c r="CG2255" t="e">
        <v>#N/A</v>
      </c>
      <c r="CH2255" t="e">
        <v>#N/A</v>
      </c>
      <c r="CI2255" t="e">
        <v>#N/A</v>
      </c>
      <c r="CK2255" t="e">
        <v>#N/A</v>
      </c>
      <c r="CL2255" t="e">
        <v>#N/A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</row>
    <row r="2256" spans="1:120">
      <c r="A2256">
        <v>90996629</v>
      </c>
      <c r="B2256">
        <v>779939</v>
      </c>
      <c r="C2256" s="2">
        <v>44218</v>
      </c>
      <c r="D2256" s="2">
        <v>44219.027777777781</v>
      </c>
      <c r="E2256">
        <v>3</v>
      </c>
      <c r="F2256">
        <v>28</v>
      </c>
      <c r="G2256">
        <v>1</v>
      </c>
      <c r="H2256">
        <v>1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7062</v>
      </c>
      <c r="O2256" t="s">
        <v>2126</v>
      </c>
      <c r="P2256">
        <v>1</v>
      </c>
      <c r="Q2256">
        <v>0</v>
      </c>
      <c r="S2256">
        <v>1</v>
      </c>
      <c r="T2256">
        <v>2021</v>
      </c>
      <c r="U2256">
        <v>0</v>
      </c>
      <c r="V2256">
        <v>0</v>
      </c>
      <c r="W2256">
        <v>2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</row>
    <row r="2257" spans="1:120">
      <c r="A2257">
        <v>90996642</v>
      </c>
      <c r="B2257">
        <v>116685</v>
      </c>
      <c r="C2257" s="2">
        <v>44218</v>
      </c>
      <c r="D2257" s="2">
        <v>44232.925000000003</v>
      </c>
      <c r="E2257">
        <v>1</v>
      </c>
      <c r="F2257">
        <v>85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8835</v>
      </c>
      <c r="O2257" t="s">
        <v>2126</v>
      </c>
      <c r="P2257">
        <v>1</v>
      </c>
      <c r="Q2257">
        <v>0</v>
      </c>
      <c r="R2257">
        <v>14</v>
      </c>
      <c r="S2257">
        <v>2</v>
      </c>
      <c r="T2257">
        <v>2021</v>
      </c>
      <c r="U2257">
        <v>0</v>
      </c>
      <c r="V2257">
        <v>0</v>
      </c>
      <c r="W2257">
        <v>2</v>
      </c>
      <c r="AU2257">
        <v>0</v>
      </c>
      <c r="AV2257">
        <v>0</v>
      </c>
      <c r="AW2257">
        <v>6</v>
      </c>
      <c r="AX2257">
        <v>0</v>
      </c>
      <c r="AY2257">
        <v>0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6</v>
      </c>
      <c r="BF2257">
        <v>6</v>
      </c>
      <c r="BG2257">
        <v>7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5</v>
      </c>
      <c r="BW2257">
        <v>11</v>
      </c>
      <c r="BX2257">
        <v>16</v>
      </c>
      <c r="BY2257">
        <v>0</v>
      </c>
      <c r="BZ2257">
        <v>0</v>
      </c>
      <c r="CA2257">
        <v>14</v>
      </c>
      <c r="CB2257">
        <v>18</v>
      </c>
      <c r="CC2257">
        <v>32</v>
      </c>
      <c r="CD2257">
        <v>25</v>
      </c>
      <c r="CE2257">
        <v>57</v>
      </c>
      <c r="CF2257">
        <v>0</v>
      </c>
      <c r="CG2257">
        <v>0</v>
      </c>
      <c r="CH2257">
        <v>0</v>
      </c>
      <c r="CI2257">
        <v>2</v>
      </c>
      <c r="CK2257">
        <v>2</v>
      </c>
      <c r="CL2257">
        <v>0</v>
      </c>
      <c r="CM2257">
        <v>2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1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1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</row>
    <row r="2258" spans="1:120">
      <c r="A2258">
        <v>90996652</v>
      </c>
      <c r="B2258">
        <v>562986</v>
      </c>
      <c r="C2258" s="2">
        <v>44218</v>
      </c>
      <c r="D2258" s="2">
        <v>44221.680555555555</v>
      </c>
      <c r="E2258">
        <v>1</v>
      </c>
      <c r="F2258">
        <v>64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8844</v>
      </c>
      <c r="O2258" t="s">
        <v>2126</v>
      </c>
      <c r="P2258">
        <v>1</v>
      </c>
      <c r="Q2258">
        <v>0</v>
      </c>
      <c r="R2258">
        <v>3</v>
      </c>
      <c r="S2258">
        <v>1</v>
      </c>
      <c r="T2258">
        <v>2021</v>
      </c>
      <c r="U2258">
        <v>0</v>
      </c>
      <c r="V2258">
        <v>0</v>
      </c>
      <c r="W2258">
        <v>2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3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3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1</v>
      </c>
      <c r="BZ2258">
        <v>0</v>
      </c>
      <c r="CA2258">
        <v>0</v>
      </c>
      <c r="CB2258">
        <v>3</v>
      </c>
      <c r="CC2258">
        <v>3</v>
      </c>
      <c r="CD2258">
        <v>3</v>
      </c>
      <c r="CE2258">
        <v>6</v>
      </c>
      <c r="CF2258">
        <v>3</v>
      </c>
      <c r="CG2258">
        <v>0</v>
      </c>
      <c r="CH2258">
        <v>0</v>
      </c>
      <c r="CI2258">
        <v>2</v>
      </c>
      <c r="CK2258">
        <v>1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1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</row>
    <row r="2259" spans="1:120">
      <c r="A2259">
        <v>90996683</v>
      </c>
      <c r="B2259">
        <v>599831</v>
      </c>
      <c r="C2259" s="2">
        <v>44219</v>
      </c>
      <c r="D2259" s="2">
        <v>44221.697916666664</v>
      </c>
      <c r="E2259">
        <v>1</v>
      </c>
      <c r="F2259">
        <v>73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8854</v>
      </c>
      <c r="O2259" t="s">
        <v>2125</v>
      </c>
      <c r="P2259">
        <v>1</v>
      </c>
      <c r="Q2259">
        <v>0</v>
      </c>
      <c r="R2259">
        <v>2</v>
      </c>
      <c r="S2259">
        <v>1</v>
      </c>
      <c r="T2259">
        <v>2021</v>
      </c>
      <c r="U2259">
        <v>0</v>
      </c>
      <c r="V2259">
        <v>0</v>
      </c>
      <c r="W2259">
        <v>2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3</v>
      </c>
      <c r="BZ2259">
        <v>0</v>
      </c>
      <c r="CA2259">
        <v>0</v>
      </c>
      <c r="CB2259">
        <v>4</v>
      </c>
      <c r="CC2259">
        <v>0</v>
      </c>
      <c r="CD2259">
        <v>4</v>
      </c>
      <c r="CE2259">
        <v>4</v>
      </c>
      <c r="CF2259">
        <v>0</v>
      </c>
      <c r="CG2259">
        <v>0</v>
      </c>
      <c r="CH2259">
        <v>0</v>
      </c>
      <c r="CI2259">
        <v>1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1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</row>
    <row r="2260" spans="1:120">
      <c r="A2260">
        <v>90996777</v>
      </c>
      <c r="B2260">
        <v>8114466</v>
      </c>
      <c r="C2260" s="2">
        <v>44219</v>
      </c>
      <c r="D2260" s="2">
        <v>44223.796527777777</v>
      </c>
      <c r="E2260">
        <v>1</v>
      </c>
      <c r="F2260">
        <v>91</v>
      </c>
      <c r="G2260">
        <v>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8844</v>
      </c>
      <c r="O2260" t="s">
        <v>2124</v>
      </c>
      <c r="P2260">
        <v>0</v>
      </c>
      <c r="Q2260">
        <v>0</v>
      </c>
      <c r="R2260">
        <v>4</v>
      </c>
      <c r="S2260">
        <v>1</v>
      </c>
      <c r="T2260">
        <v>2021</v>
      </c>
      <c r="U2260">
        <v>0</v>
      </c>
      <c r="V2260">
        <v>0</v>
      </c>
      <c r="W2260">
        <v>2</v>
      </c>
      <c r="AU2260">
        <v>8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8</v>
      </c>
      <c r="BF2260">
        <v>0</v>
      </c>
      <c r="BG2260">
        <v>8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1</v>
      </c>
      <c r="BW2260">
        <v>5</v>
      </c>
      <c r="BX2260">
        <v>2</v>
      </c>
      <c r="BY2260">
        <v>8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3</v>
      </c>
      <c r="CK2260">
        <v>0</v>
      </c>
      <c r="CL2260">
        <v>0</v>
      </c>
      <c r="CM2260">
        <v>4</v>
      </c>
      <c r="CN2260">
        <v>0</v>
      </c>
      <c r="CO2260">
        <v>0</v>
      </c>
      <c r="CP2260">
        <v>0</v>
      </c>
      <c r="CQ2260">
        <v>1</v>
      </c>
      <c r="CR2260">
        <v>1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1</v>
      </c>
      <c r="CY2260">
        <v>1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1</v>
      </c>
      <c r="DH2260">
        <v>0</v>
      </c>
      <c r="DI2260">
        <v>0</v>
      </c>
      <c r="DJ2260">
        <v>0</v>
      </c>
      <c r="DK2260">
        <v>1</v>
      </c>
      <c r="DL2260">
        <v>0</v>
      </c>
      <c r="DM2260">
        <v>0</v>
      </c>
      <c r="DN2260">
        <v>0</v>
      </c>
      <c r="DO2260">
        <v>0</v>
      </c>
      <c r="DP2260">
        <v>0</v>
      </c>
    </row>
    <row r="2261" spans="1:120">
      <c r="A2261">
        <v>90996804</v>
      </c>
      <c r="B2261">
        <v>775166</v>
      </c>
      <c r="C2261" s="2">
        <v>44219</v>
      </c>
      <c r="D2261" s="2">
        <v>44219.430555555555</v>
      </c>
      <c r="E2261">
        <v>2</v>
      </c>
      <c r="F2261">
        <v>15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7060</v>
      </c>
      <c r="O2261" t="s">
        <v>2126</v>
      </c>
      <c r="P2261">
        <v>1</v>
      </c>
      <c r="Q2261">
        <v>0</v>
      </c>
      <c r="S2261">
        <v>1</v>
      </c>
      <c r="T2261">
        <v>2021</v>
      </c>
      <c r="U2261">
        <v>0</v>
      </c>
      <c r="V2261">
        <v>0</v>
      </c>
      <c r="W2261">
        <v>2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</row>
    <row r="2262" spans="1:120">
      <c r="A2262">
        <v>90996809</v>
      </c>
      <c r="B2262">
        <v>580709</v>
      </c>
      <c r="C2262" s="2">
        <v>44219</v>
      </c>
      <c r="D2262" s="2">
        <v>44219.993055555555</v>
      </c>
      <c r="E2262">
        <v>3</v>
      </c>
      <c r="F2262">
        <v>40</v>
      </c>
      <c r="G2262">
        <v>1</v>
      </c>
      <c r="H2262">
        <v>3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8805</v>
      </c>
      <c r="O2262" t="s">
        <v>2126</v>
      </c>
      <c r="P2262">
        <v>1</v>
      </c>
      <c r="Q2262">
        <v>0</v>
      </c>
      <c r="S2262">
        <v>1</v>
      </c>
      <c r="T2262">
        <v>2021</v>
      </c>
      <c r="U2262">
        <v>0</v>
      </c>
      <c r="V2262">
        <v>0</v>
      </c>
      <c r="W2262">
        <v>2</v>
      </c>
      <c r="AU2262" t="e">
        <v>#N/A</v>
      </c>
      <c r="AV2262" t="e">
        <v>#N/A</v>
      </c>
      <c r="AW2262" t="e">
        <v>#N/A</v>
      </c>
      <c r="AX2262" t="e">
        <v>#N/A</v>
      </c>
      <c r="AY2262" t="e">
        <v>#N/A</v>
      </c>
      <c r="AZ2262" t="e">
        <v>#N/A</v>
      </c>
      <c r="BA2262" t="e">
        <v>#N/A</v>
      </c>
      <c r="BB2262" t="e">
        <v>#N/A</v>
      </c>
      <c r="BC2262" t="e">
        <v>#N/A</v>
      </c>
      <c r="BD2262" t="e">
        <v>#N/A</v>
      </c>
      <c r="BE2262" t="e">
        <v>#N/A</v>
      </c>
      <c r="BF2262" t="e">
        <v>#N/A</v>
      </c>
      <c r="BG2262" t="e">
        <v>#N/A</v>
      </c>
      <c r="BH2262" t="e">
        <v>#N/A</v>
      </c>
      <c r="BI2262" t="e">
        <v>#N/A</v>
      </c>
      <c r="BJ2262" t="e">
        <v>#N/A</v>
      </c>
      <c r="BK2262" t="e">
        <v>#N/A</v>
      </c>
      <c r="BL2262" t="e">
        <v>#N/A</v>
      </c>
      <c r="BM2262" t="e">
        <v>#N/A</v>
      </c>
      <c r="BN2262" t="e">
        <v>#N/A</v>
      </c>
      <c r="BO2262" t="e">
        <v>#N/A</v>
      </c>
      <c r="BP2262" t="e">
        <v>#N/A</v>
      </c>
      <c r="BQ2262" t="e">
        <v>#N/A</v>
      </c>
      <c r="BR2262" t="e">
        <v>#N/A</v>
      </c>
      <c r="BS2262" t="e">
        <v>#N/A</v>
      </c>
      <c r="BT2262" t="e">
        <v>#N/A</v>
      </c>
      <c r="BU2262" t="e">
        <v>#N/A</v>
      </c>
      <c r="BV2262" t="e">
        <v>#N/A</v>
      </c>
      <c r="BW2262" t="e">
        <v>#N/A</v>
      </c>
      <c r="BX2262" t="e">
        <v>#N/A</v>
      </c>
      <c r="BY2262" t="e">
        <v>#N/A</v>
      </c>
      <c r="BZ2262" t="e">
        <v>#N/A</v>
      </c>
      <c r="CA2262" t="e">
        <v>#N/A</v>
      </c>
      <c r="CB2262" t="e">
        <v>#N/A</v>
      </c>
      <c r="CC2262" t="e">
        <v>#N/A</v>
      </c>
      <c r="CD2262" t="e">
        <v>#N/A</v>
      </c>
      <c r="CE2262" t="e">
        <v>#N/A</v>
      </c>
      <c r="CF2262" t="e">
        <v>#N/A</v>
      </c>
      <c r="CG2262" t="e">
        <v>#N/A</v>
      </c>
      <c r="CH2262" t="e">
        <v>#N/A</v>
      </c>
      <c r="CI2262" t="e">
        <v>#N/A</v>
      </c>
      <c r="CK2262" t="e">
        <v>#N/A</v>
      </c>
      <c r="CL2262" t="e">
        <v>#N/A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</row>
    <row r="2263" spans="1:120">
      <c r="A2263">
        <v>90996867</v>
      </c>
      <c r="B2263">
        <v>8129625</v>
      </c>
      <c r="C2263" s="2">
        <v>44219</v>
      </c>
      <c r="D2263" s="2">
        <v>44219.470833333333</v>
      </c>
      <c r="E2263">
        <v>2</v>
      </c>
      <c r="F2263">
        <v>70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8812</v>
      </c>
      <c r="O2263" t="s">
        <v>26</v>
      </c>
      <c r="P2263">
        <v>0</v>
      </c>
      <c r="Q2263">
        <v>1</v>
      </c>
      <c r="S2263">
        <v>1</v>
      </c>
      <c r="T2263">
        <v>2021</v>
      </c>
      <c r="U2263">
        <v>0</v>
      </c>
      <c r="V2263">
        <v>0</v>
      </c>
      <c r="W2263">
        <v>2</v>
      </c>
      <c r="AU2263" t="e">
        <v>#N/A</v>
      </c>
      <c r="AV2263" t="e">
        <v>#N/A</v>
      </c>
      <c r="AW2263" t="e">
        <v>#N/A</v>
      </c>
      <c r="AX2263" t="e">
        <v>#N/A</v>
      </c>
      <c r="AY2263" t="e">
        <v>#N/A</v>
      </c>
      <c r="AZ2263" t="e">
        <v>#N/A</v>
      </c>
      <c r="BA2263" t="e">
        <v>#N/A</v>
      </c>
      <c r="BB2263" t="e">
        <v>#N/A</v>
      </c>
      <c r="BC2263" t="e">
        <v>#N/A</v>
      </c>
      <c r="BD2263" t="e">
        <v>#N/A</v>
      </c>
      <c r="BE2263" t="e">
        <v>#N/A</v>
      </c>
      <c r="BF2263" t="e">
        <v>#N/A</v>
      </c>
      <c r="BG2263" t="e">
        <v>#N/A</v>
      </c>
      <c r="BH2263" t="e">
        <v>#N/A</v>
      </c>
      <c r="BI2263" t="e">
        <v>#N/A</v>
      </c>
      <c r="BJ2263" t="e">
        <v>#N/A</v>
      </c>
      <c r="BK2263" t="e">
        <v>#N/A</v>
      </c>
      <c r="BL2263" t="e">
        <v>#N/A</v>
      </c>
      <c r="BM2263" t="e">
        <v>#N/A</v>
      </c>
      <c r="BN2263" t="e">
        <v>#N/A</v>
      </c>
      <c r="BO2263" t="e">
        <v>#N/A</v>
      </c>
      <c r="BP2263" t="e">
        <v>#N/A</v>
      </c>
      <c r="BQ2263" t="e">
        <v>#N/A</v>
      </c>
      <c r="BR2263" t="e">
        <v>#N/A</v>
      </c>
      <c r="BS2263" t="e">
        <v>#N/A</v>
      </c>
      <c r="BT2263" t="e">
        <v>#N/A</v>
      </c>
      <c r="BU2263" t="e">
        <v>#N/A</v>
      </c>
      <c r="BV2263" t="e">
        <v>#N/A</v>
      </c>
      <c r="BW2263" t="e">
        <v>#N/A</v>
      </c>
      <c r="BX2263" t="e">
        <v>#N/A</v>
      </c>
      <c r="BY2263" t="e">
        <v>#N/A</v>
      </c>
      <c r="BZ2263" t="e">
        <v>#N/A</v>
      </c>
      <c r="CA2263" t="e">
        <v>#N/A</v>
      </c>
      <c r="CB2263" t="e">
        <v>#N/A</v>
      </c>
      <c r="CC2263" t="e">
        <v>#N/A</v>
      </c>
      <c r="CD2263" t="e">
        <v>#N/A</v>
      </c>
      <c r="CE2263" t="e">
        <v>#N/A</v>
      </c>
      <c r="CF2263" t="e">
        <v>#N/A</v>
      </c>
      <c r="CG2263" t="e">
        <v>#N/A</v>
      </c>
      <c r="CH2263" t="e">
        <v>#N/A</v>
      </c>
      <c r="CI2263" t="e">
        <v>#N/A</v>
      </c>
      <c r="CK2263" t="e">
        <v>#N/A</v>
      </c>
      <c r="CL2263" t="e">
        <v>#N/A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</row>
    <row r="2264" spans="1:120">
      <c r="A2264">
        <v>90996894</v>
      </c>
      <c r="B2264">
        <v>786279</v>
      </c>
      <c r="C2264" s="2">
        <v>44219</v>
      </c>
      <c r="D2264" s="2">
        <v>44219.618750000001</v>
      </c>
      <c r="E2264">
        <v>2</v>
      </c>
      <c r="F2264">
        <v>30</v>
      </c>
      <c r="G2264">
        <v>0</v>
      </c>
      <c r="H2264">
        <v>2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8844</v>
      </c>
      <c r="O2264" t="s">
        <v>2126</v>
      </c>
      <c r="P2264">
        <v>1</v>
      </c>
      <c r="Q2264">
        <v>0</v>
      </c>
      <c r="S2264">
        <v>1</v>
      </c>
      <c r="T2264">
        <v>2021</v>
      </c>
      <c r="U2264">
        <v>0</v>
      </c>
      <c r="V2264">
        <v>0</v>
      </c>
      <c r="W2264">
        <v>2</v>
      </c>
      <c r="AU2264" t="e">
        <v>#N/A</v>
      </c>
      <c r="AV2264" t="e">
        <v>#N/A</v>
      </c>
      <c r="AW2264" t="e">
        <v>#N/A</v>
      </c>
      <c r="AX2264" t="e">
        <v>#N/A</v>
      </c>
      <c r="AY2264" t="e">
        <v>#N/A</v>
      </c>
      <c r="AZ2264" t="e">
        <v>#N/A</v>
      </c>
      <c r="BA2264" t="e">
        <v>#N/A</v>
      </c>
      <c r="BB2264" t="e">
        <v>#N/A</v>
      </c>
      <c r="BC2264" t="e">
        <v>#N/A</v>
      </c>
      <c r="BD2264" t="e">
        <v>#N/A</v>
      </c>
      <c r="BE2264" t="e">
        <v>#N/A</v>
      </c>
      <c r="BF2264" t="e">
        <v>#N/A</v>
      </c>
      <c r="BG2264" t="e">
        <v>#N/A</v>
      </c>
      <c r="BH2264" t="e">
        <v>#N/A</v>
      </c>
      <c r="BI2264" t="e">
        <v>#N/A</v>
      </c>
      <c r="BJ2264" t="e">
        <v>#N/A</v>
      </c>
      <c r="BK2264" t="e">
        <v>#N/A</v>
      </c>
      <c r="BL2264" t="e">
        <v>#N/A</v>
      </c>
      <c r="BM2264" t="e">
        <v>#N/A</v>
      </c>
      <c r="BN2264" t="e">
        <v>#N/A</v>
      </c>
      <c r="BO2264" t="e">
        <v>#N/A</v>
      </c>
      <c r="BP2264" t="e">
        <v>#N/A</v>
      </c>
      <c r="BQ2264" t="e">
        <v>#N/A</v>
      </c>
      <c r="BR2264" t="e">
        <v>#N/A</v>
      </c>
      <c r="BS2264" t="e">
        <v>#N/A</v>
      </c>
      <c r="BT2264" t="e">
        <v>#N/A</v>
      </c>
      <c r="BU2264" t="e">
        <v>#N/A</v>
      </c>
      <c r="BV2264" t="e">
        <v>#N/A</v>
      </c>
      <c r="BW2264" t="e">
        <v>#N/A</v>
      </c>
      <c r="BX2264" t="e">
        <v>#N/A</v>
      </c>
      <c r="BY2264" t="e">
        <v>#N/A</v>
      </c>
      <c r="BZ2264" t="e">
        <v>#N/A</v>
      </c>
      <c r="CA2264" t="e">
        <v>#N/A</v>
      </c>
      <c r="CB2264" t="e">
        <v>#N/A</v>
      </c>
      <c r="CC2264" t="e">
        <v>#N/A</v>
      </c>
      <c r="CD2264" t="e">
        <v>#N/A</v>
      </c>
      <c r="CE2264" t="e">
        <v>#N/A</v>
      </c>
      <c r="CF2264" t="e">
        <v>#N/A</v>
      </c>
      <c r="CG2264" t="e">
        <v>#N/A</v>
      </c>
      <c r="CH2264" t="e">
        <v>#N/A</v>
      </c>
      <c r="CI2264" t="e">
        <v>#N/A</v>
      </c>
      <c r="CK2264" t="e">
        <v>#N/A</v>
      </c>
      <c r="CL2264" t="e">
        <v>#N/A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</row>
    <row r="2265" spans="1:120">
      <c r="A2265">
        <v>90996902</v>
      </c>
      <c r="B2265">
        <v>77571</v>
      </c>
      <c r="C2265" s="2">
        <v>44219</v>
      </c>
      <c r="D2265" s="2">
        <v>44224.65347222222</v>
      </c>
      <c r="E2265">
        <v>1</v>
      </c>
      <c r="F2265">
        <v>88</v>
      </c>
      <c r="G2265">
        <v>1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8876</v>
      </c>
      <c r="O2265" t="s">
        <v>2124</v>
      </c>
      <c r="P2265">
        <v>0</v>
      </c>
      <c r="Q2265">
        <v>0</v>
      </c>
      <c r="R2265">
        <v>5</v>
      </c>
      <c r="S2265">
        <v>1</v>
      </c>
      <c r="T2265">
        <v>2021</v>
      </c>
      <c r="U2265">
        <v>0</v>
      </c>
      <c r="V2265">
        <v>0</v>
      </c>
      <c r="W2265">
        <v>2</v>
      </c>
      <c r="AQ2265">
        <v>90986284</v>
      </c>
      <c r="AU2265">
        <v>0</v>
      </c>
      <c r="AV2265">
        <v>0</v>
      </c>
      <c r="AW2265">
        <v>4</v>
      </c>
      <c r="AX2265">
        <v>0</v>
      </c>
      <c r="AY2265">
        <v>1</v>
      </c>
      <c r="AZ2265">
        <v>0</v>
      </c>
      <c r="BA2265">
        <v>2</v>
      </c>
      <c r="BB2265">
        <v>0</v>
      </c>
      <c r="BC2265">
        <v>0</v>
      </c>
      <c r="BD2265">
        <v>0</v>
      </c>
      <c r="BE2265">
        <v>4</v>
      </c>
      <c r="BF2265">
        <v>4</v>
      </c>
      <c r="BG2265">
        <v>7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5</v>
      </c>
      <c r="BW2265">
        <v>1</v>
      </c>
      <c r="BX2265">
        <v>4</v>
      </c>
      <c r="BY2265">
        <v>3</v>
      </c>
      <c r="BZ2265">
        <v>0</v>
      </c>
      <c r="CA2265">
        <v>0</v>
      </c>
      <c r="CB2265">
        <v>10</v>
      </c>
      <c r="CC2265">
        <v>5</v>
      </c>
      <c r="CD2265">
        <v>5</v>
      </c>
      <c r="CE2265">
        <v>10</v>
      </c>
      <c r="CF2265">
        <v>0</v>
      </c>
      <c r="CG2265">
        <v>0</v>
      </c>
      <c r="CH2265">
        <v>0</v>
      </c>
      <c r="CI2265">
        <v>4</v>
      </c>
      <c r="CK2265">
        <v>0</v>
      </c>
      <c r="CL2265">
        <v>0</v>
      </c>
      <c r="CM2265">
        <v>3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1</v>
      </c>
      <c r="CX2265">
        <v>0</v>
      </c>
      <c r="CY2265">
        <v>1</v>
      </c>
      <c r="CZ2265">
        <v>0</v>
      </c>
      <c r="DA2265">
        <v>0</v>
      </c>
      <c r="DB2265">
        <v>1</v>
      </c>
      <c r="DC2265">
        <v>0</v>
      </c>
      <c r="DD2265">
        <v>0</v>
      </c>
      <c r="DE2265">
        <v>0</v>
      </c>
      <c r="DF2265">
        <v>1</v>
      </c>
      <c r="DG2265">
        <v>1</v>
      </c>
      <c r="DH2265">
        <v>0</v>
      </c>
      <c r="DI2265">
        <v>0</v>
      </c>
      <c r="DJ2265">
        <v>1</v>
      </c>
      <c r="DK2265">
        <v>0</v>
      </c>
      <c r="DL2265">
        <v>0</v>
      </c>
      <c r="DM2265">
        <v>0</v>
      </c>
      <c r="DN2265">
        <v>0</v>
      </c>
      <c r="DO2265">
        <v>1</v>
      </c>
      <c r="DP2265">
        <v>0</v>
      </c>
    </row>
    <row r="2266" spans="1:120">
      <c r="A2266">
        <v>90996910</v>
      </c>
      <c r="B2266">
        <v>8129629</v>
      </c>
      <c r="C2266" s="2">
        <v>44219</v>
      </c>
      <c r="D2266" s="2">
        <v>44224.556250000001</v>
      </c>
      <c r="E2266">
        <v>1</v>
      </c>
      <c r="F2266">
        <v>62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18042</v>
      </c>
      <c r="O2266" t="s">
        <v>2126</v>
      </c>
      <c r="P2266">
        <v>1</v>
      </c>
      <c r="Q2266">
        <v>0</v>
      </c>
      <c r="R2266">
        <v>5</v>
      </c>
      <c r="S2266">
        <v>1</v>
      </c>
      <c r="T2266">
        <v>2021</v>
      </c>
      <c r="U2266">
        <v>0</v>
      </c>
      <c r="V2266">
        <v>0</v>
      </c>
      <c r="W2266">
        <v>2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5</v>
      </c>
      <c r="BW2266">
        <v>1</v>
      </c>
      <c r="BX2266">
        <v>1</v>
      </c>
      <c r="BY2266">
        <v>0</v>
      </c>
      <c r="BZ2266">
        <v>0</v>
      </c>
      <c r="CA2266">
        <v>0</v>
      </c>
      <c r="CB2266">
        <v>14</v>
      </c>
      <c r="CC2266">
        <v>9</v>
      </c>
      <c r="CD2266">
        <v>5</v>
      </c>
      <c r="CE2266">
        <v>14</v>
      </c>
      <c r="CF2266">
        <v>0</v>
      </c>
      <c r="CG2266">
        <v>0</v>
      </c>
      <c r="CH2266">
        <v>0</v>
      </c>
      <c r="CI2266">
        <v>1</v>
      </c>
      <c r="CK2266">
        <v>5</v>
      </c>
      <c r="CL2266">
        <v>0</v>
      </c>
      <c r="CM2266">
        <v>1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1</v>
      </c>
      <c r="CX2266">
        <v>0</v>
      </c>
      <c r="CY2266">
        <v>1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1</v>
      </c>
      <c r="DH2266">
        <v>0</v>
      </c>
      <c r="DI2266">
        <v>0</v>
      </c>
      <c r="DJ2266">
        <v>1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</row>
    <row r="2267" spans="1:120">
      <c r="A2267">
        <v>90996930</v>
      </c>
      <c r="B2267">
        <v>716038</v>
      </c>
      <c r="C2267" s="2">
        <v>44219</v>
      </c>
      <c r="D2267" s="2">
        <v>44235.885416666664</v>
      </c>
      <c r="E2267">
        <v>1</v>
      </c>
      <c r="F2267">
        <v>70</v>
      </c>
      <c r="G2267">
        <v>0</v>
      </c>
      <c r="H2267">
        <v>1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8873</v>
      </c>
      <c r="O2267" t="s">
        <v>2124</v>
      </c>
      <c r="P2267">
        <v>0</v>
      </c>
      <c r="Q2267">
        <v>0</v>
      </c>
      <c r="R2267">
        <v>16</v>
      </c>
      <c r="S2267">
        <v>2</v>
      </c>
      <c r="T2267">
        <v>2021</v>
      </c>
      <c r="U2267">
        <v>1</v>
      </c>
      <c r="V2267">
        <v>3</v>
      </c>
      <c r="W2267">
        <v>2</v>
      </c>
      <c r="AU2267">
        <v>0</v>
      </c>
      <c r="AV2267">
        <v>0</v>
      </c>
      <c r="AW2267">
        <v>25</v>
      </c>
      <c r="AX2267">
        <v>0</v>
      </c>
      <c r="AY2267">
        <v>31</v>
      </c>
      <c r="AZ2267">
        <v>1</v>
      </c>
      <c r="BA2267">
        <v>0</v>
      </c>
      <c r="BB2267">
        <v>0</v>
      </c>
      <c r="BC2267">
        <v>0</v>
      </c>
      <c r="BD2267">
        <v>0</v>
      </c>
      <c r="BE2267">
        <v>25</v>
      </c>
      <c r="BF2267">
        <v>25</v>
      </c>
      <c r="BG2267">
        <v>57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13</v>
      </c>
      <c r="BX2267">
        <v>2</v>
      </c>
      <c r="BY2267">
        <v>0</v>
      </c>
      <c r="BZ2267">
        <v>0</v>
      </c>
      <c r="CA2267">
        <v>0</v>
      </c>
      <c r="CB2267">
        <v>29</v>
      </c>
      <c r="CC2267">
        <v>19</v>
      </c>
      <c r="CD2267">
        <v>10</v>
      </c>
      <c r="CE2267">
        <v>29</v>
      </c>
      <c r="CF2267">
        <v>0</v>
      </c>
      <c r="CG2267">
        <v>0</v>
      </c>
      <c r="CH2267">
        <v>0</v>
      </c>
      <c r="CI2267">
        <v>14</v>
      </c>
      <c r="CK2267">
        <v>0</v>
      </c>
      <c r="CL2267">
        <v>0</v>
      </c>
      <c r="CM2267">
        <v>6</v>
      </c>
      <c r="CN2267">
        <v>0</v>
      </c>
      <c r="CO2267">
        <v>1</v>
      </c>
      <c r="CP2267">
        <v>1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1</v>
      </c>
      <c r="CY2267">
        <v>1</v>
      </c>
      <c r="CZ2267">
        <v>0</v>
      </c>
      <c r="DA2267">
        <v>1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1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</row>
    <row r="2268" spans="1:120">
      <c r="A2268">
        <v>90996932</v>
      </c>
      <c r="B2268">
        <v>216514</v>
      </c>
      <c r="C2268" s="2">
        <v>44219</v>
      </c>
      <c r="D2268" s="2">
        <v>44222.564583333333</v>
      </c>
      <c r="E2268">
        <v>1</v>
      </c>
      <c r="F2268">
        <v>57</v>
      </c>
      <c r="G2268">
        <v>1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7060</v>
      </c>
      <c r="O2268" t="s">
        <v>2126</v>
      </c>
      <c r="P2268">
        <v>1</v>
      </c>
      <c r="Q2268">
        <v>0</v>
      </c>
      <c r="R2268">
        <v>3</v>
      </c>
      <c r="S2268">
        <v>1</v>
      </c>
      <c r="T2268">
        <v>2021</v>
      </c>
      <c r="U2268">
        <v>0</v>
      </c>
      <c r="V2268">
        <v>0</v>
      </c>
      <c r="W2268">
        <v>2</v>
      </c>
      <c r="AQ2268">
        <v>90989095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1</v>
      </c>
      <c r="DH2268">
        <v>0</v>
      </c>
      <c r="DI2268">
        <v>0</v>
      </c>
      <c r="DJ2268">
        <v>1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</row>
    <row r="2269" spans="1:120">
      <c r="A2269">
        <v>90996959</v>
      </c>
      <c r="B2269">
        <v>622438</v>
      </c>
      <c r="C2269" s="2">
        <v>44220</v>
      </c>
      <c r="D2269" s="2">
        <v>44221.802083333336</v>
      </c>
      <c r="E2269">
        <v>1</v>
      </c>
      <c r="F2269">
        <v>55</v>
      </c>
      <c r="G2269">
        <v>0</v>
      </c>
      <c r="H2269">
        <v>3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8844</v>
      </c>
      <c r="O2269" t="s">
        <v>2126</v>
      </c>
      <c r="P2269">
        <v>1</v>
      </c>
      <c r="Q2269">
        <v>0</v>
      </c>
      <c r="R2269">
        <v>1</v>
      </c>
      <c r="S2269">
        <v>1</v>
      </c>
      <c r="T2269">
        <v>2021</v>
      </c>
      <c r="U2269">
        <v>0</v>
      </c>
      <c r="V2269">
        <v>0</v>
      </c>
      <c r="W2269">
        <v>2</v>
      </c>
      <c r="AU2269">
        <v>0</v>
      </c>
      <c r="AV2269">
        <v>0</v>
      </c>
      <c r="AW2269">
        <v>5</v>
      </c>
      <c r="AX2269">
        <v>0</v>
      </c>
      <c r="AY2269">
        <v>1</v>
      </c>
      <c r="AZ2269">
        <v>1</v>
      </c>
      <c r="BA2269">
        <v>0</v>
      </c>
      <c r="BB2269">
        <v>0</v>
      </c>
      <c r="BC2269">
        <v>0</v>
      </c>
      <c r="BD2269">
        <v>0</v>
      </c>
      <c r="BE2269">
        <v>5</v>
      </c>
      <c r="BF2269">
        <v>5</v>
      </c>
      <c r="BG2269">
        <v>7</v>
      </c>
      <c r="BH2269">
        <v>2</v>
      </c>
      <c r="BI2269">
        <v>0</v>
      </c>
      <c r="BJ2269">
        <v>0</v>
      </c>
      <c r="BK2269">
        <v>2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1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1</v>
      </c>
      <c r="DM2269">
        <v>0</v>
      </c>
      <c r="DN2269">
        <v>0</v>
      </c>
      <c r="DO2269">
        <v>1</v>
      </c>
      <c r="DP2269">
        <v>0</v>
      </c>
    </row>
    <row r="2270" spans="1:120">
      <c r="A2270">
        <v>90996965</v>
      </c>
      <c r="B2270">
        <v>8129639</v>
      </c>
      <c r="C2270" s="2">
        <v>44219</v>
      </c>
      <c r="D2270" s="2">
        <v>44220.210416666669</v>
      </c>
      <c r="E2270">
        <v>2</v>
      </c>
      <c r="F2270">
        <v>59</v>
      </c>
      <c r="G2270">
        <v>1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70112865</v>
      </c>
      <c r="O2270" t="s">
        <v>2126</v>
      </c>
      <c r="P2270">
        <v>1</v>
      </c>
      <c r="Q2270">
        <v>0</v>
      </c>
      <c r="S2270">
        <v>1</v>
      </c>
      <c r="T2270">
        <v>2021</v>
      </c>
      <c r="U2270">
        <v>0</v>
      </c>
      <c r="V2270">
        <v>0</v>
      </c>
      <c r="W2270">
        <v>2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1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</row>
    <row r="2271" spans="1:120">
      <c r="A2271">
        <v>90997016</v>
      </c>
      <c r="B2271">
        <v>8126688</v>
      </c>
      <c r="C2271" s="2">
        <v>44220</v>
      </c>
      <c r="D2271" s="2">
        <v>44220.959027777775</v>
      </c>
      <c r="E2271">
        <v>2</v>
      </c>
      <c r="F2271">
        <v>30</v>
      </c>
      <c r="G2271">
        <v>1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7062</v>
      </c>
      <c r="O2271" t="s">
        <v>2126</v>
      </c>
      <c r="P2271">
        <v>1</v>
      </c>
      <c r="Q2271">
        <v>0</v>
      </c>
      <c r="S2271">
        <v>1</v>
      </c>
      <c r="T2271">
        <v>2021</v>
      </c>
      <c r="U2271">
        <v>0</v>
      </c>
      <c r="V2271">
        <v>0</v>
      </c>
      <c r="W2271">
        <v>2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K2271">
        <v>0</v>
      </c>
      <c r="CL2271">
        <v>0</v>
      </c>
      <c r="CM2271">
        <v>2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1</v>
      </c>
      <c r="CT2271">
        <v>0</v>
      </c>
      <c r="CU2271">
        <v>0</v>
      </c>
      <c r="CV2271">
        <v>0</v>
      </c>
      <c r="CW2271">
        <v>1</v>
      </c>
      <c r="CX2271">
        <v>0</v>
      </c>
      <c r="CY2271">
        <v>1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</row>
    <row r="2272" spans="1:120">
      <c r="A2272">
        <v>90997017</v>
      </c>
      <c r="B2272">
        <v>668874</v>
      </c>
      <c r="C2272" s="2">
        <v>44220</v>
      </c>
      <c r="D2272" s="2">
        <v>44226.711111111108</v>
      </c>
      <c r="E2272">
        <v>1</v>
      </c>
      <c r="F2272">
        <v>65</v>
      </c>
      <c r="G2272">
        <v>1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8846</v>
      </c>
      <c r="O2272" t="s">
        <v>2126</v>
      </c>
      <c r="P2272">
        <v>1</v>
      </c>
      <c r="Q2272">
        <v>0</v>
      </c>
      <c r="R2272">
        <v>6</v>
      </c>
      <c r="S2272">
        <v>1</v>
      </c>
      <c r="T2272">
        <v>2021</v>
      </c>
      <c r="U2272">
        <v>0</v>
      </c>
      <c r="V2272">
        <v>0</v>
      </c>
      <c r="W2272">
        <v>2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14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14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5</v>
      </c>
      <c r="BW2272">
        <v>5</v>
      </c>
      <c r="BX2272">
        <v>6</v>
      </c>
      <c r="BY2272">
        <v>0</v>
      </c>
      <c r="BZ2272">
        <v>0</v>
      </c>
      <c r="CA2272">
        <v>0</v>
      </c>
      <c r="CB2272">
        <v>22</v>
      </c>
      <c r="CC2272">
        <v>15</v>
      </c>
      <c r="CD2272">
        <v>7</v>
      </c>
      <c r="CE2272">
        <v>22</v>
      </c>
      <c r="CF2272">
        <v>0</v>
      </c>
      <c r="CG2272">
        <v>0</v>
      </c>
      <c r="CH2272">
        <v>0</v>
      </c>
      <c r="CI2272">
        <v>10</v>
      </c>
      <c r="CK2272">
        <v>0</v>
      </c>
      <c r="CL2272">
        <v>0</v>
      </c>
      <c r="CM2272">
        <v>2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1</v>
      </c>
      <c r="CT2272">
        <v>0</v>
      </c>
      <c r="CU2272">
        <v>0</v>
      </c>
      <c r="CV2272">
        <v>0</v>
      </c>
      <c r="CW2272">
        <v>1</v>
      </c>
      <c r="CX2272">
        <v>0</v>
      </c>
      <c r="CY2272">
        <v>1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1</v>
      </c>
      <c r="DH2272">
        <v>0</v>
      </c>
      <c r="DI2272">
        <v>0</v>
      </c>
      <c r="DJ2272">
        <v>1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</row>
    <row r="2273" spans="1:121">
      <c r="A2273">
        <v>90997051</v>
      </c>
      <c r="B2273">
        <v>450811</v>
      </c>
      <c r="C2273" s="2">
        <v>44221</v>
      </c>
      <c r="D2273" s="2">
        <v>44224.604166666664</v>
      </c>
      <c r="E2273">
        <v>1</v>
      </c>
      <c r="F2273">
        <v>78</v>
      </c>
      <c r="G2273">
        <v>1</v>
      </c>
      <c r="H2273">
        <v>3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8805</v>
      </c>
      <c r="O2273" t="s">
        <v>2126</v>
      </c>
      <c r="P2273">
        <v>1</v>
      </c>
      <c r="Q2273">
        <v>0</v>
      </c>
      <c r="R2273">
        <v>3</v>
      </c>
      <c r="S2273">
        <v>1</v>
      </c>
      <c r="T2273">
        <v>2021</v>
      </c>
      <c r="U2273">
        <v>0</v>
      </c>
      <c r="V2273">
        <v>0</v>
      </c>
      <c r="W2273">
        <v>2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1</v>
      </c>
      <c r="BZ2273">
        <v>0</v>
      </c>
      <c r="CA2273">
        <v>0</v>
      </c>
      <c r="CB2273">
        <v>3</v>
      </c>
      <c r="CC2273">
        <v>3</v>
      </c>
      <c r="CD2273">
        <v>0</v>
      </c>
      <c r="CE2273">
        <v>3</v>
      </c>
      <c r="CF2273">
        <v>0</v>
      </c>
      <c r="CG2273">
        <v>1</v>
      </c>
      <c r="CH2273">
        <v>0</v>
      </c>
      <c r="CI2273">
        <v>1</v>
      </c>
      <c r="CK2273">
        <v>0</v>
      </c>
      <c r="CL2273">
        <v>0</v>
      </c>
      <c r="CM2273">
        <v>1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1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1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</row>
    <row r="2274" spans="1:121">
      <c r="A2274">
        <v>90997064</v>
      </c>
      <c r="B2274">
        <v>8108629</v>
      </c>
      <c r="C2274" s="2">
        <v>44220</v>
      </c>
      <c r="D2274" s="2">
        <v>44220.975694444445</v>
      </c>
      <c r="E2274">
        <v>2</v>
      </c>
      <c r="F2274">
        <v>1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8846</v>
      </c>
      <c r="O2274" t="s">
        <v>2126</v>
      </c>
      <c r="P2274">
        <v>1</v>
      </c>
      <c r="Q2274">
        <v>0</v>
      </c>
      <c r="S2274">
        <v>1</v>
      </c>
      <c r="T2274">
        <v>2021</v>
      </c>
      <c r="U2274">
        <v>0</v>
      </c>
      <c r="V2274">
        <v>0</v>
      </c>
      <c r="W2274">
        <v>2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</row>
    <row r="2275" spans="1:121">
      <c r="A2275">
        <v>90997065</v>
      </c>
      <c r="B2275">
        <v>8126166</v>
      </c>
      <c r="C2275" s="2">
        <v>44220</v>
      </c>
      <c r="D2275" s="2">
        <v>44220.963888888888</v>
      </c>
      <c r="E2275">
        <v>2</v>
      </c>
      <c r="F2275">
        <v>3</v>
      </c>
      <c r="G2275">
        <v>1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88461140</v>
      </c>
      <c r="O2275" t="s">
        <v>2126</v>
      </c>
      <c r="P2275">
        <v>1</v>
      </c>
      <c r="Q2275">
        <v>0</v>
      </c>
      <c r="S2275">
        <v>1</v>
      </c>
      <c r="T2275">
        <v>2021</v>
      </c>
      <c r="U2275">
        <v>0</v>
      </c>
      <c r="V2275">
        <v>0</v>
      </c>
      <c r="W2275">
        <v>2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</row>
    <row r="2276" spans="1:121">
      <c r="A2276">
        <v>90997071</v>
      </c>
      <c r="B2276">
        <v>8129656</v>
      </c>
      <c r="C2276" s="2">
        <v>44220</v>
      </c>
      <c r="D2276" s="2">
        <v>44222.682638888888</v>
      </c>
      <c r="E2276">
        <v>1</v>
      </c>
      <c r="F2276">
        <v>68</v>
      </c>
      <c r="G2276">
        <v>0</v>
      </c>
      <c r="H2276">
        <v>3</v>
      </c>
      <c r="I2276">
        <v>1</v>
      </c>
      <c r="J2276">
        <v>0</v>
      </c>
      <c r="K2276">
        <v>0</v>
      </c>
      <c r="L2276">
        <v>0</v>
      </c>
      <c r="M2276">
        <v>0</v>
      </c>
      <c r="O2276" t="s">
        <v>2126</v>
      </c>
      <c r="P2276">
        <v>1</v>
      </c>
      <c r="Q2276">
        <v>0</v>
      </c>
      <c r="R2276">
        <v>2</v>
      </c>
      <c r="S2276">
        <v>1</v>
      </c>
      <c r="T2276">
        <v>2021</v>
      </c>
      <c r="U2276">
        <v>0</v>
      </c>
      <c r="V2276">
        <v>0</v>
      </c>
      <c r="W2276">
        <v>2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3</v>
      </c>
      <c r="BW2276">
        <v>1</v>
      </c>
      <c r="BX2276">
        <v>1</v>
      </c>
      <c r="BY2276">
        <v>0</v>
      </c>
      <c r="BZ2276">
        <v>0</v>
      </c>
      <c r="CA2276">
        <v>0</v>
      </c>
      <c r="CB2276">
        <v>4</v>
      </c>
      <c r="CC2276">
        <v>2</v>
      </c>
      <c r="CD2276">
        <v>2</v>
      </c>
      <c r="CE2276">
        <v>4</v>
      </c>
      <c r="CF2276">
        <v>0</v>
      </c>
      <c r="CG2276">
        <v>0</v>
      </c>
      <c r="CH2276">
        <v>0</v>
      </c>
      <c r="CI2276">
        <v>2</v>
      </c>
      <c r="CK2276">
        <v>0</v>
      </c>
      <c r="CL2276">
        <v>0</v>
      </c>
      <c r="CM2276">
        <v>2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1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1</v>
      </c>
      <c r="DH2276">
        <v>0</v>
      </c>
      <c r="DI2276">
        <v>0</v>
      </c>
      <c r="DJ2276">
        <v>1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</row>
    <row r="2277" spans="1:121">
      <c r="A2277">
        <v>90997186</v>
      </c>
      <c r="B2277">
        <v>8087645</v>
      </c>
      <c r="C2277" s="2">
        <v>44228</v>
      </c>
      <c r="D2277" s="2">
        <v>44228.993055555555</v>
      </c>
      <c r="E2277">
        <v>3</v>
      </c>
      <c r="F2277">
        <v>75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8861</v>
      </c>
      <c r="O2277" t="s">
        <v>2126</v>
      </c>
      <c r="P2277">
        <v>1</v>
      </c>
      <c r="Q2277">
        <v>0</v>
      </c>
      <c r="S2277">
        <v>2</v>
      </c>
      <c r="T2277">
        <v>2021</v>
      </c>
      <c r="U2277">
        <v>0</v>
      </c>
      <c r="V2277">
        <v>0</v>
      </c>
      <c r="W2277">
        <v>2</v>
      </c>
      <c r="AU2277" t="e">
        <v>#N/A</v>
      </c>
      <c r="AV2277" t="e">
        <v>#N/A</v>
      </c>
      <c r="AW2277" t="e">
        <v>#N/A</v>
      </c>
      <c r="AX2277" t="e">
        <v>#N/A</v>
      </c>
      <c r="AY2277" t="e">
        <v>#N/A</v>
      </c>
      <c r="AZ2277" t="e">
        <v>#N/A</v>
      </c>
      <c r="BA2277" t="e">
        <v>#N/A</v>
      </c>
      <c r="BB2277" t="e">
        <v>#N/A</v>
      </c>
      <c r="BC2277" t="e">
        <v>#N/A</v>
      </c>
      <c r="BD2277" t="e">
        <v>#N/A</v>
      </c>
      <c r="BE2277" t="e">
        <v>#N/A</v>
      </c>
      <c r="BF2277" t="e">
        <v>#N/A</v>
      </c>
      <c r="BG2277" t="e">
        <v>#N/A</v>
      </c>
      <c r="BH2277" t="e">
        <v>#N/A</v>
      </c>
      <c r="BI2277" t="e">
        <v>#N/A</v>
      </c>
      <c r="BJ2277" t="e">
        <v>#N/A</v>
      </c>
      <c r="BK2277" t="e">
        <v>#N/A</v>
      </c>
      <c r="BL2277" t="e">
        <v>#N/A</v>
      </c>
      <c r="BM2277" t="e">
        <v>#N/A</v>
      </c>
      <c r="BN2277" t="e">
        <v>#N/A</v>
      </c>
      <c r="BO2277" t="e">
        <v>#N/A</v>
      </c>
      <c r="BP2277" t="e">
        <v>#N/A</v>
      </c>
      <c r="BQ2277" t="e">
        <v>#N/A</v>
      </c>
      <c r="BR2277" t="e">
        <v>#N/A</v>
      </c>
      <c r="BS2277" t="e">
        <v>#N/A</v>
      </c>
      <c r="BT2277" t="e">
        <v>#N/A</v>
      </c>
      <c r="BU2277" t="e">
        <v>#N/A</v>
      </c>
      <c r="BV2277" t="e">
        <v>#N/A</v>
      </c>
      <c r="BW2277" t="e">
        <v>#N/A</v>
      </c>
      <c r="BX2277" t="e">
        <v>#N/A</v>
      </c>
      <c r="BY2277" t="e">
        <v>#N/A</v>
      </c>
      <c r="BZ2277" t="e">
        <v>#N/A</v>
      </c>
      <c r="CA2277" t="e">
        <v>#N/A</v>
      </c>
      <c r="CB2277" t="e">
        <v>#N/A</v>
      </c>
      <c r="CC2277" t="e">
        <v>#N/A</v>
      </c>
      <c r="CD2277" t="e">
        <v>#N/A</v>
      </c>
      <c r="CE2277" t="e">
        <v>#N/A</v>
      </c>
      <c r="CF2277" t="e">
        <v>#N/A</v>
      </c>
      <c r="CG2277" t="e">
        <v>#N/A</v>
      </c>
      <c r="CH2277" t="e">
        <v>#N/A</v>
      </c>
      <c r="CI2277" t="e">
        <v>#N/A</v>
      </c>
      <c r="CK2277" t="e">
        <v>#N/A</v>
      </c>
      <c r="CL2277" t="e">
        <v>#N/A</v>
      </c>
      <c r="CM2277">
        <v>1</v>
      </c>
      <c r="CN2277">
        <v>0</v>
      </c>
      <c r="CO2277">
        <v>0</v>
      </c>
      <c r="CP2277">
        <v>0</v>
      </c>
      <c r="CQ2277">
        <v>0</v>
      </c>
      <c r="CR2277">
        <v>1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</row>
    <row r="2278" spans="1:121">
      <c r="A2278">
        <v>90997290</v>
      </c>
      <c r="B2278">
        <v>395257</v>
      </c>
      <c r="C2278" s="2">
        <v>44221</v>
      </c>
      <c r="D2278" s="2">
        <v>44224.65625</v>
      </c>
      <c r="E2278">
        <v>1</v>
      </c>
      <c r="F2278">
        <v>61</v>
      </c>
      <c r="G2278">
        <v>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8844</v>
      </c>
      <c r="O2278" t="s">
        <v>2126</v>
      </c>
      <c r="P2278">
        <v>1</v>
      </c>
      <c r="Q2278">
        <v>0</v>
      </c>
      <c r="R2278">
        <v>3</v>
      </c>
      <c r="S2278">
        <v>1</v>
      </c>
      <c r="T2278">
        <v>2021</v>
      </c>
      <c r="U2278">
        <v>0</v>
      </c>
      <c r="V2278">
        <v>0</v>
      </c>
      <c r="W2278">
        <v>2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3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3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2</v>
      </c>
      <c r="BV2278">
        <v>1</v>
      </c>
      <c r="BW2278">
        <v>1</v>
      </c>
      <c r="BX2278">
        <v>1</v>
      </c>
      <c r="BY2278">
        <v>11</v>
      </c>
      <c r="BZ2278">
        <v>0</v>
      </c>
      <c r="CA2278">
        <v>0</v>
      </c>
      <c r="CB2278">
        <v>3</v>
      </c>
      <c r="CC2278">
        <v>1</v>
      </c>
      <c r="CD2278">
        <v>2</v>
      </c>
      <c r="CE2278">
        <v>3</v>
      </c>
      <c r="CF2278">
        <v>0</v>
      </c>
      <c r="CG2278">
        <v>0</v>
      </c>
      <c r="CH2278">
        <v>0</v>
      </c>
      <c r="CI2278">
        <v>1</v>
      </c>
      <c r="CK2278">
        <v>0</v>
      </c>
      <c r="CL2278">
        <v>0</v>
      </c>
      <c r="CM2278">
        <v>1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1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1</v>
      </c>
      <c r="DH2278">
        <v>0</v>
      </c>
      <c r="DI2278">
        <v>0</v>
      </c>
      <c r="DJ2278">
        <v>1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</row>
    <row r="2279" spans="1:121">
      <c r="A2279">
        <v>90997310</v>
      </c>
      <c r="B2279">
        <v>8129700</v>
      </c>
      <c r="C2279" s="2">
        <v>44221</v>
      </c>
      <c r="D2279" s="2">
        <v>44222.598611111112</v>
      </c>
      <c r="E2279">
        <v>1</v>
      </c>
      <c r="F2279">
        <v>74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7065</v>
      </c>
      <c r="O2279" t="s">
        <v>2126</v>
      </c>
      <c r="P2279">
        <v>1</v>
      </c>
      <c r="Q2279">
        <v>0</v>
      </c>
      <c r="R2279">
        <v>1</v>
      </c>
      <c r="S2279">
        <v>1</v>
      </c>
      <c r="T2279">
        <v>2021</v>
      </c>
      <c r="U2279">
        <v>0</v>
      </c>
      <c r="V2279">
        <v>0</v>
      </c>
      <c r="W2279">
        <v>2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1</v>
      </c>
      <c r="BH2279">
        <v>1</v>
      </c>
      <c r="BI2279">
        <v>0</v>
      </c>
      <c r="BJ2279">
        <v>0</v>
      </c>
      <c r="BK2279">
        <v>1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1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1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</row>
    <row r="2280" spans="1:121">
      <c r="A2280">
        <v>90997385</v>
      </c>
      <c r="B2280">
        <v>639166</v>
      </c>
      <c r="C2280" s="2">
        <v>44221</v>
      </c>
      <c r="D2280" s="2">
        <v>44226.70208333333</v>
      </c>
      <c r="E2280">
        <v>1</v>
      </c>
      <c r="F2280">
        <v>77</v>
      </c>
      <c r="G2280">
        <v>1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8812</v>
      </c>
      <c r="O2280" t="s">
        <v>2126</v>
      </c>
      <c r="P2280">
        <v>1</v>
      </c>
      <c r="Q2280">
        <v>0</v>
      </c>
      <c r="R2280">
        <v>5</v>
      </c>
      <c r="S2280">
        <v>1</v>
      </c>
      <c r="T2280">
        <v>2021</v>
      </c>
      <c r="U2280">
        <v>0</v>
      </c>
      <c r="V2280">
        <v>0</v>
      </c>
      <c r="W2280">
        <v>2</v>
      </c>
      <c r="AQ2280">
        <v>90986111</v>
      </c>
      <c r="AU2280">
        <v>0</v>
      </c>
      <c r="AV2280">
        <v>0</v>
      </c>
      <c r="AW2280">
        <v>0</v>
      </c>
      <c r="AX2280">
        <v>3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3</v>
      </c>
      <c r="BF2280">
        <v>3</v>
      </c>
      <c r="BG2280">
        <v>3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4</v>
      </c>
      <c r="BW2280">
        <v>4</v>
      </c>
      <c r="BX2280">
        <v>2</v>
      </c>
      <c r="BY2280">
        <v>4</v>
      </c>
      <c r="BZ2280">
        <v>0</v>
      </c>
      <c r="CA2280">
        <v>0</v>
      </c>
      <c r="CB2280">
        <v>3</v>
      </c>
      <c r="CC2280">
        <v>3</v>
      </c>
      <c r="CD2280">
        <v>0</v>
      </c>
      <c r="CE2280">
        <v>3</v>
      </c>
      <c r="CF2280">
        <v>0</v>
      </c>
      <c r="CG2280">
        <v>0</v>
      </c>
      <c r="CH2280">
        <v>0</v>
      </c>
      <c r="CI2280">
        <v>0</v>
      </c>
      <c r="CK2280">
        <v>0</v>
      </c>
      <c r="CL2280">
        <v>0</v>
      </c>
      <c r="CM2280">
        <v>1</v>
      </c>
      <c r="CN2280">
        <v>0</v>
      </c>
      <c r="CO2280">
        <v>1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1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</row>
    <row r="2281" spans="1:121">
      <c r="A2281">
        <v>90997388</v>
      </c>
      <c r="B2281">
        <v>560928</v>
      </c>
      <c r="C2281" s="2">
        <v>44221</v>
      </c>
      <c r="D2281" s="2">
        <v>44221.771527777775</v>
      </c>
      <c r="E2281">
        <v>3</v>
      </c>
      <c r="F2281">
        <v>69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8807</v>
      </c>
      <c r="O2281" t="s">
        <v>2126</v>
      </c>
      <c r="P2281">
        <v>1</v>
      </c>
      <c r="Q2281">
        <v>0</v>
      </c>
      <c r="S2281">
        <v>1</v>
      </c>
      <c r="T2281">
        <v>2021</v>
      </c>
      <c r="U2281">
        <v>0</v>
      </c>
      <c r="V2281">
        <v>0</v>
      </c>
      <c r="W2281">
        <v>2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1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</row>
    <row r="2282" spans="1:121">
      <c r="A2282">
        <v>90997437</v>
      </c>
      <c r="B2282">
        <v>338942</v>
      </c>
      <c r="C2282" s="2">
        <v>44221</v>
      </c>
      <c r="D2282" s="2">
        <v>44226.472916666666</v>
      </c>
      <c r="E2282">
        <v>1</v>
      </c>
      <c r="F2282">
        <v>92</v>
      </c>
      <c r="G2282">
        <v>1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7062</v>
      </c>
      <c r="O2282" t="s">
        <v>2126</v>
      </c>
      <c r="P2282">
        <v>1</v>
      </c>
      <c r="Q2282">
        <v>0</v>
      </c>
      <c r="R2282">
        <v>5</v>
      </c>
      <c r="S2282">
        <v>1</v>
      </c>
      <c r="T2282">
        <v>2021</v>
      </c>
      <c r="U2282">
        <v>0</v>
      </c>
      <c r="V2282">
        <v>0</v>
      </c>
      <c r="W2282">
        <v>2</v>
      </c>
      <c r="AH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</v>
      </c>
      <c r="CC2282">
        <v>0</v>
      </c>
      <c r="CD2282">
        <v>1</v>
      </c>
      <c r="CE2282">
        <v>1</v>
      </c>
      <c r="CF2282">
        <v>0</v>
      </c>
      <c r="CG2282">
        <v>0</v>
      </c>
      <c r="CH2282">
        <v>0</v>
      </c>
      <c r="CI2282">
        <v>0</v>
      </c>
      <c r="CK2282">
        <v>0</v>
      </c>
      <c r="CL2282">
        <v>0</v>
      </c>
      <c r="CM2282">
        <v>2</v>
      </c>
      <c r="CN2282">
        <v>0</v>
      </c>
      <c r="CO2282">
        <v>0</v>
      </c>
      <c r="CP2282">
        <v>0</v>
      </c>
      <c r="CQ2282">
        <v>0</v>
      </c>
      <c r="CR2282">
        <v>1</v>
      </c>
      <c r="CS2282">
        <v>1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1</v>
      </c>
    </row>
    <row r="2283" spans="1:121">
      <c r="A2283">
        <v>90997445</v>
      </c>
      <c r="B2283">
        <v>8129723</v>
      </c>
      <c r="C2283" s="2">
        <v>44221</v>
      </c>
      <c r="D2283" s="2">
        <v>44221.628472222219</v>
      </c>
      <c r="E2283">
        <v>2</v>
      </c>
      <c r="F2283">
        <v>19</v>
      </c>
      <c r="G2283">
        <v>1</v>
      </c>
      <c r="H2283">
        <v>3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7060</v>
      </c>
      <c r="O2283" t="s">
        <v>2126</v>
      </c>
      <c r="P2283">
        <v>1</v>
      </c>
      <c r="Q2283">
        <v>0</v>
      </c>
      <c r="S2283">
        <v>1</v>
      </c>
      <c r="T2283">
        <v>2021</v>
      </c>
      <c r="U2283">
        <v>0</v>
      </c>
      <c r="V2283">
        <v>0</v>
      </c>
      <c r="W2283">
        <v>2</v>
      </c>
      <c r="AU2283" t="e">
        <v>#N/A</v>
      </c>
      <c r="AV2283" t="e">
        <v>#N/A</v>
      </c>
      <c r="AW2283" t="e">
        <v>#N/A</v>
      </c>
      <c r="AX2283" t="e">
        <v>#N/A</v>
      </c>
      <c r="AY2283" t="e">
        <v>#N/A</v>
      </c>
      <c r="AZ2283" t="e">
        <v>#N/A</v>
      </c>
      <c r="BA2283" t="e">
        <v>#N/A</v>
      </c>
      <c r="BB2283" t="e">
        <v>#N/A</v>
      </c>
      <c r="BC2283" t="e">
        <v>#N/A</v>
      </c>
      <c r="BD2283" t="e">
        <v>#N/A</v>
      </c>
      <c r="BE2283" t="e">
        <v>#N/A</v>
      </c>
      <c r="BF2283" t="e">
        <v>#N/A</v>
      </c>
      <c r="BG2283" t="e">
        <v>#N/A</v>
      </c>
      <c r="BH2283" t="e">
        <v>#N/A</v>
      </c>
      <c r="BI2283" t="e">
        <v>#N/A</v>
      </c>
      <c r="BJ2283" t="e">
        <v>#N/A</v>
      </c>
      <c r="BK2283" t="e">
        <v>#N/A</v>
      </c>
      <c r="BL2283" t="e">
        <v>#N/A</v>
      </c>
      <c r="BM2283" t="e">
        <v>#N/A</v>
      </c>
      <c r="BN2283" t="e">
        <v>#N/A</v>
      </c>
      <c r="BO2283" t="e">
        <v>#N/A</v>
      </c>
      <c r="BP2283" t="e">
        <v>#N/A</v>
      </c>
      <c r="BQ2283" t="e">
        <v>#N/A</v>
      </c>
      <c r="BR2283" t="e">
        <v>#N/A</v>
      </c>
      <c r="BS2283" t="e">
        <v>#N/A</v>
      </c>
      <c r="BT2283" t="e">
        <v>#N/A</v>
      </c>
      <c r="BU2283" t="e">
        <v>#N/A</v>
      </c>
      <c r="BV2283" t="e">
        <v>#N/A</v>
      </c>
      <c r="BW2283" t="e">
        <v>#N/A</v>
      </c>
      <c r="BX2283" t="e">
        <v>#N/A</v>
      </c>
      <c r="BY2283" t="e">
        <v>#N/A</v>
      </c>
      <c r="BZ2283" t="e">
        <v>#N/A</v>
      </c>
      <c r="CA2283" t="e">
        <v>#N/A</v>
      </c>
      <c r="CB2283" t="e">
        <v>#N/A</v>
      </c>
      <c r="CC2283" t="e">
        <v>#N/A</v>
      </c>
      <c r="CD2283" t="e">
        <v>#N/A</v>
      </c>
      <c r="CE2283" t="e">
        <v>#N/A</v>
      </c>
      <c r="CF2283" t="e">
        <v>#N/A</v>
      </c>
      <c r="CG2283" t="e">
        <v>#N/A</v>
      </c>
      <c r="CH2283" t="e">
        <v>#N/A</v>
      </c>
      <c r="CI2283" t="e">
        <v>#N/A</v>
      </c>
      <c r="CK2283" t="e">
        <v>#N/A</v>
      </c>
      <c r="CL2283" t="e">
        <v>#N/A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</row>
    <row r="2284" spans="1:121">
      <c r="A2284">
        <v>90997452</v>
      </c>
      <c r="B2284">
        <v>8129725</v>
      </c>
      <c r="C2284" s="2">
        <v>44221</v>
      </c>
      <c r="D2284" s="2">
        <v>44221.771527777775</v>
      </c>
      <c r="E2284">
        <v>2</v>
      </c>
      <c r="F2284">
        <v>53</v>
      </c>
      <c r="G2284">
        <v>1</v>
      </c>
      <c r="H2284">
        <v>3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7060</v>
      </c>
      <c r="O2284" t="s">
        <v>2126</v>
      </c>
      <c r="P2284">
        <v>1</v>
      </c>
      <c r="Q2284">
        <v>0</v>
      </c>
      <c r="S2284">
        <v>1</v>
      </c>
      <c r="T2284">
        <v>2021</v>
      </c>
      <c r="U2284">
        <v>0</v>
      </c>
      <c r="V2284">
        <v>0</v>
      </c>
      <c r="W2284">
        <v>2</v>
      </c>
      <c r="AU2284" t="e">
        <v>#N/A</v>
      </c>
      <c r="AV2284" t="e">
        <v>#N/A</v>
      </c>
      <c r="AW2284" t="e">
        <v>#N/A</v>
      </c>
      <c r="AX2284" t="e">
        <v>#N/A</v>
      </c>
      <c r="AY2284" t="e">
        <v>#N/A</v>
      </c>
      <c r="AZ2284" t="e">
        <v>#N/A</v>
      </c>
      <c r="BA2284" t="e">
        <v>#N/A</v>
      </c>
      <c r="BB2284" t="e">
        <v>#N/A</v>
      </c>
      <c r="BC2284" t="e">
        <v>#N/A</v>
      </c>
      <c r="BD2284" t="e">
        <v>#N/A</v>
      </c>
      <c r="BE2284" t="e">
        <v>#N/A</v>
      </c>
      <c r="BF2284" t="e">
        <v>#N/A</v>
      </c>
      <c r="BG2284" t="e">
        <v>#N/A</v>
      </c>
      <c r="BH2284" t="e">
        <v>#N/A</v>
      </c>
      <c r="BI2284" t="e">
        <v>#N/A</v>
      </c>
      <c r="BJ2284" t="e">
        <v>#N/A</v>
      </c>
      <c r="BK2284" t="e">
        <v>#N/A</v>
      </c>
      <c r="BL2284" t="e">
        <v>#N/A</v>
      </c>
      <c r="BM2284" t="e">
        <v>#N/A</v>
      </c>
      <c r="BN2284" t="e">
        <v>#N/A</v>
      </c>
      <c r="BO2284" t="e">
        <v>#N/A</v>
      </c>
      <c r="BP2284" t="e">
        <v>#N/A</v>
      </c>
      <c r="BQ2284" t="e">
        <v>#N/A</v>
      </c>
      <c r="BR2284" t="e">
        <v>#N/A</v>
      </c>
      <c r="BS2284" t="e">
        <v>#N/A</v>
      </c>
      <c r="BT2284" t="e">
        <v>#N/A</v>
      </c>
      <c r="BU2284" t="e">
        <v>#N/A</v>
      </c>
      <c r="BV2284" t="e">
        <v>#N/A</v>
      </c>
      <c r="BW2284" t="e">
        <v>#N/A</v>
      </c>
      <c r="BX2284" t="e">
        <v>#N/A</v>
      </c>
      <c r="BY2284" t="e">
        <v>#N/A</v>
      </c>
      <c r="BZ2284" t="e">
        <v>#N/A</v>
      </c>
      <c r="CA2284" t="e">
        <v>#N/A</v>
      </c>
      <c r="CB2284" t="e">
        <v>#N/A</v>
      </c>
      <c r="CC2284" t="e">
        <v>#N/A</v>
      </c>
      <c r="CD2284" t="e">
        <v>#N/A</v>
      </c>
      <c r="CE2284" t="e">
        <v>#N/A</v>
      </c>
      <c r="CF2284" t="e">
        <v>#N/A</v>
      </c>
      <c r="CG2284" t="e">
        <v>#N/A</v>
      </c>
      <c r="CH2284" t="e">
        <v>#N/A</v>
      </c>
      <c r="CI2284" t="e">
        <v>#N/A</v>
      </c>
      <c r="CK2284" t="e">
        <v>#N/A</v>
      </c>
      <c r="CL2284" t="e">
        <v>#N/A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</row>
    <row r="2285" spans="1:121">
      <c r="A2285">
        <v>90997456</v>
      </c>
      <c r="B2285">
        <v>8127474</v>
      </c>
      <c r="C2285" s="2">
        <v>44221</v>
      </c>
      <c r="D2285" s="2">
        <v>44225.87777777778</v>
      </c>
      <c r="E2285">
        <v>1</v>
      </c>
      <c r="F2285">
        <v>88</v>
      </c>
      <c r="G2285">
        <v>1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8807</v>
      </c>
      <c r="O2285" t="s">
        <v>2124</v>
      </c>
      <c r="P2285">
        <v>0</v>
      </c>
      <c r="Q2285">
        <v>0</v>
      </c>
      <c r="R2285">
        <v>4</v>
      </c>
      <c r="S2285">
        <v>1</v>
      </c>
      <c r="T2285">
        <v>2021</v>
      </c>
      <c r="U2285">
        <v>0</v>
      </c>
      <c r="V2285">
        <v>0</v>
      </c>
      <c r="W2285">
        <v>2</v>
      </c>
      <c r="AU2285">
        <v>0</v>
      </c>
      <c r="AV2285">
        <v>0</v>
      </c>
      <c r="AW2285">
        <v>12</v>
      </c>
      <c r="AX2285">
        <v>0</v>
      </c>
      <c r="AY2285">
        <v>0</v>
      </c>
      <c r="AZ2285">
        <v>0</v>
      </c>
      <c r="BA2285">
        <v>5</v>
      </c>
      <c r="BB2285">
        <v>0</v>
      </c>
      <c r="BC2285">
        <v>0</v>
      </c>
      <c r="BD2285">
        <v>0</v>
      </c>
      <c r="BE2285">
        <v>12</v>
      </c>
      <c r="BF2285">
        <v>12</v>
      </c>
      <c r="BG2285">
        <v>17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5</v>
      </c>
      <c r="BY2285">
        <v>0</v>
      </c>
      <c r="BZ2285">
        <v>0</v>
      </c>
      <c r="CA2285">
        <v>0</v>
      </c>
      <c r="CB2285">
        <v>1</v>
      </c>
      <c r="CC2285">
        <v>1</v>
      </c>
      <c r="CD2285">
        <v>0</v>
      </c>
      <c r="CE2285">
        <v>1</v>
      </c>
      <c r="CF2285">
        <v>0</v>
      </c>
      <c r="CG2285">
        <v>0</v>
      </c>
      <c r="CH2285">
        <v>0</v>
      </c>
      <c r="CI2285">
        <v>1</v>
      </c>
      <c r="CK2285">
        <v>0</v>
      </c>
      <c r="CL2285">
        <v>0</v>
      </c>
      <c r="CM2285">
        <v>1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1</v>
      </c>
      <c r="CX2285">
        <v>0</v>
      </c>
      <c r="CY2285">
        <v>1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1</v>
      </c>
      <c r="DI2285">
        <v>0</v>
      </c>
      <c r="DJ2285">
        <v>1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</row>
    <row r="2286" spans="1:121">
      <c r="A2286">
        <v>90997660</v>
      </c>
      <c r="B2286">
        <v>792585</v>
      </c>
      <c r="C2286" s="2">
        <v>44221</v>
      </c>
      <c r="D2286" s="2">
        <v>44221.888194444444</v>
      </c>
      <c r="E2286">
        <v>2</v>
      </c>
      <c r="F2286">
        <v>71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8807</v>
      </c>
      <c r="O2286" t="s">
        <v>2126</v>
      </c>
      <c r="P2286">
        <v>1</v>
      </c>
      <c r="Q2286">
        <v>0</v>
      </c>
      <c r="S2286">
        <v>1</v>
      </c>
      <c r="T2286">
        <v>2021</v>
      </c>
      <c r="U2286">
        <v>0</v>
      </c>
      <c r="V2286">
        <v>0</v>
      </c>
      <c r="W2286">
        <v>2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</row>
    <row r="2287" spans="1:121">
      <c r="A2287">
        <v>90997757</v>
      </c>
      <c r="B2287">
        <v>8119566</v>
      </c>
      <c r="C2287" s="2">
        <v>44221</v>
      </c>
      <c r="D2287" s="2">
        <v>44222.104861111111</v>
      </c>
      <c r="E2287">
        <v>3</v>
      </c>
      <c r="F2287">
        <v>59</v>
      </c>
      <c r="G2287">
        <v>0</v>
      </c>
      <c r="H2287">
        <v>1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8901</v>
      </c>
      <c r="O2287" t="s">
        <v>2126</v>
      </c>
      <c r="P2287">
        <v>1</v>
      </c>
      <c r="Q2287">
        <v>0</v>
      </c>
      <c r="S2287">
        <v>1</v>
      </c>
      <c r="T2287">
        <v>2021</v>
      </c>
      <c r="U2287">
        <v>0</v>
      </c>
      <c r="V2287">
        <v>0</v>
      </c>
      <c r="W2287">
        <v>2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K2287">
        <v>0</v>
      </c>
      <c r="CL2287">
        <v>0</v>
      </c>
      <c r="CM2287">
        <v>1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1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</row>
    <row r="2288" spans="1:121">
      <c r="A2288">
        <v>90997816</v>
      </c>
      <c r="B2288">
        <v>71212</v>
      </c>
      <c r="C2288" s="2">
        <v>44221</v>
      </c>
      <c r="D2288" s="2">
        <v>44221.927083333336</v>
      </c>
      <c r="E2288">
        <v>2</v>
      </c>
      <c r="F2288">
        <v>80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8835</v>
      </c>
      <c r="O2288" t="s">
        <v>2126</v>
      </c>
      <c r="P2288">
        <v>1</v>
      </c>
      <c r="Q2288">
        <v>0</v>
      </c>
      <c r="S2288">
        <v>1</v>
      </c>
      <c r="T2288">
        <v>2021</v>
      </c>
      <c r="U2288">
        <v>0</v>
      </c>
      <c r="V2288">
        <v>0</v>
      </c>
      <c r="W2288">
        <v>2</v>
      </c>
      <c r="AU2288" t="e">
        <v>#N/A</v>
      </c>
      <c r="AV2288" t="e">
        <v>#N/A</v>
      </c>
      <c r="AW2288" t="e">
        <v>#N/A</v>
      </c>
      <c r="AX2288" t="e">
        <v>#N/A</v>
      </c>
      <c r="AY2288" t="e">
        <v>#N/A</v>
      </c>
      <c r="AZ2288" t="e">
        <v>#N/A</v>
      </c>
      <c r="BA2288" t="e">
        <v>#N/A</v>
      </c>
      <c r="BB2288" t="e">
        <v>#N/A</v>
      </c>
      <c r="BC2288" t="e">
        <v>#N/A</v>
      </c>
      <c r="BD2288" t="e">
        <v>#N/A</v>
      </c>
      <c r="BE2288" t="e">
        <v>#N/A</v>
      </c>
      <c r="BF2288" t="e">
        <v>#N/A</v>
      </c>
      <c r="BG2288" t="e">
        <v>#N/A</v>
      </c>
      <c r="BH2288" t="e">
        <v>#N/A</v>
      </c>
      <c r="BI2288" t="e">
        <v>#N/A</v>
      </c>
      <c r="BJ2288" t="e">
        <v>#N/A</v>
      </c>
      <c r="BK2288" t="e">
        <v>#N/A</v>
      </c>
      <c r="BL2288" t="e">
        <v>#N/A</v>
      </c>
      <c r="BM2288" t="e">
        <v>#N/A</v>
      </c>
      <c r="BN2288" t="e">
        <v>#N/A</v>
      </c>
      <c r="BO2288" t="e">
        <v>#N/A</v>
      </c>
      <c r="BP2288" t="e">
        <v>#N/A</v>
      </c>
      <c r="BQ2288" t="e">
        <v>#N/A</v>
      </c>
      <c r="BR2288" t="e">
        <v>#N/A</v>
      </c>
      <c r="BS2288" t="e">
        <v>#N/A</v>
      </c>
      <c r="BT2288" t="e">
        <v>#N/A</v>
      </c>
      <c r="BU2288" t="e">
        <v>#N/A</v>
      </c>
      <c r="BV2288" t="e">
        <v>#N/A</v>
      </c>
      <c r="BW2288" t="e">
        <v>#N/A</v>
      </c>
      <c r="BX2288" t="e">
        <v>#N/A</v>
      </c>
      <c r="BY2288" t="e">
        <v>#N/A</v>
      </c>
      <c r="BZ2288" t="e">
        <v>#N/A</v>
      </c>
      <c r="CA2288" t="e">
        <v>#N/A</v>
      </c>
      <c r="CB2288" t="e">
        <v>#N/A</v>
      </c>
      <c r="CC2288" t="e">
        <v>#N/A</v>
      </c>
      <c r="CD2288" t="e">
        <v>#N/A</v>
      </c>
      <c r="CE2288" t="e">
        <v>#N/A</v>
      </c>
      <c r="CF2288" t="e">
        <v>#N/A</v>
      </c>
      <c r="CG2288" t="e">
        <v>#N/A</v>
      </c>
      <c r="CH2288" t="e">
        <v>#N/A</v>
      </c>
      <c r="CI2288" t="e">
        <v>#N/A</v>
      </c>
      <c r="CK2288" t="e">
        <v>#N/A</v>
      </c>
      <c r="CL2288" t="e">
        <v>#N/A</v>
      </c>
      <c r="CM2288">
        <v>1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1</v>
      </c>
      <c r="CX2288">
        <v>0</v>
      </c>
      <c r="CY2288">
        <v>1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1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</row>
    <row r="2289" spans="1:120">
      <c r="A2289">
        <v>90997880</v>
      </c>
      <c r="B2289">
        <v>8083386</v>
      </c>
      <c r="C2289" s="2">
        <v>44222</v>
      </c>
      <c r="D2289" s="2">
        <v>44260.745833333334</v>
      </c>
      <c r="E2289">
        <v>1</v>
      </c>
      <c r="F2289">
        <v>73</v>
      </c>
      <c r="G2289">
        <v>1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7060</v>
      </c>
      <c r="O2289" t="s">
        <v>2126</v>
      </c>
      <c r="P2289">
        <v>1</v>
      </c>
      <c r="Q2289">
        <v>0</v>
      </c>
      <c r="R2289">
        <v>38</v>
      </c>
      <c r="S2289">
        <v>3</v>
      </c>
      <c r="T2289">
        <v>2021</v>
      </c>
      <c r="U2289">
        <v>1</v>
      </c>
      <c r="V2289">
        <v>21</v>
      </c>
      <c r="W2289">
        <v>2</v>
      </c>
      <c r="AU2289">
        <v>9</v>
      </c>
      <c r="AV2289">
        <v>0</v>
      </c>
      <c r="AW2289">
        <v>17</v>
      </c>
      <c r="AX2289">
        <v>0</v>
      </c>
      <c r="AY2289">
        <v>1</v>
      </c>
      <c r="AZ2289">
        <v>2</v>
      </c>
      <c r="BA2289">
        <v>23</v>
      </c>
      <c r="BB2289">
        <v>0</v>
      </c>
      <c r="BC2289">
        <v>0</v>
      </c>
      <c r="BD2289">
        <v>0</v>
      </c>
      <c r="BE2289">
        <v>26</v>
      </c>
      <c r="BF2289">
        <v>17</v>
      </c>
      <c r="BG2289">
        <v>52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24</v>
      </c>
      <c r="BV2289">
        <v>2</v>
      </c>
      <c r="BW2289">
        <v>21</v>
      </c>
      <c r="BX2289">
        <v>48</v>
      </c>
      <c r="BY2289">
        <v>2</v>
      </c>
      <c r="BZ2289">
        <v>0</v>
      </c>
      <c r="CA2289">
        <v>2</v>
      </c>
      <c r="CB2289">
        <v>20</v>
      </c>
      <c r="CC2289">
        <v>24</v>
      </c>
      <c r="CD2289">
        <v>3</v>
      </c>
      <c r="CE2289">
        <v>27</v>
      </c>
      <c r="CF2289">
        <v>3</v>
      </c>
      <c r="CG2289">
        <v>0</v>
      </c>
      <c r="CH2289">
        <v>0</v>
      </c>
      <c r="CI2289">
        <v>2</v>
      </c>
      <c r="CK2289">
        <v>0</v>
      </c>
      <c r="CL2289">
        <v>0</v>
      </c>
      <c r="CM2289">
        <v>1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1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1</v>
      </c>
      <c r="DG2289">
        <v>1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1</v>
      </c>
    </row>
    <row r="2290" spans="1:120">
      <c r="A2290">
        <v>90997987</v>
      </c>
      <c r="B2290">
        <v>127318</v>
      </c>
      <c r="C2290" s="2">
        <v>44222</v>
      </c>
      <c r="D2290" s="2">
        <v>44223.190972222219</v>
      </c>
      <c r="E2290">
        <v>1</v>
      </c>
      <c r="F2290">
        <v>93</v>
      </c>
      <c r="G2290">
        <v>1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8854</v>
      </c>
      <c r="O2290" t="s">
        <v>2126</v>
      </c>
      <c r="P2290">
        <v>1</v>
      </c>
      <c r="Q2290">
        <v>0</v>
      </c>
      <c r="R2290">
        <v>1</v>
      </c>
      <c r="S2290">
        <v>1</v>
      </c>
      <c r="T2290">
        <v>2021</v>
      </c>
      <c r="U2290">
        <v>0</v>
      </c>
      <c r="V2290">
        <v>0</v>
      </c>
      <c r="W2290">
        <v>2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4</v>
      </c>
      <c r="CB2290">
        <v>0</v>
      </c>
      <c r="CC2290">
        <v>0</v>
      </c>
      <c r="CD2290">
        <v>4</v>
      </c>
      <c r="CE2290">
        <v>4</v>
      </c>
      <c r="CF2290">
        <v>0</v>
      </c>
      <c r="CG2290">
        <v>0</v>
      </c>
      <c r="CH2290">
        <v>0</v>
      </c>
      <c r="CI2290">
        <v>0</v>
      </c>
      <c r="CK2290">
        <v>0</v>
      </c>
      <c r="CL2290">
        <v>0</v>
      </c>
      <c r="CM2290">
        <v>1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1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</row>
    <row r="2291" spans="1:120">
      <c r="A2291">
        <v>90997994</v>
      </c>
      <c r="B2291">
        <v>8129811</v>
      </c>
      <c r="C2291" s="2">
        <v>44222</v>
      </c>
      <c r="D2291" s="2">
        <v>44222.263888888891</v>
      </c>
      <c r="E2291">
        <v>1</v>
      </c>
      <c r="F2291">
        <v>79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8807</v>
      </c>
      <c r="O2291" t="s">
        <v>26</v>
      </c>
      <c r="P2291">
        <v>0</v>
      </c>
      <c r="Q2291">
        <v>1</v>
      </c>
      <c r="R2291">
        <v>1</v>
      </c>
      <c r="S2291">
        <v>1</v>
      </c>
      <c r="T2291">
        <v>2021</v>
      </c>
      <c r="U2291">
        <v>1</v>
      </c>
      <c r="V2291">
        <v>1</v>
      </c>
      <c r="W2291">
        <v>2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</row>
    <row r="2292" spans="1:120">
      <c r="A2292">
        <v>90998004</v>
      </c>
      <c r="B2292">
        <v>340843</v>
      </c>
      <c r="C2292" s="2">
        <v>44222</v>
      </c>
      <c r="D2292" s="2">
        <v>44227.71597222222</v>
      </c>
      <c r="E2292">
        <v>1</v>
      </c>
      <c r="F2292">
        <v>77</v>
      </c>
      <c r="G2292">
        <v>1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8835</v>
      </c>
      <c r="O2292" t="s">
        <v>2125</v>
      </c>
      <c r="P2292">
        <v>1</v>
      </c>
      <c r="Q2292">
        <v>0</v>
      </c>
      <c r="R2292">
        <v>5</v>
      </c>
      <c r="S2292">
        <v>1</v>
      </c>
      <c r="T2292">
        <v>2021</v>
      </c>
      <c r="U2292">
        <v>1</v>
      </c>
      <c r="V2292">
        <v>1</v>
      </c>
      <c r="W2292">
        <v>2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3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3</v>
      </c>
      <c r="BH2292">
        <v>10</v>
      </c>
      <c r="BI2292">
        <v>0</v>
      </c>
      <c r="BJ2292">
        <v>0</v>
      </c>
      <c r="BK2292">
        <v>10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2</v>
      </c>
      <c r="BW2292">
        <v>1</v>
      </c>
      <c r="BX2292">
        <v>3</v>
      </c>
      <c r="BY2292">
        <v>0</v>
      </c>
      <c r="BZ2292">
        <v>0</v>
      </c>
      <c r="CA2292">
        <v>0</v>
      </c>
      <c r="CB2292">
        <v>1</v>
      </c>
      <c r="CC2292">
        <v>1</v>
      </c>
      <c r="CD2292">
        <v>0</v>
      </c>
      <c r="CE2292">
        <v>1</v>
      </c>
      <c r="CF2292">
        <v>0</v>
      </c>
      <c r="CG2292">
        <v>0</v>
      </c>
      <c r="CH2292">
        <v>0</v>
      </c>
      <c r="CI2292">
        <v>1</v>
      </c>
      <c r="CK2292">
        <v>0</v>
      </c>
      <c r="CL2292">
        <v>0</v>
      </c>
      <c r="CM2292">
        <v>1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1</v>
      </c>
      <c r="CX2292">
        <v>0</v>
      </c>
      <c r="CY2292">
        <v>1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1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</row>
    <row r="2293" spans="1:120">
      <c r="A2293">
        <v>90998038</v>
      </c>
      <c r="B2293">
        <v>211003</v>
      </c>
      <c r="C2293" s="2">
        <v>44222</v>
      </c>
      <c r="D2293" s="2">
        <v>44229.8125</v>
      </c>
      <c r="E2293">
        <v>1</v>
      </c>
      <c r="F2293">
        <v>73</v>
      </c>
      <c r="G2293">
        <v>1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88352418</v>
      </c>
      <c r="O2293" t="s">
        <v>2126</v>
      </c>
      <c r="P2293">
        <v>1</v>
      </c>
      <c r="Q2293">
        <v>0</v>
      </c>
      <c r="R2293">
        <v>7</v>
      </c>
      <c r="S2293">
        <v>2</v>
      </c>
      <c r="T2293">
        <v>2021</v>
      </c>
      <c r="U2293">
        <v>0</v>
      </c>
      <c r="V2293">
        <v>0</v>
      </c>
      <c r="W2293">
        <v>2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2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2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5</v>
      </c>
      <c r="BW2293">
        <v>4</v>
      </c>
      <c r="BX2293">
        <v>4</v>
      </c>
      <c r="BY2293">
        <v>1</v>
      </c>
      <c r="BZ2293">
        <v>0</v>
      </c>
      <c r="CA2293">
        <v>0</v>
      </c>
      <c r="CB2293">
        <v>10</v>
      </c>
      <c r="CC2293">
        <v>3</v>
      </c>
      <c r="CD2293">
        <v>7</v>
      </c>
      <c r="CE2293">
        <v>10</v>
      </c>
      <c r="CF2293">
        <v>8</v>
      </c>
      <c r="CG2293">
        <v>0</v>
      </c>
      <c r="CH2293">
        <v>0</v>
      </c>
      <c r="CI2293">
        <v>2</v>
      </c>
      <c r="CK2293">
        <v>0</v>
      </c>
      <c r="CL2293">
        <v>0</v>
      </c>
      <c r="CM2293">
        <v>1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1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1</v>
      </c>
      <c r="DH2293">
        <v>0</v>
      </c>
      <c r="DI2293">
        <v>0</v>
      </c>
      <c r="DJ2293">
        <v>1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</row>
    <row r="2294" spans="1:120">
      <c r="A2294">
        <v>90998177</v>
      </c>
      <c r="B2294">
        <v>8129855</v>
      </c>
      <c r="C2294" s="2">
        <v>44222</v>
      </c>
      <c r="D2294" s="2">
        <v>44250.617361111108</v>
      </c>
      <c r="E2294">
        <v>1</v>
      </c>
      <c r="F2294">
        <v>71</v>
      </c>
      <c r="G2294">
        <v>0</v>
      </c>
      <c r="H2294">
        <v>2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7063</v>
      </c>
      <c r="O2294" t="s">
        <v>2124</v>
      </c>
      <c r="P2294">
        <v>0</v>
      </c>
      <c r="Q2294">
        <v>0</v>
      </c>
      <c r="R2294">
        <v>28</v>
      </c>
      <c r="S2294">
        <v>2</v>
      </c>
      <c r="T2294">
        <v>2021</v>
      </c>
      <c r="U2294">
        <v>1</v>
      </c>
      <c r="V2294">
        <v>27</v>
      </c>
      <c r="W2294">
        <v>2</v>
      </c>
      <c r="AU2294">
        <v>0</v>
      </c>
      <c r="AV2294">
        <v>0</v>
      </c>
      <c r="AW2294">
        <v>0</v>
      </c>
      <c r="AX2294">
        <v>0</v>
      </c>
      <c r="AY2294">
        <v>9</v>
      </c>
      <c r="AZ2294">
        <v>2</v>
      </c>
      <c r="BA2294">
        <v>26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37</v>
      </c>
      <c r="BH2294">
        <v>24</v>
      </c>
      <c r="BI2294">
        <v>0</v>
      </c>
      <c r="BJ2294">
        <v>23</v>
      </c>
      <c r="BK2294">
        <v>1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4</v>
      </c>
      <c r="BW2294">
        <v>1</v>
      </c>
      <c r="BX2294">
        <v>16</v>
      </c>
      <c r="BY2294">
        <v>2</v>
      </c>
      <c r="BZ2294">
        <v>0</v>
      </c>
      <c r="CA2294">
        <v>8</v>
      </c>
      <c r="CB2294">
        <v>2</v>
      </c>
      <c r="CC2294">
        <v>39</v>
      </c>
      <c r="CD2294">
        <v>9</v>
      </c>
      <c r="CE2294">
        <v>48</v>
      </c>
      <c r="CF2294">
        <v>46</v>
      </c>
      <c r="CG2294">
        <v>0</v>
      </c>
      <c r="CH2294">
        <v>0</v>
      </c>
      <c r="CI2294">
        <v>2</v>
      </c>
      <c r="CK2294">
        <v>0</v>
      </c>
      <c r="CL2294">
        <v>0</v>
      </c>
      <c r="CM2294">
        <v>1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1</v>
      </c>
      <c r="CX2294">
        <v>0</v>
      </c>
      <c r="CY2294">
        <v>1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1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</row>
    <row r="2295" spans="1:120">
      <c r="A2295">
        <v>90998220</v>
      </c>
      <c r="B2295">
        <v>724088</v>
      </c>
      <c r="C2295" s="2">
        <v>44222</v>
      </c>
      <c r="D2295" s="2">
        <v>44230.779166666667</v>
      </c>
      <c r="E2295">
        <v>1</v>
      </c>
      <c r="F2295">
        <v>30</v>
      </c>
      <c r="G2295">
        <v>1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8876</v>
      </c>
      <c r="O2295" t="s">
        <v>2125</v>
      </c>
      <c r="P2295">
        <v>1</v>
      </c>
      <c r="Q2295">
        <v>0</v>
      </c>
      <c r="R2295">
        <v>8</v>
      </c>
      <c r="S2295">
        <v>2</v>
      </c>
      <c r="T2295">
        <v>2021</v>
      </c>
      <c r="U2295">
        <v>0</v>
      </c>
      <c r="V2295">
        <v>0</v>
      </c>
      <c r="W2295">
        <v>2</v>
      </c>
      <c r="AU2295">
        <v>0</v>
      </c>
      <c r="AV2295">
        <v>0</v>
      </c>
      <c r="AW2295">
        <v>8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8</v>
      </c>
      <c r="BF2295">
        <v>8</v>
      </c>
      <c r="BG2295">
        <v>8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5</v>
      </c>
      <c r="BW2295">
        <v>1</v>
      </c>
      <c r="BX2295">
        <v>8</v>
      </c>
      <c r="BY2295">
        <v>0</v>
      </c>
      <c r="BZ2295">
        <v>0</v>
      </c>
      <c r="CA2295">
        <v>0</v>
      </c>
      <c r="CB2295">
        <v>25</v>
      </c>
      <c r="CC2295">
        <v>22</v>
      </c>
      <c r="CD2295">
        <v>3</v>
      </c>
      <c r="CE2295">
        <v>25</v>
      </c>
      <c r="CF2295">
        <v>0</v>
      </c>
      <c r="CG2295">
        <v>0</v>
      </c>
      <c r="CH2295">
        <v>0</v>
      </c>
      <c r="CI2295">
        <v>1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1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</row>
    <row r="2296" spans="1:120">
      <c r="A2296">
        <v>90998240</v>
      </c>
      <c r="B2296">
        <v>511041</v>
      </c>
      <c r="C2296" s="2">
        <v>44222</v>
      </c>
      <c r="D2296" s="2">
        <v>44222.631944444445</v>
      </c>
      <c r="E2296">
        <v>2</v>
      </c>
      <c r="F2296">
        <v>65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8879</v>
      </c>
      <c r="O2296" t="s">
        <v>2126</v>
      </c>
      <c r="P2296">
        <v>1</v>
      </c>
      <c r="Q2296">
        <v>0</v>
      </c>
      <c r="S2296">
        <v>1</v>
      </c>
      <c r="T2296">
        <v>2021</v>
      </c>
      <c r="U2296">
        <v>0</v>
      </c>
      <c r="V2296">
        <v>0</v>
      </c>
      <c r="W2296">
        <v>2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</row>
    <row r="2297" spans="1:120">
      <c r="A2297">
        <v>90998265</v>
      </c>
      <c r="B2297">
        <v>648395</v>
      </c>
      <c r="C2297" s="2">
        <v>44222</v>
      </c>
      <c r="D2297" s="2">
        <v>44223.769444444442</v>
      </c>
      <c r="E2297">
        <v>3</v>
      </c>
      <c r="F2297">
        <v>73</v>
      </c>
      <c r="G2297">
        <v>1</v>
      </c>
      <c r="H2297">
        <v>2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8880</v>
      </c>
      <c r="O2297" t="s">
        <v>2126</v>
      </c>
      <c r="P2297">
        <v>1</v>
      </c>
      <c r="Q2297">
        <v>0</v>
      </c>
      <c r="S2297">
        <v>1</v>
      </c>
      <c r="T2297">
        <v>2021</v>
      </c>
      <c r="U2297">
        <v>0</v>
      </c>
      <c r="V2297">
        <v>0</v>
      </c>
      <c r="W2297">
        <v>2</v>
      </c>
      <c r="AU2297">
        <v>0</v>
      </c>
      <c r="AV2297">
        <v>0</v>
      </c>
      <c r="AW2297">
        <v>2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2</v>
      </c>
      <c r="BF2297">
        <v>2</v>
      </c>
      <c r="BG2297">
        <v>2</v>
      </c>
      <c r="BH2297">
        <v>1</v>
      </c>
      <c r="BI2297">
        <v>0</v>
      </c>
      <c r="BJ2297">
        <v>0</v>
      </c>
      <c r="BK2297">
        <v>1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2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K2297">
        <v>0</v>
      </c>
      <c r="CL2297">
        <v>0</v>
      </c>
      <c r="CM2297">
        <v>1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1</v>
      </c>
      <c r="CX2297">
        <v>0</v>
      </c>
      <c r="CY2297">
        <v>1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1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</row>
    <row r="2298" spans="1:120">
      <c r="A2298">
        <v>90998313</v>
      </c>
      <c r="B2298">
        <v>633490</v>
      </c>
      <c r="C2298" s="2">
        <v>44222</v>
      </c>
      <c r="D2298" s="2">
        <v>44222.654861111114</v>
      </c>
      <c r="E2298">
        <v>3</v>
      </c>
      <c r="F2298">
        <v>57</v>
      </c>
      <c r="G2298">
        <v>1</v>
      </c>
      <c r="H2298">
        <v>3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7059</v>
      </c>
      <c r="O2298" t="s">
        <v>2126</v>
      </c>
      <c r="P2298">
        <v>1</v>
      </c>
      <c r="Q2298">
        <v>0</v>
      </c>
      <c r="S2298">
        <v>1</v>
      </c>
      <c r="T2298">
        <v>2021</v>
      </c>
      <c r="U2298">
        <v>0</v>
      </c>
      <c r="V2298">
        <v>0</v>
      </c>
      <c r="W2298">
        <v>2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K2298">
        <v>0</v>
      </c>
      <c r="CL2298">
        <v>0</v>
      </c>
      <c r="CM2298">
        <v>1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1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</row>
    <row r="2299" spans="1:120">
      <c r="A2299">
        <v>90998373</v>
      </c>
      <c r="B2299">
        <v>8111276</v>
      </c>
      <c r="C2299" s="2">
        <v>44222</v>
      </c>
      <c r="D2299" s="2">
        <v>44222.993055555555</v>
      </c>
      <c r="E2299">
        <v>3</v>
      </c>
      <c r="F2299">
        <v>46</v>
      </c>
      <c r="G2299">
        <v>0</v>
      </c>
      <c r="H2299">
        <v>1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88543444</v>
      </c>
      <c r="O2299" t="s">
        <v>2126</v>
      </c>
      <c r="P2299">
        <v>1</v>
      </c>
      <c r="Q2299">
        <v>0</v>
      </c>
      <c r="S2299">
        <v>1</v>
      </c>
      <c r="T2299">
        <v>2021</v>
      </c>
      <c r="U2299">
        <v>0</v>
      </c>
      <c r="V2299">
        <v>0</v>
      </c>
      <c r="W2299">
        <v>2</v>
      </c>
      <c r="AU2299" t="e">
        <v>#N/A</v>
      </c>
      <c r="AV2299" t="e">
        <v>#N/A</v>
      </c>
      <c r="AW2299" t="e">
        <v>#N/A</v>
      </c>
      <c r="AX2299" t="e">
        <v>#N/A</v>
      </c>
      <c r="AY2299" t="e">
        <v>#N/A</v>
      </c>
      <c r="AZ2299" t="e">
        <v>#N/A</v>
      </c>
      <c r="BA2299" t="e">
        <v>#N/A</v>
      </c>
      <c r="BB2299" t="e">
        <v>#N/A</v>
      </c>
      <c r="BC2299" t="e">
        <v>#N/A</v>
      </c>
      <c r="BD2299" t="e">
        <v>#N/A</v>
      </c>
      <c r="BE2299" t="e">
        <v>#N/A</v>
      </c>
      <c r="BF2299" t="e">
        <v>#N/A</v>
      </c>
      <c r="BG2299" t="e">
        <v>#N/A</v>
      </c>
      <c r="BH2299" t="e">
        <v>#N/A</v>
      </c>
      <c r="BI2299" t="e">
        <v>#N/A</v>
      </c>
      <c r="BJ2299" t="e">
        <v>#N/A</v>
      </c>
      <c r="BK2299" t="e">
        <v>#N/A</v>
      </c>
      <c r="BL2299" t="e">
        <v>#N/A</v>
      </c>
      <c r="BM2299" t="e">
        <v>#N/A</v>
      </c>
      <c r="BN2299" t="e">
        <v>#N/A</v>
      </c>
      <c r="BO2299" t="e">
        <v>#N/A</v>
      </c>
      <c r="BP2299" t="e">
        <v>#N/A</v>
      </c>
      <c r="BQ2299" t="e">
        <v>#N/A</v>
      </c>
      <c r="BR2299" t="e">
        <v>#N/A</v>
      </c>
      <c r="BS2299" t="e">
        <v>#N/A</v>
      </c>
      <c r="BT2299" t="e">
        <v>#N/A</v>
      </c>
      <c r="BU2299" t="e">
        <v>#N/A</v>
      </c>
      <c r="BV2299" t="e">
        <v>#N/A</v>
      </c>
      <c r="BW2299" t="e">
        <v>#N/A</v>
      </c>
      <c r="BX2299" t="e">
        <v>#N/A</v>
      </c>
      <c r="BY2299" t="e">
        <v>#N/A</v>
      </c>
      <c r="BZ2299" t="e">
        <v>#N/A</v>
      </c>
      <c r="CA2299" t="e">
        <v>#N/A</v>
      </c>
      <c r="CB2299" t="e">
        <v>#N/A</v>
      </c>
      <c r="CC2299" t="e">
        <v>#N/A</v>
      </c>
      <c r="CD2299" t="e">
        <v>#N/A</v>
      </c>
      <c r="CE2299" t="e">
        <v>#N/A</v>
      </c>
      <c r="CF2299" t="e">
        <v>#N/A</v>
      </c>
      <c r="CG2299" t="e">
        <v>#N/A</v>
      </c>
      <c r="CH2299" t="e">
        <v>#N/A</v>
      </c>
      <c r="CI2299" t="e">
        <v>#N/A</v>
      </c>
      <c r="CK2299" t="e">
        <v>#N/A</v>
      </c>
      <c r="CL2299" t="e">
        <v>#N/A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</row>
    <row r="2300" spans="1:120">
      <c r="A2300">
        <v>90998449</v>
      </c>
      <c r="B2300">
        <v>8055912</v>
      </c>
      <c r="C2300" s="2">
        <v>44222</v>
      </c>
      <c r="D2300" s="2">
        <v>44236.820138888892</v>
      </c>
      <c r="E2300">
        <v>1</v>
      </c>
      <c r="F2300">
        <v>87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8854</v>
      </c>
      <c r="O2300" t="s">
        <v>2124</v>
      </c>
      <c r="P2300">
        <v>0</v>
      </c>
      <c r="Q2300">
        <v>0</v>
      </c>
      <c r="R2300">
        <v>14</v>
      </c>
      <c r="S2300">
        <v>2</v>
      </c>
      <c r="T2300">
        <v>2021</v>
      </c>
      <c r="U2300">
        <v>0</v>
      </c>
      <c r="V2300">
        <v>0</v>
      </c>
      <c r="W2300">
        <v>2</v>
      </c>
      <c r="AU2300">
        <v>0</v>
      </c>
      <c r="AV2300">
        <v>0</v>
      </c>
      <c r="AW2300">
        <v>25</v>
      </c>
      <c r="AX2300">
        <v>0</v>
      </c>
      <c r="AY2300">
        <v>11</v>
      </c>
      <c r="AZ2300">
        <v>20</v>
      </c>
      <c r="BA2300">
        <v>0</v>
      </c>
      <c r="BB2300">
        <v>0</v>
      </c>
      <c r="BC2300">
        <v>0</v>
      </c>
      <c r="BD2300">
        <v>0</v>
      </c>
      <c r="BE2300">
        <v>25</v>
      </c>
      <c r="BF2300">
        <v>25</v>
      </c>
      <c r="BG2300">
        <v>56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7</v>
      </c>
      <c r="CC2300">
        <v>7</v>
      </c>
      <c r="CD2300">
        <v>0</v>
      </c>
      <c r="CE2300">
        <v>7</v>
      </c>
      <c r="CF2300">
        <v>0</v>
      </c>
      <c r="CG2300">
        <v>0</v>
      </c>
      <c r="CH2300">
        <v>0</v>
      </c>
      <c r="CI2300">
        <v>4</v>
      </c>
      <c r="CK2300">
        <v>0</v>
      </c>
      <c r="CL2300">
        <v>0</v>
      </c>
      <c r="CM2300">
        <v>2</v>
      </c>
      <c r="CN2300">
        <v>0</v>
      </c>
      <c r="CO2300">
        <v>1</v>
      </c>
      <c r="CP2300">
        <v>0</v>
      </c>
      <c r="CQ2300">
        <v>0</v>
      </c>
      <c r="CR2300">
        <v>0</v>
      </c>
      <c r="CS2300">
        <v>1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1</v>
      </c>
      <c r="DH2300">
        <v>0</v>
      </c>
      <c r="DI2300">
        <v>0</v>
      </c>
      <c r="DJ2300">
        <v>1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</row>
    <row r="2301" spans="1:120">
      <c r="A2301">
        <v>90998498</v>
      </c>
      <c r="B2301">
        <v>8129919</v>
      </c>
      <c r="C2301" s="2">
        <v>44222</v>
      </c>
      <c r="D2301" s="2">
        <v>44222.861111111109</v>
      </c>
      <c r="E2301">
        <v>3</v>
      </c>
      <c r="F2301">
        <v>48</v>
      </c>
      <c r="G2301">
        <v>1</v>
      </c>
      <c r="H2301">
        <v>1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8837</v>
      </c>
      <c r="O2301" t="s">
        <v>2126</v>
      </c>
      <c r="P2301">
        <v>1</v>
      </c>
      <c r="Q2301">
        <v>0</v>
      </c>
      <c r="S2301">
        <v>1</v>
      </c>
      <c r="T2301">
        <v>2021</v>
      </c>
      <c r="U2301">
        <v>0</v>
      </c>
      <c r="V2301">
        <v>0</v>
      </c>
      <c r="W2301">
        <v>2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K2301">
        <v>0</v>
      </c>
      <c r="CL2301">
        <v>0</v>
      </c>
      <c r="CM2301">
        <v>1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1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</row>
    <row r="2302" spans="1:120">
      <c r="A2302">
        <v>90998515</v>
      </c>
      <c r="B2302">
        <v>678276</v>
      </c>
      <c r="C2302" s="2">
        <v>44222</v>
      </c>
      <c r="D2302" s="2">
        <v>44222.912499999999</v>
      </c>
      <c r="E2302">
        <v>3</v>
      </c>
      <c r="F2302">
        <v>52</v>
      </c>
      <c r="G2302">
        <v>1</v>
      </c>
      <c r="H2302">
        <v>3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70604363</v>
      </c>
      <c r="O2302" t="s">
        <v>2126</v>
      </c>
      <c r="P2302">
        <v>1</v>
      </c>
      <c r="Q2302">
        <v>0</v>
      </c>
      <c r="S2302">
        <v>1</v>
      </c>
      <c r="T2302">
        <v>2021</v>
      </c>
      <c r="U2302">
        <v>0</v>
      </c>
      <c r="V2302">
        <v>0</v>
      </c>
      <c r="W2302">
        <v>2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K2302">
        <v>0</v>
      </c>
      <c r="CL2302">
        <v>0</v>
      </c>
      <c r="CM2302">
        <v>2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1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</row>
    <row r="2303" spans="1:120">
      <c r="A2303">
        <v>90998611</v>
      </c>
      <c r="B2303">
        <v>8128340</v>
      </c>
      <c r="C2303" s="2">
        <v>44222</v>
      </c>
      <c r="D2303" s="2">
        <v>44245.07708333333</v>
      </c>
      <c r="E2303">
        <v>1</v>
      </c>
      <c r="F2303">
        <v>68</v>
      </c>
      <c r="G2303">
        <v>1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8854</v>
      </c>
      <c r="O2303" t="s">
        <v>2125</v>
      </c>
      <c r="P2303">
        <v>1</v>
      </c>
      <c r="Q2303">
        <v>0</v>
      </c>
      <c r="R2303">
        <v>23</v>
      </c>
      <c r="S2303">
        <v>2</v>
      </c>
      <c r="T2303">
        <v>2021</v>
      </c>
      <c r="U2303">
        <v>0</v>
      </c>
      <c r="V2303">
        <v>0</v>
      </c>
      <c r="W2303">
        <v>2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8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K2303">
        <v>0</v>
      </c>
      <c r="CL2303">
        <v>0</v>
      </c>
      <c r="CM2303">
        <v>1</v>
      </c>
      <c r="CN2303">
        <v>0</v>
      </c>
      <c r="CO2303">
        <v>0</v>
      </c>
      <c r="CP2303">
        <v>0</v>
      </c>
      <c r="CQ2303">
        <v>0</v>
      </c>
      <c r="CR2303">
        <v>1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1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</row>
    <row r="2304" spans="1:120">
      <c r="A2304">
        <v>90998670</v>
      </c>
      <c r="B2304">
        <v>8129945</v>
      </c>
      <c r="C2304" s="2">
        <v>44222</v>
      </c>
      <c r="D2304" s="2">
        <v>44223.018750000003</v>
      </c>
      <c r="E2304">
        <v>2</v>
      </c>
      <c r="F2304">
        <v>63</v>
      </c>
      <c r="G2304">
        <v>1</v>
      </c>
      <c r="H2304">
        <v>3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70631135</v>
      </c>
      <c r="O2304" t="s">
        <v>2126</v>
      </c>
      <c r="P2304">
        <v>1</v>
      </c>
      <c r="Q2304">
        <v>0</v>
      </c>
      <c r="S2304">
        <v>1</v>
      </c>
      <c r="T2304">
        <v>2021</v>
      </c>
      <c r="U2304">
        <v>0</v>
      </c>
      <c r="V2304">
        <v>0</v>
      </c>
      <c r="W2304">
        <v>2</v>
      </c>
      <c r="AU2304" t="e">
        <v>#N/A</v>
      </c>
      <c r="AV2304" t="e">
        <v>#N/A</v>
      </c>
      <c r="AW2304" t="e">
        <v>#N/A</v>
      </c>
      <c r="AX2304" t="e">
        <v>#N/A</v>
      </c>
      <c r="AY2304" t="e">
        <v>#N/A</v>
      </c>
      <c r="AZ2304" t="e">
        <v>#N/A</v>
      </c>
      <c r="BA2304" t="e">
        <v>#N/A</v>
      </c>
      <c r="BB2304" t="e">
        <v>#N/A</v>
      </c>
      <c r="BC2304" t="e">
        <v>#N/A</v>
      </c>
      <c r="BD2304" t="e">
        <v>#N/A</v>
      </c>
      <c r="BE2304" t="e">
        <v>#N/A</v>
      </c>
      <c r="BF2304" t="e">
        <v>#N/A</v>
      </c>
      <c r="BG2304" t="e">
        <v>#N/A</v>
      </c>
      <c r="BH2304" t="e">
        <v>#N/A</v>
      </c>
      <c r="BI2304" t="e">
        <v>#N/A</v>
      </c>
      <c r="BJ2304" t="e">
        <v>#N/A</v>
      </c>
      <c r="BK2304" t="e">
        <v>#N/A</v>
      </c>
      <c r="BL2304" t="e">
        <v>#N/A</v>
      </c>
      <c r="BM2304" t="e">
        <v>#N/A</v>
      </c>
      <c r="BN2304" t="e">
        <v>#N/A</v>
      </c>
      <c r="BO2304" t="e">
        <v>#N/A</v>
      </c>
      <c r="BP2304" t="e">
        <v>#N/A</v>
      </c>
      <c r="BQ2304" t="e">
        <v>#N/A</v>
      </c>
      <c r="BR2304" t="e">
        <v>#N/A</v>
      </c>
      <c r="BS2304" t="e">
        <v>#N/A</v>
      </c>
      <c r="BT2304" t="e">
        <v>#N/A</v>
      </c>
      <c r="BU2304" t="e">
        <v>#N/A</v>
      </c>
      <c r="BV2304" t="e">
        <v>#N/A</v>
      </c>
      <c r="BW2304" t="e">
        <v>#N/A</v>
      </c>
      <c r="BX2304" t="e">
        <v>#N/A</v>
      </c>
      <c r="BY2304" t="e">
        <v>#N/A</v>
      </c>
      <c r="BZ2304" t="e">
        <v>#N/A</v>
      </c>
      <c r="CA2304" t="e">
        <v>#N/A</v>
      </c>
      <c r="CB2304" t="e">
        <v>#N/A</v>
      </c>
      <c r="CC2304" t="e">
        <v>#N/A</v>
      </c>
      <c r="CD2304" t="e">
        <v>#N/A</v>
      </c>
      <c r="CE2304" t="e">
        <v>#N/A</v>
      </c>
      <c r="CF2304" t="e">
        <v>#N/A</v>
      </c>
      <c r="CG2304" t="e">
        <v>#N/A</v>
      </c>
      <c r="CH2304" t="e">
        <v>#N/A</v>
      </c>
      <c r="CI2304" t="e">
        <v>#N/A</v>
      </c>
      <c r="CK2304" t="e">
        <v>#N/A</v>
      </c>
      <c r="CL2304" t="e">
        <v>#N/A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</row>
    <row r="2305" spans="1:120">
      <c r="A2305">
        <v>90998722</v>
      </c>
      <c r="B2305">
        <v>529064</v>
      </c>
      <c r="C2305" s="2">
        <v>44222</v>
      </c>
      <c r="D2305" s="2">
        <v>44223.070138888892</v>
      </c>
      <c r="E2305">
        <v>3</v>
      </c>
      <c r="F2305">
        <v>67</v>
      </c>
      <c r="G2305">
        <v>0</v>
      </c>
      <c r="H2305">
        <v>3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88351253</v>
      </c>
      <c r="O2305" t="s">
        <v>2126</v>
      </c>
      <c r="P2305">
        <v>1</v>
      </c>
      <c r="Q2305">
        <v>0</v>
      </c>
      <c r="S2305">
        <v>1</v>
      </c>
      <c r="T2305">
        <v>2021</v>
      </c>
      <c r="U2305">
        <v>0</v>
      </c>
      <c r="V2305">
        <v>0</v>
      </c>
      <c r="W2305">
        <v>2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</row>
    <row r="2306" spans="1:120">
      <c r="A2306">
        <v>90998723</v>
      </c>
      <c r="B2306">
        <v>8129073</v>
      </c>
      <c r="C2306" s="2">
        <v>44222</v>
      </c>
      <c r="D2306" s="2">
        <v>44222.886805555558</v>
      </c>
      <c r="E2306">
        <v>2</v>
      </c>
      <c r="F2306">
        <v>30</v>
      </c>
      <c r="G2306">
        <v>1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7920</v>
      </c>
      <c r="O2306" t="s">
        <v>2126</v>
      </c>
      <c r="P2306">
        <v>1</v>
      </c>
      <c r="Q2306">
        <v>0</v>
      </c>
      <c r="S2306">
        <v>1</v>
      </c>
      <c r="T2306">
        <v>2021</v>
      </c>
      <c r="U2306">
        <v>0</v>
      </c>
      <c r="V2306">
        <v>0</v>
      </c>
      <c r="W2306">
        <v>2</v>
      </c>
      <c r="AU2306" t="e">
        <v>#N/A</v>
      </c>
      <c r="AV2306" t="e">
        <v>#N/A</v>
      </c>
      <c r="AW2306" t="e">
        <v>#N/A</v>
      </c>
      <c r="AX2306" t="e">
        <v>#N/A</v>
      </c>
      <c r="AY2306" t="e">
        <v>#N/A</v>
      </c>
      <c r="AZ2306" t="e">
        <v>#N/A</v>
      </c>
      <c r="BA2306" t="e">
        <v>#N/A</v>
      </c>
      <c r="BB2306" t="e">
        <v>#N/A</v>
      </c>
      <c r="BC2306" t="e">
        <v>#N/A</v>
      </c>
      <c r="BD2306" t="e">
        <v>#N/A</v>
      </c>
      <c r="BE2306" t="e">
        <v>#N/A</v>
      </c>
      <c r="BF2306" t="e">
        <v>#N/A</v>
      </c>
      <c r="BG2306" t="e">
        <v>#N/A</v>
      </c>
      <c r="BH2306" t="e">
        <v>#N/A</v>
      </c>
      <c r="BI2306" t="e">
        <v>#N/A</v>
      </c>
      <c r="BJ2306" t="e">
        <v>#N/A</v>
      </c>
      <c r="BK2306" t="e">
        <v>#N/A</v>
      </c>
      <c r="BL2306" t="e">
        <v>#N/A</v>
      </c>
      <c r="BM2306" t="e">
        <v>#N/A</v>
      </c>
      <c r="BN2306" t="e">
        <v>#N/A</v>
      </c>
      <c r="BO2306" t="e">
        <v>#N/A</v>
      </c>
      <c r="BP2306" t="e">
        <v>#N/A</v>
      </c>
      <c r="BQ2306" t="e">
        <v>#N/A</v>
      </c>
      <c r="BR2306" t="e">
        <v>#N/A</v>
      </c>
      <c r="BS2306" t="e">
        <v>#N/A</v>
      </c>
      <c r="BT2306" t="e">
        <v>#N/A</v>
      </c>
      <c r="BU2306" t="e">
        <v>#N/A</v>
      </c>
      <c r="BV2306" t="e">
        <v>#N/A</v>
      </c>
      <c r="BW2306" t="e">
        <v>#N/A</v>
      </c>
      <c r="BX2306" t="e">
        <v>#N/A</v>
      </c>
      <c r="BY2306" t="e">
        <v>#N/A</v>
      </c>
      <c r="BZ2306" t="e">
        <v>#N/A</v>
      </c>
      <c r="CA2306" t="e">
        <v>#N/A</v>
      </c>
      <c r="CB2306" t="e">
        <v>#N/A</v>
      </c>
      <c r="CC2306" t="e">
        <v>#N/A</v>
      </c>
      <c r="CD2306" t="e">
        <v>#N/A</v>
      </c>
      <c r="CE2306" t="e">
        <v>#N/A</v>
      </c>
      <c r="CF2306" t="e">
        <v>#N/A</v>
      </c>
      <c r="CG2306" t="e">
        <v>#N/A</v>
      </c>
      <c r="CH2306" t="e">
        <v>#N/A</v>
      </c>
      <c r="CI2306" t="e">
        <v>#N/A</v>
      </c>
      <c r="CK2306" t="e">
        <v>#N/A</v>
      </c>
      <c r="CL2306" t="e">
        <v>#N/A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</row>
    <row r="2307" spans="1:120">
      <c r="A2307">
        <v>90998725</v>
      </c>
      <c r="B2307">
        <v>8129214</v>
      </c>
      <c r="C2307" s="2">
        <v>44222</v>
      </c>
      <c r="D2307" s="2">
        <v>44222.890972222223</v>
      </c>
      <c r="E2307">
        <v>2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8876</v>
      </c>
      <c r="O2307" t="s">
        <v>2126</v>
      </c>
      <c r="P2307">
        <v>1</v>
      </c>
      <c r="Q2307">
        <v>0</v>
      </c>
      <c r="S2307">
        <v>1</v>
      </c>
      <c r="T2307">
        <v>2021</v>
      </c>
      <c r="U2307">
        <v>0</v>
      </c>
      <c r="V2307">
        <v>0</v>
      </c>
      <c r="W2307">
        <v>2</v>
      </c>
      <c r="AU2307" t="e">
        <v>#N/A</v>
      </c>
      <c r="AV2307" t="e">
        <v>#N/A</v>
      </c>
      <c r="AW2307" t="e">
        <v>#N/A</v>
      </c>
      <c r="AX2307" t="e">
        <v>#N/A</v>
      </c>
      <c r="AY2307" t="e">
        <v>#N/A</v>
      </c>
      <c r="AZ2307" t="e">
        <v>#N/A</v>
      </c>
      <c r="BA2307" t="e">
        <v>#N/A</v>
      </c>
      <c r="BB2307" t="e">
        <v>#N/A</v>
      </c>
      <c r="BC2307" t="e">
        <v>#N/A</v>
      </c>
      <c r="BD2307" t="e">
        <v>#N/A</v>
      </c>
      <c r="BE2307" t="e">
        <v>#N/A</v>
      </c>
      <c r="BF2307" t="e">
        <v>#N/A</v>
      </c>
      <c r="BG2307" t="e">
        <v>#N/A</v>
      </c>
      <c r="BH2307" t="e">
        <v>#N/A</v>
      </c>
      <c r="BI2307" t="e">
        <v>#N/A</v>
      </c>
      <c r="BJ2307" t="e">
        <v>#N/A</v>
      </c>
      <c r="BK2307" t="e">
        <v>#N/A</v>
      </c>
      <c r="BL2307" t="e">
        <v>#N/A</v>
      </c>
      <c r="BM2307" t="e">
        <v>#N/A</v>
      </c>
      <c r="BN2307" t="e">
        <v>#N/A</v>
      </c>
      <c r="BO2307" t="e">
        <v>#N/A</v>
      </c>
      <c r="BP2307" t="e">
        <v>#N/A</v>
      </c>
      <c r="BQ2307" t="e">
        <v>#N/A</v>
      </c>
      <c r="BR2307" t="e">
        <v>#N/A</v>
      </c>
      <c r="BS2307" t="e">
        <v>#N/A</v>
      </c>
      <c r="BT2307" t="e">
        <v>#N/A</v>
      </c>
      <c r="BU2307" t="e">
        <v>#N/A</v>
      </c>
      <c r="BV2307" t="e">
        <v>#N/A</v>
      </c>
      <c r="BW2307" t="e">
        <v>#N/A</v>
      </c>
      <c r="BX2307" t="e">
        <v>#N/A</v>
      </c>
      <c r="BY2307" t="e">
        <v>#N/A</v>
      </c>
      <c r="BZ2307" t="e">
        <v>#N/A</v>
      </c>
      <c r="CA2307" t="e">
        <v>#N/A</v>
      </c>
      <c r="CB2307" t="e">
        <v>#N/A</v>
      </c>
      <c r="CC2307" t="e">
        <v>#N/A</v>
      </c>
      <c r="CD2307" t="e">
        <v>#N/A</v>
      </c>
      <c r="CE2307" t="e">
        <v>#N/A</v>
      </c>
      <c r="CF2307" t="e">
        <v>#N/A</v>
      </c>
      <c r="CG2307" t="e">
        <v>#N/A</v>
      </c>
      <c r="CH2307" t="e">
        <v>#N/A</v>
      </c>
      <c r="CI2307" t="e">
        <v>#N/A</v>
      </c>
      <c r="CK2307" t="e">
        <v>#N/A</v>
      </c>
      <c r="CL2307" t="e">
        <v>#N/A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</row>
    <row r="2308" spans="1:120">
      <c r="A2308">
        <v>90998749</v>
      </c>
      <c r="B2308">
        <v>662659</v>
      </c>
      <c r="C2308" s="2">
        <v>44222</v>
      </c>
      <c r="D2308" s="2">
        <v>44223.056944444441</v>
      </c>
      <c r="E2308">
        <v>2</v>
      </c>
      <c r="F2308">
        <v>33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7060</v>
      </c>
      <c r="O2308" t="s">
        <v>2126</v>
      </c>
      <c r="P2308">
        <v>1</v>
      </c>
      <c r="Q2308">
        <v>0</v>
      </c>
      <c r="S2308">
        <v>1</v>
      </c>
      <c r="T2308">
        <v>2021</v>
      </c>
      <c r="U2308">
        <v>0</v>
      </c>
      <c r="V2308">
        <v>0</v>
      </c>
      <c r="W2308">
        <v>2</v>
      </c>
      <c r="AU2308" t="e">
        <v>#N/A</v>
      </c>
      <c r="AV2308" t="e">
        <v>#N/A</v>
      </c>
      <c r="AW2308" t="e">
        <v>#N/A</v>
      </c>
      <c r="AX2308" t="e">
        <v>#N/A</v>
      </c>
      <c r="AY2308" t="e">
        <v>#N/A</v>
      </c>
      <c r="AZ2308" t="e">
        <v>#N/A</v>
      </c>
      <c r="BA2308" t="e">
        <v>#N/A</v>
      </c>
      <c r="BB2308" t="e">
        <v>#N/A</v>
      </c>
      <c r="BC2308" t="e">
        <v>#N/A</v>
      </c>
      <c r="BD2308" t="e">
        <v>#N/A</v>
      </c>
      <c r="BE2308" t="e">
        <v>#N/A</v>
      </c>
      <c r="BF2308" t="e">
        <v>#N/A</v>
      </c>
      <c r="BG2308" t="e">
        <v>#N/A</v>
      </c>
      <c r="BH2308" t="e">
        <v>#N/A</v>
      </c>
      <c r="BI2308" t="e">
        <v>#N/A</v>
      </c>
      <c r="BJ2308" t="e">
        <v>#N/A</v>
      </c>
      <c r="BK2308" t="e">
        <v>#N/A</v>
      </c>
      <c r="BL2308" t="e">
        <v>#N/A</v>
      </c>
      <c r="BM2308" t="e">
        <v>#N/A</v>
      </c>
      <c r="BN2308" t="e">
        <v>#N/A</v>
      </c>
      <c r="BO2308" t="e">
        <v>#N/A</v>
      </c>
      <c r="BP2308" t="e">
        <v>#N/A</v>
      </c>
      <c r="BQ2308" t="e">
        <v>#N/A</v>
      </c>
      <c r="BR2308" t="e">
        <v>#N/A</v>
      </c>
      <c r="BS2308" t="e">
        <v>#N/A</v>
      </c>
      <c r="BT2308" t="e">
        <v>#N/A</v>
      </c>
      <c r="BU2308" t="e">
        <v>#N/A</v>
      </c>
      <c r="BV2308" t="e">
        <v>#N/A</v>
      </c>
      <c r="BW2308" t="e">
        <v>#N/A</v>
      </c>
      <c r="BX2308" t="e">
        <v>#N/A</v>
      </c>
      <c r="BY2308" t="e">
        <v>#N/A</v>
      </c>
      <c r="BZ2308" t="e">
        <v>#N/A</v>
      </c>
      <c r="CA2308" t="e">
        <v>#N/A</v>
      </c>
      <c r="CB2308" t="e">
        <v>#N/A</v>
      </c>
      <c r="CC2308" t="e">
        <v>#N/A</v>
      </c>
      <c r="CD2308" t="e">
        <v>#N/A</v>
      </c>
      <c r="CE2308" t="e">
        <v>#N/A</v>
      </c>
      <c r="CF2308" t="e">
        <v>#N/A</v>
      </c>
      <c r="CG2308" t="e">
        <v>#N/A</v>
      </c>
      <c r="CH2308" t="e">
        <v>#N/A</v>
      </c>
      <c r="CI2308" t="e">
        <v>#N/A</v>
      </c>
      <c r="CK2308" t="e">
        <v>#N/A</v>
      </c>
      <c r="CL2308" t="e">
        <v>#N/A</v>
      </c>
      <c r="CM2308">
        <v>1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1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</row>
    <row r="2309" spans="1:120">
      <c r="A2309">
        <v>90998764</v>
      </c>
      <c r="B2309">
        <v>612235</v>
      </c>
      <c r="C2309" s="2">
        <v>44223</v>
      </c>
      <c r="D2309" s="2">
        <v>44225.839583333334</v>
      </c>
      <c r="E2309">
        <v>1</v>
      </c>
      <c r="F2309">
        <v>92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8854</v>
      </c>
      <c r="O2309" t="s">
        <v>2124</v>
      </c>
      <c r="P2309">
        <v>0</v>
      </c>
      <c r="Q2309">
        <v>0</v>
      </c>
      <c r="R2309">
        <v>2</v>
      </c>
      <c r="S2309">
        <v>1</v>
      </c>
      <c r="T2309">
        <v>2021</v>
      </c>
      <c r="U2309">
        <v>0</v>
      </c>
      <c r="V2309">
        <v>0</v>
      </c>
      <c r="W2309">
        <v>2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3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3</v>
      </c>
      <c r="BH2309">
        <v>5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5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4</v>
      </c>
      <c r="BW2309">
        <v>1</v>
      </c>
      <c r="BX2309">
        <v>3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K2309">
        <v>0</v>
      </c>
      <c r="CL2309">
        <v>0</v>
      </c>
      <c r="CM2309">
        <v>2</v>
      </c>
      <c r="CN2309">
        <v>0</v>
      </c>
      <c r="CO2309">
        <v>1</v>
      </c>
      <c r="CP2309">
        <v>0</v>
      </c>
      <c r="CQ2309">
        <v>1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1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</row>
    <row r="2310" spans="1:120">
      <c r="A2310">
        <v>90998768</v>
      </c>
      <c r="B2310">
        <v>632363</v>
      </c>
      <c r="C2310" s="2">
        <v>44223</v>
      </c>
      <c r="D2310" s="2">
        <v>44227.686805555553</v>
      </c>
      <c r="E2310">
        <v>1</v>
      </c>
      <c r="F2310">
        <v>93</v>
      </c>
      <c r="G2310">
        <v>1</v>
      </c>
      <c r="H2310">
        <v>2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8812</v>
      </c>
      <c r="O2310" t="s">
        <v>26</v>
      </c>
      <c r="P2310">
        <v>0</v>
      </c>
      <c r="Q2310">
        <v>1</v>
      </c>
      <c r="R2310">
        <v>4</v>
      </c>
      <c r="S2310">
        <v>1</v>
      </c>
      <c r="T2310">
        <v>2021</v>
      </c>
      <c r="U2310">
        <v>1</v>
      </c>
      <c r="V2310">
        <v>4</v>
      </c>
      <c r="W2310">
        <v>2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1</v>
      </c>
      <c r="BA2310">
        <v>4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5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B2310">
        <v>4</v>
      </c>
      <c r="CC2310">
        <v>0</v>
      </c>
      <c r="CD2310">
        <v>4</v>
      </c>
      <c r="CE2310">
        <v>4</v>
      </c>
      <c r="CF2310">
        <v>0</v>
      </c>
      <c r="CG2310">
        <v>0</v>
      </c>
      <c r="CH2310">
        <v>0</v>
      </c>
      <c r="CI2310">
        <v>13</v>
      </c>
      <c r="CK2310">
        <v>0</v>
      </c>
      <c r="CL2310">
        <v>0</v>
      </c>
      <c r="CM2310">
        <v>1</v>
      </c>
      <c r="CN2310">
        <v>0</v>
      </c>
      <c r="CO2310">
        <v>0</v>
      </c>
      <c r="CP2310">
        <v>0</v>
      </c>
      <c r="CQ2310">
        <v>0</v>
      </c>
      <c r="CR2310">
        <v>1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1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</row>
    <row r="2311" spans="1:120">
      <c r="A2311">
        <v>90998775</v>
      </c>
      <c r="B2311">
        <v>578823</v>
      </c>
      <c r="C2311" s="2">
        <v>44223</v>
      </c>
      <c r="D2311" s="2">
        <v>44226.669444444444</v>
      </c>
      <c r="E2311">
        <v>1</v>
      </c>
      <c r="F2311">
        <v>50</v>
      </c>
      <c r="G2311">
        <v>1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8835</v>
      </c>
      <c r="O2311" t="s">
        <v>2126</v>
      </c>
      <c r="P2311">
        <v>1</v>
      </c>
      <c r="Q2311">
        <v>0</v>
      </c>
      <c r="R2311">
        <v>3</v>
      </c>
      <c r="S2311">
        <v>1</v>
      </c>
      <c r="T2311">
        <v>2021</v>
      </c>
      <c r="U2311">
        <v>0</v>
      </c>
      <c r="V2311">
        <v>0</v>
      </c>
      <c r="W2311">
        <v>2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4</v>
      </c>
      <c r="BW2311">
        <v>3</v>
      </c>
      <c r="BX2311">
        <v>3</v>
      </c>
      <c r="BY2311">
        <v>4</v>
      </c>
      <c r="BZ2311">
        <v>0</v>
      </c>
      <c r="CA2311">
        <v>0</v>
      </c>
      <c r="CB2311">
        <v>4</v>
      </c>
      <c r="CC2311">
        <v>0</v>
      </c>
      <c r="CD2311">
        <v>4</v>
      </c>
      <c r="CE2311">
        <v>4</v>
      </c>
      <c r="CF2311">
        <v>0</v>
      </c>
      <c r="CG2311">
        <v>0</v>
      </c>
      <c r="CH2311">
        <v>0</v>
      </c>
      <c r="CI2311">
        <v>2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</row>
    <row r="2312" spans="1:120">
      <c r="A2312">
        <v>90998777</v>
      </c>
      <c r="B2312">
        <v>8106267</v>
      </c>
      <c r="C2312" s="2">
        <v>44223</v>
      </c>
      <c r="D2312" s="2">
        <v>44225.799305555556</v>
      </c>
      <c r="E2312">
        <v>1</v>
      </c>
      <c r="F2312">
        <v>65</v>
      </c>
      <c r="G2312">
        <v>0</v>
      </c>
      <c r="H2312">
        <v>2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8807</v>
      </c>
      <c r="O2312" t="s">
        <v>2126</v>
      </c>
      <c r="P2312">
        <v>1</v>
      </c>
      <c r="Q2312">
        <v>0</v>
      </c>
      <c r="R2312">
        <v>2</v>
      </c>
      <c r="S2312">
        <v>1</v>
      </c>
      <c r="T2312">
        <v>2021</v>
      </c>
      <c r="U2312">
        <v>0</v>
      </c>
      <c r="V2312">
        <v>0</v>
      </c>
      <c r="W2312">
        <v>2</v>
      </c>
      <c r="AU2312">
        <v>0</v>
      </c>
      <c r="AV2312">
        <v>0</v>
      </c>
      <c r="AW2312">
        <v>1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</v>
      </c>
      <c r="BF2312">
        <v>1</v>
      </c>
      <c r="BG2312">
        <v>1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1</v>
      </c>
      <c r="BW2312">
        <v>1</v>
      </c>
      <c r="BX2312">
        <v>1</v>
      </c>
      <c r="BY2312">
        <v>5</v>
      </c>
      <c r="BZ2312">
        <v>0</v>
      </c>
      <c r="CA2312">
        <v>0</v>
      </c>
      <c r="CB2312">
        <v>3</v>
      </c>
      <c r="CC2312">
        <v>3</v>
      </c>
      <c r="CD2312">
        <v>0</v>
      </c>
      <c r="CE2312">
        <v>3</v>
      </c>
      <c r="CF2312">
        <v>0</v>
      </c>
      <c r="CG2312">
        <v>0</v>
      </c>
      <c r="CH2312">
        <v>0</v>
      </c>
      <c r="CI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</row>
    <row r="2313" spans="1:120">
      <c r="A2313">
        <v>90999242</v>
      </c>
      <c r="B2313">
        <v>641309</v>
      </c>
      <c r="C2313" s="2">
        <v>44223</v>
      </c>
      <c r="D2313" s="2">
        <v>44229.806250000001</v>
      </c>
      <c r="E2313">
        <v>1</v>
      </c>
      <c r="F2313">
        <v>80</v>
      </c>
      <c r="G2313">
        <v>1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8835</v>
      </c>
      <c r="O2313" t="s">
        <v>2124</v>
      </c>
      <c r="P2313">
        <v>0</v>
      </c>
      <c r="Q2313">
        <v>0</v>
      </c>
      <c r="R2313">
        <v>6</v>
      </c>
      <c r="S2313">
        <v>2</v>
      </c>
      <c r="T2313">
        <v>2021</v>
      </c>
      <c r="U2313">
        <v>0</v>
      </c>
      <c r="V2313">
        <v>0</v>
      </c>
      <c r="W2313">
        <v>2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7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7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2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K2313">
        <v>0</v>
      </c>
      <c r="CL2313">
        <v>0</v>
      </c>
      <c r="CM2313">
        <v>3</v>
      </c>
      <c r="CN2313">
        <v>0</v>
      </c>
      <c r="CO2313">
        <v>1</v>
      </c>
      <c r="CP2313">
        <v>0</v>
      </c>
      <c r="CQ2313">
        <v>0</v>
      </c>
      <c r="CR2313">
        <v>0</v>
      </c>
      <c r="CS2313">
        <v>1</v>
      </c>
      <c r="CT2313">
        <v>0</v>
      </c>
      <c r="CU2313">
        <v>0</v>
      </c>
      <c r="CV2313">
        <v>0</v>
      </c>
      <c r="CW2313">
        <v>1</v>
      </c>
      <c r="CX2313">
        <v>0</v>
      </c>
      <c r="CY2313">
        <v>1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1</v>
      </c>
      <c r="DH2313">
        <v>0</v>
      </c>
      <c r="DI2313">
        <v>0</v>
      </c>
      <c r="DJ2313">
        <v>1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</row>
    <row r="2314" spans="1:120">
      <c r="A2314">
        <v>90999271</v>
      </c>
      <c r="B2314">
        <v>8129911</v>
      </c>
      <c r="C2314" s="2">
        <v>44224</v>
      </c>
      <c r="D2314" s="2">
        <v>44225.799305555556</v>
      </c>
      <c r="E2314">
        <v>1</v>
      </c>
      <c r="F2314">
        <v>78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7840</v>
      </c>
      <c r="O2314" t="s">
        <v>2125</v>
      </c>
      <c r="P2314">
        <v>1</v>
      </c>
      <c r="Q2314">
        <v>0</v>
      </c>
      <c r="R2314">
        <v>1</v>
      </c>
      <c r="S2314">
        <v>1</v>
      </c>
      <c r="T2314">
        <v>2021</v>
      </c>
      <c r="U2314">
        <v>0</v>
      </c>
      <c r="V2314">
        <v>0</v>
      </c>
      <c r="W2314">
        <v>2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3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3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1</v>
      </c>
      <c r="BY2314">
        <v>0</v>
      </c>
      <c r="BZ2314">
        <v>0</v>
      </c>
      <c r="CA2314">
        <v>0</v>
      </c>
      <c r="CB2314">
        <v>5</v>
      </c>
      <c r="CC2314">
        <v>1</v>
      </c>
      <c r="CD2314">
        <v>4</v>
      </c>
      <c r="CE2314">
        <v>5</v>
      </c>
      <c r="CF2314">
        <v>2</v>
      </c>
      <c r="CG2314">
        <v>0</v>
      </c>
      <c r="CH2314">
        <v>0</v>
      </c>
      <c r="CI2314">
        <v>1</v>
      </c>
      <c r="CK2314">
        <v>0</v>
      </c>
      <c r="CL2314">
        <v>0</v>
      </c>
      <c r="CM2314">
        <v>2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1</v>
      </c>
      <c r="CT2314">
        <v>0</v>
      </c>
      <c r="CU2314">
        <v>0</v>
      </c>
      <c r="CV2314">
        <v>0</v>
      </c>
      <c r="CW2314">
        <v>1</v>
      </c>
      <c r="CX2314">
        <v>0</v>
      </c>
      <c r="CY2314">
        <v>1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1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</row>
    <row r="2315" spans="1:120">
      <c r="A2315">
        <v>90999274</v>
      </c>
      <c r="B2315">
        <v>8129909</v>
      </c>
      <c r="C2315" s="2">
        <v>44223</v>
      </c>
      <c r="D2315" s="2">
        <v>44225.798611111109</v>
      </c>
      <c r="E2315">
        <v>1</v>
      </c>
      <c r="F2315">
        <v>82</v>
      </c>
      <c r="G2315">
        <v>1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7840</v>
      </c>
      <c r="O2315" t="s">
        <v>2126</v>
      </c>
      <c r="P2315">
        <v>1</v>
      </c>
      <c r="Q2315">
        <v>0</v>
      </c>
      <c r="R2315">
        <v>2</v>
      </c>
      <c r="S2315">
        <v>1</v>
      </c>
      <c r="T2315">
        <v>2021</v>
      </c>
      <c r="U2315">
        <v>0</v>
      </c>
      <c r="V2315">
        <v>0</v>
      </c>
      <c r="W2315">
        <v>2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1</v>
      </c>
      <c r="CC2315">
        <v>1</v>
      </c>
      <c r="CD2315">
        <v>0</v>
      </c>
      <c r="CE2315">
        <v>1</v>
      </c>
      <c r="CF2315">
        <v>0</v>
      </c>
      <c r="CG2315">
        <v>0</v>
      </c>
      <c r="CH2315">
        <v>0</v>
      </c>
      <c r="CI2315">
        <v>1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</row>
    <row r="2316" spans="1:120">
      <c r="A2316">
        <v>90999437</v>
      </c>
      <c r="B2316">
        <v>458347</v>
      </c>
      <c r="C2316" s="2">
        <v>44223</v>
      </c>
      <c r="D2316" s="2">
        <v>44230.904861111114</v>
      </c>
      <c r="E2316">
        <v>1</v>
      </c>
      <c r="F2316">
        <v>84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8876</v>
      </c>
      <c r="O2316" t="s">
        <v>2126</v>
      </c>
      <c r="P2316">
        <v>1</v>
      </c>
      <c r="Q2316">
        <v>0</v>
      </c>
      <c r="R2316">
        <v>7</v>
      </c>
      <c r="S2316">
        <v>2</v>
      </c>
      <c r="T2316">
        <v>2021</v>
      </c>
      <c r="U2316">
        <v>0</v>
      </c>
      <c r="V2316">
        <v>0</v>
      </c>
      <c r="W2316">
        <v>2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7</v>
      </c>
      <c r="BI2316">
        <v>0</v>
      </c>
      <c r="BJ2316">
        <v>0</v>
      </c>
      <c r="BK2316">
        <v>7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5</v>
      </c>
      <c r="BW2316">
        <v>1</v>
      </c>
      <c r="BX2316">
        <v>8</v>
      </c>
      <c r="BY2316">
        <v>14</v>
      </c>
      <c r="BZ2316">
        <v>0</v>
      </c>
      <c r="CA2316">
        <v>0</v>
      </c>
      <c r="CB2316">
        <v>10</v>
      </c>
      <c r="CC2316">
        <v>3</v>
      </c>
      <c r="CD2316">
        <v>7</v>
      </c>
      <c r="CE2316">
        <v>10</v>
      </c>
      <c r="CF2316">
        <v>0</v>
      </c>
      <c r="CG2316">
        <v>0</v>
      </c>
      <c r="CH2316">
        <v>0</v>
      </c>
      <c r="CI2316">
        <v>7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1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</row>
    <row r="2317" spans="1:120">
      <c r="A2317">
        <v>90999450</v>
      </c>
      <c r="B2317">
        <v>8029140</v>
      </c>
      <c r="C2317" s="2">
        <v>44223</v>
      </c>
      <c r="D2317" s="2">
        <v>44227.725694444445</v>
      </c>
      <c r="E2317">
        <v>1</v>
      </c>
      <c r="F2317">
        <v>82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8876</v>
      </c>
      <c r="O2317" t="s">
        <v>2125</v>
      </c>
      <c r="P2317">
        <v>1</v>
      </c>
      <c r="Q2317">
        <v>0</v>
      </c>
      <c r="R2317">
        <v>4</v>
      </c>
      <c r="S2317">
        <v>1</v>
      </c>
      <c r="T2317">
        <v>2021</v>
      </c>
      <c r="U2317">
        <v>0</v>
      </c>
      <c r="V2317">
        <v>0</v>
      </c>
      <c r="W2317">
        <v>2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2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2</v>
      </c>
      <c r="BH2317">
        <v>4</v>
      </c>
      <c r="BI2317">
        <v>0</v>
      </c>
      <c r="BJ2317">
        <v>0</v>
      </c>
      <c r="BK2317">
        <v>4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4</v>
      </c>
      <c r="BW2317">
        <v>1</v>
      </c>
      <c r="BX2317">
        <v>1</v>
      </c>
      <c r="BY2317">
        <v>4</v>
      </c>
      <c r="BZ2317">
        <v>0</v>
      </c>
      <c r="CA2317">
        <v>0</v>
      </c>
      <c r="CB2317">
        <v>9</v>
      </c>
      <c r="CC2317">
        <v>0</v>
      </c>
      <c r="CD2317">
        <v>4</v>
      </c>
      <c r="CE2317">
        <v>4</v>
      </c>
      <c r="CF2317">
        <v>0</v>
      </c>
      <c r="CG2317">
        <v>0</v>
      </c>
      <c r="CH2317">
        <v>0</v>
      </c>
      <c r="CI2317">
        <v>4</v>
      </c>
      <c r="CK2317">
        <v>0</v>
      </c>
      <c r="CL2317">
        <v>0</v>
      </c>
      <c r="CM2317">
        <v>1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</v>
      </c>
      <c r="CX2317">
        <v>0</v>
      </c>
      <c r="CY2317">
        <v>1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1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</row>
    <row r="2318" spans="1:120">
      <c r="A2318">
        <v>90999477</v>
      </c>
      <c r="B2318">
        <v>775260</v>
      </c>
      <c r="C2318" s="2">
        <v>44223</v>
      </c>
      <c r="D2318" s="2">
        <v>44227.666666666664</v>
      </c>
      <c r="E2318">
        <v>1</v>
      </c>
      <c r="F2318">
        <v>67</v>
      </c>
      <c r="G2318">
        <v>1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7080</v>
      </c>
      <c r="O2318" t="s">
        <v>2126</v>
      </c>
      <c r="P2318">
        <v>1</v>
      </c>
      <c r="Q2318">
        <v>0</v>
      </c>
      <c r="R2318">
        <v>4</v>
      </c>
      <c r="S2318">
        <v>1</v>
      </c>
      <c r="T2318">
        <v>2021</v>
      </c>
      <c r="U2318">
        <v>0</v>
      </c>
      <c r="V2318">
        <v>0</v>
      </c>
      <c r="W2318">
        <v>2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5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5</v>
      </c>
      <c r="BH2318">
        <v>1</v>
      </c>
      <c r="BI2318">
        <v>0</v>
      </c>
      <c r="BJ2318">
        <v>0</v>
      </c>
      <c r="BK2318">
        <v>1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4</v>
      </c>
      <c r="CC2318">
        <v>4</v>
      </c>
      <c r="CD2318">
        <v>0</v>
      </c>
      <c r="CE2318">
        <v>4</v>
      </c>
      <c r="CF2318">
        <v>0</v>
      </c>
      <c r="CG2318">
        <v>0</v>
      </c>
      <c r="CH2318">
        <v>0</v>
      </c>
      <c r="CI2318">
        <v>1</v>
      </c>
      <c r="CK2318">
        <v>0</v>
      </c>
      <c r="CL2318">
        <v>0</v>
      </c>
      <c r="CM2318">
        <v>1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1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1</v>
      </c>
      <c r="DH2318">
        <v>0</v>
      </c>
      <c r="DI2318">
        <v>0</v>
      </c>
      <c r="DJ2318">
        <v>1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</row>
    <row r="2319" spans="1:120">
      <c r="A2319">
        <v>90999542</v>
      </c>
      <c r="B2319">
        <v>203645</v>
      </c>
      <c r="C2319" s="2">
        <v>44223</v>
      </c>
      <c r="D2319" s="2">
        <v>44226.775694444441</v>
      </c>
      <c r="E2319">
        <v>1</v>
      </c>
      <c r="F2319">
        <v>56</v>
      </c>
      <c r="G2319">
        <v>1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8805</v>
      </c>
      <c r="O2319" t="s">
        <v>2126</v>
      </c>
      <c r="P2319">
        <v>1</v>
      </c>
      <c r="Q2319">
        <v>0</v>
      </c>
      <c r="R2319">
        <v>3</v>
      </c>
      <c r="S2319">
        <v>1</v>
      </c>
      <c r="T2319">
        <v>2021</v>
      </c>
      <c r="U2319">
        <v>0</v>
      </c>
      <c r="V2319">
        <v>0</v>
      </c>
      <c r="W2319">
        <v>2</v>
      </c>
      <c r="AU2319">
        <v>0</v>
      </c>
      <c r="AV2319">
        <v>0</v>
      </c>
      <c r="AW2319">
        <v>4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4</v>
      </c>
      <c r="BF2319">
        <v>4</v>
      </c>
      <c r="BG2319">
        <v>4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3</v>
      </c>
      <c r="BW2319">
        <v>1</v>
      </c>
      <c r="BX2319">
        <v>6</v>
      </c>
      <c r="BY2319">
        <v>1</v>
      </c>
      <c r="BZ2319">
        <v>0</v>
      </c>
      <c r="CA2319">
        <v>0</v>
      </c>
      <c r="CB2319">
        <v>8</v>
      </c>
      <c r="CC2319">
        <v>6</v>
      </c>
      <c r="CD2319">
        <v>2</v>
      </c>
      <c r="CE2319">
        <v>8</v>
      </c>
      <c r="CF2319">
        <v>0</v>
      </c>
      <c r="CG2319">
        <v>0</v>
      </c>
      <c r="CH2319">
        <v>0</v>
      </c>
      <c r="CI2319">
        <v>2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1</v>
      </c>
      <c r="DH2319">
        <v>0</v>
      </c>
      <c r="DI2319">
        <v>0</v>
      </c>
      <c r="DJ2319">
        <v>1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</row>
    <row r="2320" spans="1:120">
      <c r="A2320">
        <v>90999672</v>
      </c>
      <c r="B2320">
        <v>543589</v>
      </c>
      <c r="C2320" s="2">
        <v>44223</v>
      </c>
      <c r="D2320" s="2">
        <v>44224.645833333336</v>
      </c>
      <c r="E2320">
        <v>2</v>
      </c>
      <c r="F2320">
        <v>51</v>
      </c>
      <c r="G2320">
        <v>1</v>
      </c>
      <c r="H2320">
        <v>2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8816</v>
      </c>
      <c r="O2320" t="s">
        <v>2126</v>
      </c>
      <c r="P2320">
        <v>1</v>
      </c>
      <c r="Q2320">
        <v>0</v>
      </c>
      <c r="S2320">
        <v>1</v>
      </c>
      <c r="T2320">
        <v>2021</v>
      </c>
      <c r="U2320">
        <v>0</v>
      </c>
      <c r="V2320">
        <v>0</v>
      </c>
      <c r="W2320">
        <v>2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1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</row>
    <row r="2321" spans="1:120">
      <c r="A2321">
        <v>90999683</v>
      </c>
      <c r="B2321">
        <v>8056418</v>
      </c>
      <c r="C2321" s="2">
        <v>44223</v>
      </c>
      <c r="D2321" s="2">
        <v>44225.824305555558</v>
      </c>
      <c r="E2321">
        <v>3</v>
      </c>
      <c r="F2321">
        <v>34</v>
      </c>
      <c r="G2321">
        <v>1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8835</v>
      </c>
      <c r="O2321" t="s">
        <v>2126</v>
      </c>
      <c r="P2321">
        <v>1</v>
      </c>
      <c r="Q2321">
        <v>0</v>
      </c>
      <c r="S2321">
        <v>1</v>
      </c>
      <c r="T2321">
        <v>2021</v>
      </c>
      <c r="U2321">
        <v>0</v>
      </c>
      <c r="V2321">
        <v>0</v>
      </c>
      <c r="W2321">
        <v>2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K2321">
        <v>0</v>
      </c>
      <c r="CL2321">
        <v>0</v>
      </c>
      <c r="CM2321">
        <v>1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1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1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</row>
    <row r="2322" spans="1:120">
      <c r="A2322">
        <v>90999741</v>
      </c>
      <c r="B2322">
        <v>802934</v>
      </c>
      <c r="C2322" s="2">
        <v>44224</v>
      </c>
      <c r="D2322" s="2">
        <v>44230.685416666667</v>
      </c>
      <c r="E2322">
        <v>1</v>
      </c>
      <c r="F2322">
        <v>42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8835</v>
      </c>
      <c r="O2322" t="s">
        <v>2126</v>
      </c>
      <c r="P2322">
        <v>1</v>
      </c>
      <c r="Q2322">
        <v>0</v>
      </c>
      <c r="R2322">
        <v>6</v>
      </c>
      <c r="S2322">
        <v>2</v>
      </c>
      <c r="T2322">
        <v>2021</v>
      </c>
      <c r="U2322">
        <v>0</v>
      </c>
      <c r="V2322">
        <v>0</v>
      </c>
      <c r="W2322">
        <v>2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6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6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5</v>
      </c>
      <c r="BW2322">
        <v>1</v>
      </c>
      <c r="BX2322">
        <v>7</v>
      </c>
      <c r="BY2322">
        <v>7</v>
      </c>
      <c r="BZ2322">
        <v>0</v>
      </c>
      <c r="CA2322">
        <v>0</v>
      </c>
      <c r="CB2322">
        <v>7</v>
      </c>
      <c r="CC2322">
        <v>0</v>
      </c>
      <c r="CD2322">
        <v>7</v>
      </c>
      <c r="CE2322">
        <v>7</v>
      </c>
      <c r="CF2322">
        <v>0</v>
      </c>
      <c r="CG2322">
        <v>0</v>
      </c>
      <c r="CH2322">
        <v>0</v>
      </c>
      <c r="CI2322">
        <v>2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</row>
    <row r="2323" spans="1:120">
      <c r="A2323">
        <v>90999743</v>
      </c>
      <c r="B2323">
        <v>8127923</v>
      </c>
      <c r="C2323" s="2">
        <v>44224</v>
      </c>
      <c r="D2323" s="2">
        <v>44226.604166666664</v>
      </c>
      <c r="E2323">
        <v>1</v>
      </c>
      <c r="F2323">
        <v>29</v>
      </c>
      <c r="G2323">
        <v>1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7008</v>
      </c>
      <c r="O2323" t="s">
        <v>2126</v>
      </c>
      <c r="P2323">
        <v>1</v>
      </c>
      <c r="Q2323">
        <v>0</v>
      </c>
      <c r="R2323">
        <v>2</v>
      </c>
      <c r="S2323">
        <v>1</v>
      </c>
      <c r="T2323">
        <v>2021</v>
      </c>
      <c r="U2323">
        <v>0</v>
      </c>
      <c r="V2323">
        <v>0</v>
      </c>
      <c r="W2323">
        <v>2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4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</row>
    <row r="2324" spans="1:120">
      <c r="A2324">
        <v>90999745</v>
      </c>
      <c r="B2324">
        <v>807094</v>
      </c>
      <c r="C2324" s="2">
        <v>44224</v>
      </c>
      <c r="D2324" s="2">
        <v>44225.805555555555</v>
      </c>
      <c r="E2324">
        <v>2</v>
      </c>
      <c r="F2324">
        <v>35</v>
      </c>
      <c r="G2324">
        <v>0</v>
      </c>
      <c r="H2324">
        <v>3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8835</v>
      </c>
      <c r="O2324" t="s">
        <v>2126</v>
      </c>
      <c r="P2324">
        <v>1</v>
      </c>
      <c r="Q2324">
        <v>0</v>
      </c>
      <c r="S2324">
        <v>1</v>
      </c>
      <c r="T2324">
        <v>2021</v>
      </c>
      <c r="U2324">
        <v>0</v>
      </c>
      <c r="V2324">
        <v>0</v>
      </c>
      <c r="W2324">
        <v>2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</row>
    <row r="2325" spans="1:120">
      <c r="A2325">
        <v>90999790</v>
      </c>
      <c r="B2325">
        <v>8130116</v>
      </c>
      <c r="C2325" s="2">
        <v>44224</v>
      </c>
      <c r="D2325" s="2">
        <v>44226.628472222219</v>
      </c>
      <c r="E2325">
        <v>1</v>
      </c>
      <c r="F2325">
        <v>56</v>
      </c>
      <c r="G2325">
        <v>0</v>
      </c>
      <c r="H2325">
        <v>2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8873</v>
      </c>
      <c r="O2325" t="s">
        <v>2126</v>
      </c>
      <c r="P2325">
        <v>1</v>
      </c>
      <c r="Q2325">
        <v>0</v>
      </c>
      <c r="R2325">
        <v>2</v>
      </c>
      <c r="S2325">
        <v>1</v>
      </c>
      <c r="T2325">
        <v>2021</v>
      </c>
      <c r="U2325">
        <v>0</v>
      </c>
      <c r="V2325">
        <v>0</v>
      </c>
      <c r="W2325">
        <v>2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1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2</v>
      </c>
      <c r="BW2325">
        <v>1</v>
      </c>
      <c r="BX2325">
        <v>1</v>
      </c>
      <c r="BY2325">
        <v>3</v>
      </c>
      <c r="BZ2325">
        <v>0</v>
      </c>
      <c r="CA2325">
        <v>0</v>
      </c>
      <c r="CB2325">
        <v>5</v>
      </c>
      <c r="CC2325">
        <v>3</v>
      </c>
      <c r="CD2325">
        <v>2</v>
      </c>
      <c r="CE2325">
        <v>5</v>
      </c>
      <c r="CF2325">
        <v>0</v>
      </c>
      <c r="CG2325">
        <v>0</v>
      </c>
      <c r="CH2325">
        <v>0</v>
      </c>
      <c r="CI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</row>
    <row r="2326" spans="1:120">
      <c r="A2326">
        <v>90999802</v>
      </c>
      <c r="B2326">
        <v>111586</v>
      </c>
      <c r="C2326" s="2">
        <v>44224</v>
      </c>
      <c r="D2326" s="2">
        <v>44224.645138888889</v>
      </c>
      <c r="E2326">
        <v>3</v>
      </c>
      <c r="F2326">
        <v>68</v>
      </c>
      <c r="G2326">
        <v>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8801</v>
      </c>
      <c r="O2326" t="s">
        <v>2126</v>
      </c>
      <c r="P2326">
        <v>1</v>
      </c>
      <c r="Q2326">
        <v>0</v>
      </c>
      <c r="S2326">
        <v>1</v>
      </c>
      <c r="T2326">
        <v>2021</v>
      </c>
      <c r="U2326">
        <v>0</v>
      </c>
      <c r="V2326">
        <v>0</v>
      </c>
      <c r="W2326">
        <v>2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K2326">
        <v>0</v>
      </c>
      <c r="CL2326">
        <v>0</v>
      </c>
      <c r="CM2326">
        <v>1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1</v>
      </c>
      <c r="CX2326">
        <v>0</v>
      </c>
      <c r="CY2326">
        <v>1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1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</row>
    <row r="2327" spans="1:120">
      <c r="A2327">
        <v>90999848</v>
      </c>
      <c r="B2327">
        <v>484598</v>
      </c>
      <c r="C2327" s="2">
        <v>44237</v>
      </c>
      <c r="D2327" s="2">
        <v>44237.993055555555</v>
      </c>
      <c r="E2327">
        <v>3</v>
      </c>
      <c r="F2327">
        <v>43</v>
      </c>
      <c r="G2327">
        <v>1</v>
      </c>
      <c r="H2327">
        <v>3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8812</v>
      </c>
      <c r="O2327" t="s">
        <v>2126</v>
      </c>
      <c r="P2327">
        <v>1</v>
      </c>
      <c r="Q2327">
        <v>0</v>
      </c>
      <c r="S2327">
        <v>2</v>
      </c>
      <c r="T2327">
        <v>2021</v>
      </c>
      <c r="U2327">
        <v>0</v>
      </c>
      <c r="V2327">
        <v>0</v>
      </c>
      <c r="W2327">
        <v>2</v>
      </c>
      <c r="AU2327" t="e">
        <v>#N/A</v>
      </c>
      <c r="AV2327" t="e">
        <v>#N/A</v>
      </c>
      <c r="AW2327" t="e">
        <v>#N/A</v>
      </c>
      <c r="AX2327" t="e">
        <v>#N/A</v>
      </c>
      <c r="AY2327" t="e">
        <v>#N/A</v>
      </c>
      <c r="AZ2327" t="e">
        <v>#N/A</v>
      </c>
      <c r="BA2327" t="e">
        <v>#N/A</v>
      </c>
      <c r="BB2327" t="e">
        <v>#N/A</v>
      </c>
      <c r="BC2327" t="e">
        <v>#N/A</v>
      </c>
      <c r="BD2327" t="e">
        <v>#N/A</v>
      </c>
      <c r="BE2327" t="e">
        <v>#N/A</v>
      </c>
      <c r="BF2327" t="e">
        <v>#N/A</v>
      </c>
      <c r="BG2327" t="e">
        <v>#N/A</v>
      </c>
      <c r="BH2327" t="e">
        <v>#N/A</v>
      </c>
      <c r="BI2327" t="e">
        <v>#N/A</v>
      </c>
      <c r="BJ2327" t="e">
        <v>#N/A</v>
      </c>
      <c r="BK2327" t="e">
        <v>#N/A</v>
      </c>
      <c r="BL2327" t="e">
        <v>#N/A</v>
      </c>
      <c r="BM2327" t="e">
        <v>#N/A</v>
      </c>
      <c r="BN2327" t="e">
        <v>#N/A</v>
      </c>
      <c r="BO2327" t="e">
        <v>#N/A</v>
      </c>
      <c r="BP2327" t="e">
        <v>#N/A</v>
      </c>
      <c r="BQ2327" t="e">
        <v>#N/A</v>
      </c>
      <c r="BR2327" t="e">
        <v>#N/A</v>
      </c>
      <c r="BS2327" t="e">
        <v>#N/A</v>
      </c>
      <c r="BT2327" t="e">
        <v>#N/A</v>
      </c>
      <c r="BU2327" t="e">
        <v>#N/A</v>
      </c>
      <c r="BV2327" t="e">
        <v>#N/A</v>
      </c>
      <c r="BW2327" t="e">
        <v>#N/A</v>
      </c>
      <c r="BX2327" t="e">
        <v>#N/A</v>
      </c>
      <c r="BY2327" t="e">
        <v>#N/A</v>
      </c>
      <c r="BZ2327" t="e">
        <v>#N/A</v>
      </c>
      <c r="CA2327" t="e">
        <v>#N/A</v>
      </c>
      <c r="CB2327" t="e">
        <v>#N/A</v>
      </c>
      <c r="CC2327" t="e">
        <v>#N/A</v>
      </c>
      <c r="CD2327" t="e">
        <v>#N/A</v>
      </c>
      <c r="CE2327" t="e">
        <v>#N/A</v>
      </c>
      <c r="CF2327" t="e">
        <v>#N/A</v>
      </c>
      <c r="CG2327" t="e">
        <v>#N/A</v>
      </c>
      <c r="CH2327" t="e">
        <v>#N/A</v>
      </c>
      <c r="CI2327" t="e">
        <v>#N/A</v>
      </c>
      <c r="CK2327" t="e">
        <v>#N/A</v>
      </c>
      <c r="CL2327" t="e">
        <v>#N/A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</row>
    <row r="2328" spans="1:120">
      <c r="A2328">
        <v>91000411</v>
      </c>
      <c r="B2328">
        <v>8124638</v>
      </c>
      <c r="C2328" s="2">
        <v>44224</v>
      </c>
      <c r="D2328" s="2">
        <v>44245.831250000003</v>
      </c>
      <c r="E2328">
        <v>1</v>
      </c>
      <c r="F2328">
        <v>69</v>
      </c>
      <c r="G2328">
        <v>1</v>
      </c>
      <c r="H2328">
        <v>1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7016</v>
      </c>
      <c r="O2328" t="s">
        <v>2126</v>
      </c>
      <c r="P2328">
        <v>1</v>
      </c>
      <c r="Q2328">
        <v>0</v>
      </c>
      <c r="R2328">
        <v>21</v>
      </c>
      <c r="S2328">
        <v>2</v>
      </c>
      <c r="T2328">
        <v>2021</v>
      </c>
      <c r="U2328">
        <v>0</v>
      </c>
      <c r="V2328">
        <v>0</v>
      </c>
      <c r="W2328">
        <v>2</v>
      </c>
      <c r="AU2328">
        <v>0</v>
      </c>
      <c r="AV2328">
        <v>0</v>
      </c>
      <c r="AW2328">
        <v>2</v>
      </c>
      <c r="AX2328">
        <v>0</v>
      </c>
      <c r="AY2328">
        <v>0</v>
      </c>
      <c r="AZ2328">
        <v>0</v>
      </c>
      <c r="BA2328">
        <v>11</v>
      </c>
      <c r="BB2328">
        <v>0</v>
      </c>
      <c r="BC2328">
        <v>0</v>
      </c>
      <c r="BD2328">
        <v>0</v>
      </c>
      <c r="BE2328">
        <v>2</v>
      </c>
      <c r="BF2328">
        <v>2</v>
      </c>
      <c r="BG2328">
        <v>13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6</v>
      </c>
      <c r="BZ2328">
        <v>0</v>
      </c>
      <c r="CA2328">
        <v>0</v>
      </c>
      <c r="CB2328">
        <v>5</v>
      </c>
      <c r="CC2328">
        <v>0</v>
      </c>
      <c r="CD2328">
        <v>1</v>
      </c>
      <c r="CE2328">
        <v>1</v>
      </c>
      <c r="CF2328">
        <v>0</v>
      </c>
      <c r="CG2328">
        <v>0</v>
      </c>
      <c r="CH2328">
        <v>0</v>
      </c>
      <c r="CI2328">
        <v>5</v>
      </c>
      <c r="CK2328">
        <v>0</v>
      </c>
      <c r="CL2328">
        <v>0</v>
      </c>
      <c r="CM2328">
        <v>8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1</v>
      </c>
      <c r="DC2328">
        <v>0</v>
      </c>
      <c r="DD2328">
        <v>1</v>
      </c>
      <c r="DE2328">
        <v>0</v>
      </c>
      <c r="DF2328">
        <v>0</v>
      </c>
      <c r="DG2328">
        <v>1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</row>
    <row r="2329" spans="1:120">
      <c r="A2329">
        <v>91000422</v>
      </c>
      <c r="B2329">
        <v>98289</v>
      </c>
      <c r="C2329" s="2">
        <v>44225</v>
      </c>
      <c r="D2329" s="2">
        <v>44227.648611111108</v>
      </c>
      <c r="E2329">
        <v>1</v>
      </c>
      <c r="F2329">
        <v>56</v>
      </c>
      <c r="G2329">
        <v>0</v>
      </c>
      <c r="H2329">
        <v>0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7059</v>
      </c>
      <c r="O2329" t="s">
        <v>2126</v>
      </c>
      <c r="P2329">
        <v>1</v>
      </c>
      <c r="Q2329">
        <v>0</v>
      </c>
      <c r="R2329">
        <v>2</v>
      </c>
      <c r="S2329">
        <v>1</v>
      </c>
      <c r="T2329">
        <v>2021</v>
      </c>
      <c r="U2329">
        <v>0</v>
      </c>
      <c r="V2329">
        <v>0</v>
      </c>
      <c r="W2329">
        <v>2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3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3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4</v>
      </c>
      <c r="BW2329">
        <v>0</v>
      </c>
      <c r="BX2329">
        <v>1</v>
      </c>
      <c r="BY2329">
        <v>1</v>
      </c>
      <c r="BZ2329">
        <v>0</v>
      </c>
      <c r="CA2329">
        <v>0</v>
      </c>
      <c r="CB2329">
        <v>6</v>
      </c>
      <c r="CC2329">
        <v>3</v>
      </c>
      <c r="CD2329">
        <v>3</v>
      </c>
      <c r="CE2329">
        <v>6</v>
      </c>
      <c r="CF2329">
        <v>0</v>
      </c>
      <c r="CG2329">
        <v>0</v>
      </c>
      <c r="CH2329">
        <v>0</v>
      </c>
      <c r="CI2329">
        <v>1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</row>
    <row r="2330" spans="1:120">
      <c r="A2330">
        <v>91000451</v>
      </c>
      <c r="B2330">
        <v>8105484</v>
      </c>
      <c r="C2330" s="2">
        <v>44224</v>
      </c>
      <c r="D2330" s="2">
        <v>44224.868750000001</v>
      </c>
      <c r="E2330">
        <v>2</v>
      </c>
      <c r="F2330">
        <v>32</v>
      </c>
      <c r="G2330">
        <v>1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8835</v>
      </c>
      <c r="O2330" t="s">
        <v>2126</v>
      </c>
      <c r="P2330">
        <v>1</v>
      </c>
      <c r="Q2330">
        <v>0</v>
      </c>
      <c r="S2330">
        <v>1</v>
      </c>
      <c r="T2330">
        <v>2021</v>
      </c>
      <c r="U2330">
        <v>0</v>
      </c>
      <c r="V2330">
        <v>0</v>
      </c>
      <c r="W2330">
        <v>2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</row>
    <row r="2331" spans="1:120">
      <c r="A2331">
        <v>91000528</v>
      </c>
      <c r="B2331">
        <v>8126688</v>
      </c>
      <c r="C2331" s="2">
        <v>44224</v>
      </c>
      <c r="D2331" s="2">
        <v>44236.986805555556</v>
      </c>
      <c r="E2331">
        <v>1</v>
      </c>
      <c r="F2331">
        <v>30</v>
      </c>
      <c r="G2331">
        <v>1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7060</v>
      </c>
      <c r="O2331" t="s">
        <v>2126</v>
      </c>
      <c r="P2331">
        <v>1</v>
      </c>
      <c r="Q2331">
        <v>0</v>
      </c>
      <c r="R2331">
        <v>12</v>
      </c>
      <c r="S2331">
        <v>2</v>
      </c>
      <c r="T2331">
        <v>2021</v>
      </c>
      <c r="U2331">
        <v>0</v>
      </c>
      <c r="V2331">
        <v>0</v>
      </c>
      <c r="W2331">
        <v>2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28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28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11</v>
      </c>
      <c r="BW2331">
        <v>1</v>
      </c>
      <c r="BX2331">
        <v>1</v>
      </c>
      <c r="BY2331">
        <v>0</v>
      </c>
      <c r="BZ2331">
        <v>0</v>
      </c>
      <c r="CA2331">
        <v>0</v>
      </c>
      <c r="CB2331">
        <v>14</v>
      </c>
      <c r="CC2331">
        <v>12</v>
      </c>
      <c r="CD2331">
        <v>2</v>
      </c>
      <c r="CE2331">
        <v>14</v>
      </c>
      <c r="CF2331">
        <v>0</v>
      </c>
      <c r="CG2331">
        <v>0</v>
      </c>
      <c r="CH2331">
        <v>0</v>
      </c>
      <c r="CI2331">
        <v>10</v>
      </c>
      <c r="CK2331">
        <v>0</v>
      </c>
      <c r="CL2331">
        <v>0</v>
      </c>
      <c r="CM2331">
        <v>2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1</v>
      </c>
      <c r="CT2331">
        <v>0</v>
      </c>
      <c r="CU2331">
        <v>0</v>
      </c>
      <c r="CV2331">
        <v>0</v>
      </c>
      <c r="CW2331">
        <v>1</v>
      </c>
      <c r="CX2331">
        <v>0</v>
      </c>
      <c r="CY2331">
        <v>1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1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</row>
    <row r="2332" spans="1:120">
      <c r="A2332">
        <v>91000549</v>
      </c>
      <c r="B2332">
        <v>8005682</v>
      </c>
      <c r="C2332" s="2">
        <v>44224</v>
      </c>
      <c r="D2332" s="2">
        <v>44225.15902777778</v>
      </c>
      <c r="E2332">
        <v>2</v>
      </c>
      <c r="F2332">
        <v>53</v>
      </c>
      <c r="G2332">
        <v>1</v>
      </c>
      <c r="H2332">
        <v>3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8835</v>
      </c>
      <c r="O2332" t="s">
        <v>2126</v>
      </c>
      <c r="P2332">
        <v>1</v>
      </c>
      <c r="Q2332">
        <v>0</v>
      </c>
      <c r="S2332">
        <v>1</v>
      </c>
      <c r="T2332">
        <v>2021</v>
      </c>
      <c r="U2332">
        <v>0</v>
      </c>
      <c r="V2332">
        <v>0</v>
      </c>
      <c r="W2332">
        <v>2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</row>
    <row r="2333" spans="1:120">
      <c r="A2333">
        <v>91000649</v>
      </c>
      <c r="B2333">
        <v>445426</v>
      </c>
      <c r="C2333" s="2">
        <v>44225</v>
      </c>
      <c r="D2333" s="2">
        <v>44225.741666666669</v>
      </c>
      <c r="E2333">
        <v>3</v>
      </c>
      <c r="F2333">
        <v>74</v>
      </c>
      <c r="G2333">
        <v>1</v>
      </c>
      <c r="H2333">
        <v>3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8846</v>
      </c>
      <c r="O2333" t="s">
        <v>2126</v>
      </c>
      <c r="P2333">
        <v>1</v>
      </c>
      <c r="Q2333">
        <v>0</v>
      </c>
      <c r="S2333">
        <v>1</v>
      </c>
      <c r="T2333">
        <v>2021</v>
      </c>
      <c r="U2333">
        <v>0</v>
      </c>
      <c r="V2333">
        <v>0</v>
      </c>
      <c r="W2333">
        <v>2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</row>
    <row r="2334" spans="1:120">
      <c r="A2334">
        <v>91000691</v>
      </c>
      <c r="B2334">
        <v>415820</v>
      </c>
      <c r="C2334" s="2">
        <v>44225</v>
      </c>
      <c r="D2334" s="2">
        <v>44227.715277777781</v>
      </c>
      <c r="E2334">
        <v>1</v>
      </c>
      <c r="F2334">
        <v>72</v>
      </c>
      <c r="G2334">
        <v>1</v>
      </c>
      <c r="H2334">
        <v>3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7921</v>
      </c>
      <c r="O2334" t="s">
        <v>2126</v>
      </c>
      <c r="P2334">
        <v>1</v>
      </c>
      <c r="Q2334">
        <v>0</v>
      </c>
      <c r="R2334">
        <v>2</v>
      </c>
      <c r="S2334">
        <v>1</v>
      </c>
      <c r="T2334">
        <v>2021</v>
      </c>
      <c r="U2334">
        <v>0</v>
      </c>
      <c r="V2334">
        <v>0</v>
      </c>
      <c r="W2334">
        <v>2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1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1</v>
      </c>
      <c r="CC2334">
        <v>1</v>
      </c>
      <c r="CD2334">
        <v>0</v>
      </c>
      <c r="CE2334">
        <v>1</v>
      </c>
      <c r="CF2334">
        <v>0</v>
      </c>
      <c r="CG2334">
        <v>0</v>
      </c>
      <c r="CH2334">
        <v>0</v>
      </c>
      <c r="CI2334">
        <v>4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1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</row>
    <row r="2335" spans="1:120">
      <c r="A2335">
        <v>91000737</v>
      </c>
      <c r="B2335">
        <v>8130276</v>
      </c>
      <c r="C2335" s="2">
        <v>44225</v>
      </c>
      <c r="D2335" s="2">
        <v>44231.943055555559</v>
      </c>
      <c r="E2335">
        <v>1</v>
      </c>
      <c r="F2335">
        <v>36</v>
      </c>
      <c r="G2335">
        <v>0</v>
      </c>
      <c r="H2335">
        <v>3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7104</v>
      </c>
      <c r="O2335" t="s">
        <v>2126</v>
      </c>
      <c r="P2335">
        <v>1</v>
      </c>
      <c r="Q2335">
        <v>0</v>
      </c>
      <c r="R2335">
        <v>6</v>
      </c>
      <c r="S2335">
        <v>2</v>
      </c>
      <c r="T2335">
        <v>2021</v>
      </c>
      <c r="U2335">
        <v>1</v>
      </c>
      <c r="V2335">
        <v>1</v>
      </c>
      <c r="W2335">
        <v>2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4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4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1</v>
      </c>
      <c r="BX2335">
        <v>1</v>
      </c>
      <c r="BY2335">
        <v>2</v>
      </c>
      <c r="BZ2335">
        <v>0</v>
      </c>
      <c r="CA2335">
        <v>0</v>
      </c>
      <c r="CB2335">
        <v>17</v>
      </c>
      <c r="CC2335">
        <v>11</v>
      </c>
      <c r="CD2335">
        <v>6</v>
      </c>
      <c r="CE2335">
        <v>17</v>
      </c>
      <c r="CF2335">
        <v>0</v>
      </c>
      <c r="CG2335">
        <v>0</v>
      </c>
      <c r="CH2335">
        <v>5</v>
      </c>
      <c r="CI2335">
        <v>1</v>
      </c>
      <c r="CK2335">
        <v>11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</row>
    <row r="2336" spans="1:120">
      <c r="A2336">
        <v>91000828</v>
      </c>
      <c r="B2336">
        <v>355800</v>
      </c>
      <c r="C2336" s="2">
        <v>44225</v>
      </c>
      <c r="D2336" s="2">
        <v>44225.818055555559</v>
      </c>
      <c r="E2336">
        <v>2</v>
      </c>
      <c r="F2336">
        <v>51</v>
      </c>
      <c r="G2336">
        <v>1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8873</v>
      </c>
      <c r="O2336" t="s">
        <v>2126</v>
      </c>
      <c r="P2336">
        <v>1</v>
      </c>
      <c r="Q2336">
        <v>0</v>
      </c>
      <c r="S2336">
        <v>1</v>
      </c>
      <c r="T2336">
        <v>2021</v>
      </c>
      <c r="U2336">
        <v>0</v>
      </c>
      <c r="V2336">
        <v>0</v>
      </c>
      <c r="W2336">
        <v>2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</row>
    <row r="2337" spans="1:120">
      <c r="A2337">
        <v>91000843</v>
      </c>
      <c r="B2337">
        <v>380800</v>
      </c>
      <c r="C2337" s="2">
        <v>44225</v>
      </c>
      <c r="D2337" s="2">
        <v>44229.723611111112</v>
      </c>
      <c r="E2337">
        <v>1</v>
      </c>
      <c r="F2337">
        <v>76</v>
      </c>
      <c r="G2337">
        <v>1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7063</v>
      </c>
      <c r="O2337" t="s">
        <v>2126</v>
      </c>
      <c r="P2337">
        <v>1</v>
      </c>
      <c r="Q2337">
        <v>0</v>
      </c>
      <c r="R2337">
        <v>4</v>
      </c>
      <c r="S2337">
        <v>2</v>
      </c>
      <c r="T2337">
        <v>2021</v>
      </c>
      <c r="U2337">
        <v>0</v>
      </c>
      <c r="V2337">
        <v>0</v>
      </c>
      <c r="W2337">
        <v>2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8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8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3</v>
      </c>
      <c r="BW2337">
        <v>4</v>
      </c>
      <c r="BX2337">
        <v>1</v>
      </c>
      <c r="BY2337">
        <v>11</v>
      </c>
      <c r="BZ2337">
        <v>0</v>
      </c>
      <c r="CA2337">
        <v>0</v>
      </c>
      <c r="CB2337">
        <v>10</v>
      </c>
      <c r="CC2337">
        <v>6</v>
      </c>
      <c r="CD2337">
        <v>4</v>
      </c>
      <c r="CE2337">
        <v>10</v>
      </c>
      <c r="CF2337">
        <v>0</v>
      </c>
      <c r="CG2337">
        <v>0</v>
      </c>
      <c r="CH2337">
        <v>0</v>
      </c>
      <c r="CI2337">
        <v>4</v>
      </c>
      <c r="CK2337">
        <v>0</v>
      </c>
      <c r="CL2337">
        <v>0</v>
      </c>
      <c r="CM2337">
        <v>2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1</v>
      </c>
      <c r="CT2337">
        <v>0</v>
      </c>
      <c r="CU2337">
        <v>0</v>
      </c>
      <c r="CV2337">
        <v>0</v>
      </c>
      <c r="CW2337">
        <v>1</v>
      </c>
      <c r="CX2337">
        <v>0</v>
      </c>
      <c r="CY2337">
        <v>1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</row>
    <row r="2338" spans="1:120">
      <c r="A2338">
        <v>91000901</v>
      </c>
      <c r="B2338">
        <v>8108561</v>
      </c>
      <c r="C2338" s="2">
        <v>44237</v>
      </c>
      <c r="D2338" s="2">
        <v>44237.993055555555</v>
      </c>
      <c r="E2338">
        <v>3</v>
      </c>
      <c r="F2338">
        <v>56</v>
      </c>
      <c r="G2338">
        <v>1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8805</v>
      </c>
      <c r="O2338" t="s">
        <v>2126</v>
      </c>
      <c r="P2338">
        <v>1</v>
      </c>
      <c r="Q2338">
        <v>0</v>
      </c>
      <c r="S2338">
        <v>2</v>
      </c>
      <c r="T2338">
        <v>2021</v>
      </c>
      <c r="U2338">
        <v>0</v>
      </c>
      <c r="V2338">
        <v>0</v>
      </c>
      <c r="W2338">
        <v>2</v>
      </c>
      <c r="AU2338" t="e">
        <v>#N/A</v>
      </c>
      <c r="AV2338" t="e">
        <v>#N/A</v>
      </c>
      <c r="AW2338" t="e">
        <v>#N/A</v>
      </c>
      <c r="AX2338" t="e">
        <v>#N/A</v>
      </c>
      <c r="AY2338" t="e">
        <v>#N/A</v>
      </c>
      <c r="AZ2338" t="e">
        <v>#N/A</v>
      </c>
      <c r="BA2338" t="e">
        <v>#N/A</v>
      </c>
      <c r="BB2338" t="e">
        <v>#N/A</v>
      </c>
      <c r="BC2338" t="e">
        <v>#N/A</v>
      </c>
      <c r="BD2338" t="e">
        <v>#N/A</v>
      </c>
      <c r="BE2338" t="e">
        <v>#N/A</v>
      </c>
      <c r="BF2338" t="e">
        <v>#N/A</v>
      </c>
      <c r="BG2338" t="e">
        <v>#N/A</v>
      </c>
      <c r="BH2338" t="e">
        <v>#N/A</v>
      </c>
      <c r="BI2338" t="e">
        <v>#N/A</v>
      </c>
      <c r="BJ2338" t="e">
        <v>#N/A</v>
      </c>
      <c r="BK2338" t="e">
        <v>#N/A</v>
      </c>
      <c r="BL2338" t="e">
        <v>#N/A</v>
      </c>
      <c r="BM2338" t="e">
        <v>#N/A</v>
      </c>
      <c r="BN2338" t="e">
        <v>#N/A</v>
      </c>
      <c r="BO2338" t="e">
        <v>#N/A</v>
      </c>
      <c r="BP2338" t="e">
        <v>#N/A</v>
      </c>
      <c r="BQ2338" t="e">
        <v>#N/A</v>
      </c>
      <c r="BR2338" t="e">
        <v>#N/A</v>
      </c>
      <c r="BS2338" t="e">
        <v>#N/A</v>
      </c>
      <c r="BT2338" t="e">
        <v>#N/A</v>
      </c>
      <c r="BU2338" t="e">
        <v>#N/A</v>
      </c>
      <c r="BV2338" t="e">
        <v>#N/A</v>
      </c>
      <c r="BW2338" t="e">
        <v>#N/A</v>
      </c>
      <c r="BX2338" t="e">
        <v>#N/A</v>
      </c>
      <c r="BY2338" t="e">
        <v>#N/A</v>
      </c>
      <c r="BZ2338" t="e">
        <v>#N/A</v>
      </c>
      <c r="CA2338" t="e">
        <v>#N/A</v>
      </c>
      <c r="CB2338" t="e">
        <v>#N/A</v>
      </c>
      <c r="CC2338" t="e">
        <v>#N/A</v>
      </c>
      <c r="CD2338" t="e">
        <v>#N/A</v>
      </c>
      <c r="CE2338" t="e">
        <v>#N/A</v>
      </c>
      <c r="CF2338" t="e">
        <v>#N/A</v>
      </c>
      <c r="CG2338" t="e">
        <v>#N/A</v>
      </c>
      <c r="CH2338" t="e">
        <v>#N/A</v>
      </c>
      <c r="CI2338" t="e">
        <v>#N/A</v>
      </c>
      <c r="CK2338" t="e">
        <v>#N/A</v>
      </c>
      <c r="CL2338" t="e">
        <v>#N/A</v>
      </c>
      <c r="CM2338">
        <v>1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1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</row>
    <row r="2339" spans="1:120">
      <c r="A2339">
        <v>91000904</v>
      </c>
      <c r="B2339">
        <v>464671</v>
      </c>
      <c r="C2339" s="2">
        <v>44225</v>
      </c>
      <c r="D2339" s="2">
        <v>44225.993055555555</v>
      </c>
      <c r="E2339">
        <v>3</v>
      </c>
      <c r="F2339">
        <v>75</v>
      </c>
      <c r="G2339">
        <v>1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8805</v>
      </c>
      <c r="O2339" t="s">
        <v>2126</v>
      </c>
      <c r="P2339">
        <v>1</v>
      </c>
      <c r="Q2339">
        <v>0</v>
      </c>
      <c r="S2339">
        <v>1</v>
      </c>
      <c r="T2339">
        <v>2021</v>
      </c>
      <c r="U2339">
        <v>0</v>
      </c>
      <c r="V2339">
        <v>0</v>
      </c>
      <c r="W2339">
        <v>2</v>
      </c>
      <c r="AU2339" t="e">
        <v>#N/A</v>
      </c>
      <c r="AV2339" t="e">
        <v>#N/A</v>
      </c>
      <c r="AW2339" t="e">
        <v>#N/A</v>
      </c>
      <c r="AX2339" t="e">
        <v>#N/A</v>
      </c>
      <c r="AY2339" t="e">
        <v>#N/A</v>
      </c>
      <c r="AZ2339" t="e">
        <v>#N/A</v>
      </c>
      <c r="BA2339" t="e">
        <v>#N/A</v>
      </c>
      <c r="BB2339" t="e">
        <v>#N/A</v>
      </c>
      <c r="BC2339" t="e">
        <v>#N/A</v>
      </c>
      <c r="BD2339" t="e">
        <v>#N/A</v>
      </c>
      <c r="BE2339" t="e">
        <v>#N/A</v>
      </c>
      <c r="BF2339" t="e">
        <v>#N/A</v>
      </c>
      <c r="BG2339" t="e">
        <v>#N/A</v>
      </c>
      <c r="BH2339" t="e">
        <v>#N/A</v>
      </c>
      <c r="BI2339" t="e">
        <v>#N/A</v>
      </c>
      <c r="BJ2339" t="e">
        <v>#N/A</v>
      </c>
      <c r="BK2339" t="e">
        <v>#N/A</v>
      </c>
      <c r="BL2339" t="e">
        <v>#N/A</v>
      </c>
      <c r="BM2339" t="e">
        <v>#N/A</v>
      </c>
      <c r="BN2339" t="e">
        <v>#N/A</v>
      </c>
      <c r="BO2339" t="e">
        <v>#N/A</v>
      </c>
      <c r="BP2339" t="e">
        <v>#N/A</v>
      </c>
      <c r="BQ2339" t="e">
        <v>#N/A</v>
      </c>
      <c r="BR2339" t="e">
        <v>#N/A</v>
      </c>
      <c r="BS2339" t="e">
        <v>#N/A</v>
      </c>
      <c r="BT2339" t="e">
        <v>#N/A</v>
      </c>
      <c r="BU2339" t="e">
        <v>#N/A</v>
      </c>
      <c r="BV2339" t="e">
        <v>#N/A</v>
      </c>
      <c r="BW2339" t="e">
        <v>#N/A</v>
      </c>
      <c r="BX2339" t="e">
        <v>#N/A</v>
      </c>
      <c r="BY2339" t="e">
        <v>#N/A</v>
      </c>
      <c r="BZ2339" t="e">
        <v>#N/A</v>
      </c>
      <c r="CA2339" t="e">
        <v>#N/A</v>
      </c>
      <c r="CB2339" t="e">
        <v>#N/A</v>
      </c>
      <c r="CC2339" t="e">
        <v>#N/A</v>
      </c>
      <c r="CD2339" t="e">
        <v>#N/A</v>
      </c>
      <c r="CE2339" t="e">
        <v>#N/A</v>
      </c>
      <c r="CF2339" t="e">
        <v>#N/A</v>
      </c>
      <c r="CG2339" t="e">
        <v>#N/A</v>
      </c>
      <c r="CH2339" t="e">
        <v>#N/A</v>
      </c>
      <c r="CI2339" t="e">
        <v>#N/A</v>
      </c>
      <c r="CK2339" t="e">
        <v>#N/A</v>
      </c>
      <c r="CL2339" t="e">
        <v>#N/A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</row>
    <row r="2340" spans="1:120">
      <c r="A2340">
        <v>91000916</v>
      </c>
      <c r="B2340">
        <v>8108561</v>
      </c>
      <c r="C2340" s="2">
        <v>44237</v>
      </c>
      <c r="D2340" s="2">
        <v>44237.993055555555</v>
      </c>
      <c r="E2340">
        <v>3</v>
      </c>
      <c r="F2340">
        <v>56</v>
      </c>
      <c r="G2340">
        <v>1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8844</v>
      </c>
      <c r="O2340" t="s">
        <v>2126</v>
      </c>
      <c r="P2340">
        <v>1</v>
      </c>
      <c r="Q2340">
        <v>0</v>
      </c>
      <c r="S2340">
        <v>2</v>
      </c>
      <c r="T2340">
        <v>2021</v>
      </c>
      <c r="U2340">
        <v>0</v>
      </c>
      <c r="V2340">
        <v>0</v>
      </c>
      <c r="W2340">
        <v>2</v>
      </c>
      <c r="AU2340" t="e">
        <v>#N/A</v>
      </c>
      <c r="AV2340" t="e">
        <v>#N/A</v>
      </c>
      <c r="AW2340" t="e">
        <v>#N/A</v>
      </c>
      <c r="AX2340" t="e">
        <v>#N/A</v>
      </c>
      <c r="AY2340" t="e">
        <v>#N/A</v>
      </c>
      <c r="AZ2340" t="e">
        <v>#N/A</v>
      </c>
      <c r="BA2340" t="e">
        <v>#N/A</v>
      </c>
      <c r="BB2340" t="e">
        <v>#N/A</v>
      </c>
      <c r="BC2340" t="e">
        <v>#N/A</v>
      </c>
      <c r="BD2340" t="e">
        <v>#N/A</v>
      </c>
      <c r="BE2340" t="e">
        <v>#N/A</v>
      </c>
      <c r="BF2340" t="e">
        <v>#N/A</v>
      </c>
      <c r="BG2340" t="e">
        <v>#N/A</v>
      </c>
      <c r="BH2340" t="e">
        <v>#N/A</v>
      </c>
      <c r="BI2340" t="e">
        <v>#N/A</v>
      </c>
      <c r="BJ2340" t="e">
        <v>#N/A</v>
      </c>
      <c r="BK2340" t="e">
        <v>#N/A</v>
      </c>
      <c r="BL2340" t="e">
        <v>#N/A</v>
      </c>
      <c r="BM2340" t="e">
        <v>#N/A</v>
      </c>
      <c r="BN2340" t="e">
        <v>#N/A</v>
      </c>
      <c r="BO2340" t="e">
        <v>#N/A</v>
      </c>
      <c r="BP2340" t="e">
        <v>#N/A</v>
      </c>
      <c r="BQ2340" t="e">
        <v>#N/A</v>
      </c>
      <c r="BR2340" t="e">
        <v>#N/A</v>
      </c>
      <c r="BS2340" t="e">
        <v>#N/A</v>
      </c>
      <c r="BT2340" t="e">
        <v>#N/A</v>
      </c>
      <c r="BU2340" t="e">
        <v>#N/A</v>
      </c>
      <c r="BV2340" t="e">
        <v>#N/A</v>
      </c>
      <c r="BW2340" t="e">
        <v>#N/A</v>
      </c>
      <c r="BX2340" t="e">
        <v>#N/A</v>
      </c>
      <c r="BY2340" t="e">
        <v>#N/A</v>
      </c>
      <c r="BZ2340" t="e">
        <v>#N/A</v>
      </c>
      <c r="CA2340" t="e">
        <v>#N/A</v>
      </c>
      <c r="CB2340" t="e">
        <v>#N/A</v>
      </c>
      <c r="CC2340" t="e">
        <v>#N/A</v>
      </c>
      <c r="CD2340" t="e">
        <v>#N/A</v>
      </c>
      <c r="CE2340" t="e">
        <v>#N/A</v>
      </c>
      <c r="CF2340" t="e">
        <v>#N/A</v>
      </c>
      <c r="CG2340" t="e">
        <v>#N/A</v>
      </c>
      <c r="CH2340" t="e">
        <v>#N/A</v>
      </c>
      <c r="CI2340" t="e">
        <v>#N/A</v>
      </c>
      <c r="CK2340" t="e">
        <v>#N/A</v>
      </c>
      <c r="CL2340" t="e">
        <v>#N/A</v>
      </c>
      <c r="CM2340">
        <v>2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1</v>
      </c>
      <c r="CT2340">
        <v>0</v>
      </c>
      <c r="CU2340">
        <v>0</v>
      </c>
      <c r="CV2340">
        <v>1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</row>
    <row r="2341" spans="1:120">
      <c r="A2341">
        <v>91000967</v>
      </c>
      <c r="B2341">
        <v>8130301</v>
      </c>
      <c r="C2341" s="2">
        <v>44225</v>
      </c>
      <c r="D2341" s="2">
        <v>44225.838194444441</v>
      </c>
      <c r="E2341">
        <v>3</v>
      </c>
      <c r="F2341">
        <v>63</v>
      </c>
      <c r="G2341">
        <v>1</v>
      </c>
      <c r="H2341">
        <v>3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8831</v>
      </c>
      <c r="O2341" t="s">
        <v>2126</v>
      </c>
      <c r="P2341">
        <v>1</v>
      </c>
      <c r="Q2341">
        <v>0</v>
      </c>
      <c r="S2341">
        <v>1</v>
      </c>
      <c r="T2341">
        <v>2021</v>
      </c>
      <c r="U2341">
        <v>0</v>
      </c>
      <c r="V2341">
        <v>0</v>
      </c>
      <c r="W2341">
        <v>2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K2341">
        <v>0</v>
      </c>
      <c r="CL2341">
        <v>0</v>
      </c>
      <c r="CM2341">
        <v>2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1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</row>
    <row r="2342" spans="1:120">
      <c r="A2342">
        <v>91001039</v>
      </c>
      <c r="B2342">
        <v>8130309</v>
      </c>
      <c r="C2342" s="2">
        <v>44225</v>
      </c>
      <c r="D2342" s="2">
        <v>44225.806250000001</v>
      </c>
      <c r="E2342">
        <v>2</v>
      </c>
      <c r="F2342">
        <v>62</v>
      </c>
      <c r="G2342">
        <v>1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7726</v>
      </c>
      <c r="O2342" t="s">
        <v>2126</v>
      </c>
      <c r="P2342">
        <v>1</v>
      </c>
      <c r="Q2342">
        <v>0</v>
      </c>
      <c r="S2342">
        <v>1</v>
      </c>
      <c r="T2342">
        <v>2021</v>
      </c>
      <c r="U2342">
        <v>0</v>
      </c>
      <c r="V2342">
        <v>0</v>
      </c>
      <c r="W2342">
        <v>2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</row>
    <row r="2343" spans="1:120">
      <c r="A2343">
        <v>91001089</v>
      </c>
      <c r="B2343">
        <v>8127688</v>
      </c>
      <c r="C2343" s="2">
        <v>44225</v>
      </c>
      <c r="D2343" s="2">
        <v>44225.933333333334</v>
      </c>
      <c r="E2343">
        <v>3</v>
      </c>
      <c r="F2343">
        <v>72</v>
      </c>
      <c r="G2343">
        <v>1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88763062</v>
      </c>
      <c r="O2343" t="s">
        <v>2126</v>
      </c>
      <c r="P2343">
        <v>1</v>
      </c>
      <c r="Q2343">
        <v>0</v>
      </c>
      <c r="S2343">
        <v>1</v>
      </c>
      <c r="T2343">
        <v>2021</v>
      </c>
      <c r="U2343">
        <v>0</v>
      </c>
      <c r="V2343">
        <v>0</v>
      </c>
      <c r="W2343">
        <v>2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1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</row>
    <row r="2344" spans="1:120">
      <c r="A2344">
        <v>91001231</v>
      </c>
      <c r="B2344">
        <v>8005682</v>
      </c>
      <c r="C2344" s="2">
        <v>44226</v>
      </c>
      <c r="D2344" s="2">
        <v>44229.707638888889</v>
      </c>
      <c r="E2344">
        <v>1</v>
      </c>
      <c r="F2344">
        <v>53</v>
      </c>
      <c r="G2344">
        <v>1</v>
      </c>
      <c r="H2344">
        <v>3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7112</v>
      </c>
      <c r="O2344" t="s">
        <v>2126</v>
      </c>
      <c r="P2344">
        <v>1</v>
      </c>
      <c r="Q2344">
        <v>0</v>
      </c>
      <c r="R2344">
        <v>3</v>
      </c>
      <c r="S2344">
        <v>2</v>
      </c>
      <c r="T2344">
        <v>2021</v>
      </c>
      <c r="U2344">
        <v>0</v>
      </c>
      <c r="V2344">
        <v>0</v>
      </c>
      <c r="W2344">
        <v>2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4</v>
      </c>
      <c r="BW2344">
        <v>1</v>
      </c>
      <c r="BX2344">
        <v>3</v>
      </c>
      <c r="BY2344">
        <v>1</v>
      </c>
      <c r="BZ2344">
        <v>0</v>
      </c>
      <c r="CA2344">
        <v>0</v>
      </c>
      <c r="CB2344">
        <v>8</v>
      </c>
      <c r="CC2344">
        <v>4</v>
      </c>
      <c r="CD2344">
        <v>4</v>
      </c>
      <c r="CE2344">
        <v>8</v>
      </c>
      <c r="CF2344">
        <v>0</v>
      </c>
      <c r="CG2344">
        <v>0</v>
      </c>
      <c r="CH2344">
        <v>0</v>
      </c>
      <c r="CI2344">
        <v>2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1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</row>
    <row r="2345" spans="1:120">
      <c r="A2345">
        <v>91001235</v>
      </c>
      <c r="B2345">
        <v>8067984</v>
      </c>
      <c r="C2345" s="2">
        <v>44225</v>
      </c>
      <c r="D2345" s="2">
        <v>44226.393750000003</v>
      </c>
      <c r="E2345">
        <v>2</v>
      </c>
      <c r="F2345">
        <v>58</v>
      </c>
      <c r="G2345">
        <v>0</v>
      </c>
      <c r="H2345">
        <v>3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7062</v>
      </c>
      <c r="O2345" t="s">
        <v>2126</v>
      </c>
      <c r="P2345">
        <v>1</v>
      </c>
      <c r="Q2345">
        <v>0</v>
      </c>
      <c r="S2345">
        <v>1</v>
      </c>
      <c r="T2345">
        <v>2021</v>
      </c>
      <c r="U2345">
        <v>0</v>
      </c>
      <c r="V2345">
        <v>0</v>
      </c>
      <c r="W2345">
        <v>2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K2345">
        <v>0</v>
      </c>
      <c r="CL2345">
        <v>0</v>
      </c>
      <c r="CM2345">
        <v>1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1</v>
      </c>
      <c r="CX2345">
        <v>0</v>
      </c>
      <c r="CY2345">
        <v>1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1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</row>
    <row r="2346" spans="1:120">
      <c r="A2346">
        <v>91001252</v>
      </c>
      <c r="B2346">
        <v>779939</v>
      </c>
      <c r="C2346" s="2">
        <v>44226</v>
      </c>
      <c r="D2346" s="2">
        <v>44226.365972222222</v>
      </c>
      <c r="E2346">
        <v>2</v>
      </c>
      <c r="F2346">
        <v>28</v>
      </c>
      <c r="G2346">
        <v>1</v>
      </c>
      <c r="H2346">
        <v>1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8835</v>
      </c>
      <c r="O2346" t="s">
        <v>2126</v>
      </c>
      <c r="P2346">
        <v>1</v>
      </c>
      <c r="Q2346">
        <v>0</v>
      </c>
      <c r="S2346">
        <v>1</v>
      </c>
      <c r="T2346">
        <v>2021</v>
      </c>
      <c r="U2346">
        <v>0</v>
      </c>
      <c r="V2346">
        <v>0</v>
      </c>
      <c r="W2346">
        <v>2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</row>
    <row r="2347" spans="1:120">
      <c r="A2347">
        <v>91001302</v>
      </c>
      <c r="B2347">
        <v>8130351</v>
      </c>
      <c r="C2347" s="2">
        <v>44226</v>
      </c>
      <c r="D2347" s="2">
        <v>44226.486111111109</v>
      </c>
      <c r="E2347">
        <v>2</v>
      </c>
      <c r="F2347">
        <v>20</v>
      </c>
      <c r="G2347">
        <v>1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8724</v>
      </c>
      <c r="O2347" t="s">
        <v>2126</v>
      </c>
      <c r="P2347">
        <v>1</v>
      </c>
      <c r="Q2347">
        <v>0</v>
      </c>
      <c r="S2347">
        <v>1</v>
      </c>
      <c r="T2347">
        <v>2021</v>
      </c>
      <c r="U2347">
        <v>0</v>
      </c>
      <c r="V2347">
        <v>0</v>
      </c>
      <c r="W2347">
        <v>2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</row>
    <row r="2348" spans="1:120">
      <c r="A2348">
        <v>91001380</v>
      </c>
      <c r="B2348">
        <v>8127432</v>
      </c>
      <c r="C2348" s="2">
        <v>44226</v>
      </c>
      <c r="D2348" s="2">
        <v>44226.993055555555</v>
      </c>
      <c r="E2348">
        <v>3</v>
      </c>
      <c r="F2348">
        <v>60</v>
      </c>
      <c r="G2348">
        <v>0</v>
      </c>
      <c r="H2348">
        <v>2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8820</v>
      </c>
      <c r="O2348" t="s">
        <v>2126</v>
      </c>
      <c r="P2348">
        <v>1</v>
      </c>
      <c r="Q2348">
        <v>0</v>
      </c>
      <c r="S2348">
        <v>1</v>
      </c>
      <c r="T2348">
        <v>2021</v>
      </c>
      <c r="U2348">
        <v>0</v>
      </c>
      <c r="V2348">
        <v>0</v>
      </c>
      <c r="W2348">
        <v>2</v>
      </c>
      <c r="AU2348" t="e">
        <v>#N/A</v>
      </c>
      <c r="AV2348" t="e">
        <v>#N/A</v>
      </c>
      <c r="AW2348" t="e">
        <v>#N/A</v>
      </c>
      <c r="AX2348" t="e">
        <v>#N/A</v>
      </c>
      <c r="AY2348" t="e">
        <v>#N/A</v>
      </c>
      <c r="AZ2348" t="e">
        <v>#N/A</v>
      </c>
      <c r="BA2348" t="e">
        <v>#N/A</v>
      </c>
      <c r="BB2348" t="e">
        <v>#N/A</v>
      </c>
      <c r="BC2348" t="e">
        <v>#N/A</v>
      </c>
      <c r="BD2348" t="e">
        <v>#N/A</v>
      </c>
      <c r="BE2348" t="e">
        <v>#N/A</v>
      </c>
      <c r="BF2348" t="e">
        <v>#N/A</v>
      </c>
      <c r="BG2348" t="e">
        <v>#N/A</v>
      </c>
      <c r="BH2348" t="e">
        <v>#N/A</v>
      </c>
      <c r="BI2348" t="e">
        <v>#N/A</v>
      </c>
      <c r="BJ2348" t="e">
        <v>#N/A</v>
      </c>
      <c r="BK2348" t="e">
        <v>#N/A</v>
      </c>
      <c r="BL2348" t="e">
        <v>#N/A</v>
      </c>
      <c r="BM2348" t="e">
        <v>#N/A</v>
      </c>
      <c r="BN2348" t="e">
        <v>#N/A</v>
      </c>
      <c r="BO2348" t="e">
        <v>#N/A</v>
      </c>
      <c r="BP2348" t="e">
        <v>#N/A</v>
      </c>
      <c r="BQ2348" t="e">
        <v>#N/A</v>
      </c>
      <c r="BR2348" t="e">
        <v>#N/A</v>
      </c>
      <c r="BS2348" t="e">
        <v>#N/A</v>
      </c>
      <c r="BT2348" t="e">
        <v>#N/A</v>
      </c>
      <c r="BU2348" t="e">
        <v>#N/A</v>
      </c>
      <c r="BV2348" t="e">
        <v>#N/A</v>
      </c>
      <c r="BW2348" t="e">
        <v>#N/A</v>
      </c>
      <c r="BX2348" t="e">
        <v>#N/A</v>
      </c>
      <c r="BY2348" t="e">
        <v>#N/A</v>
      </c>
      <c r="BZ2348" t="e">
        <v>#N/A</v>
      </c>
      <c r="CA2348" t="e">
        <v>#N/A</v>
      </c>
      <c r="CB2348" t="e">
        <v>#N/A</v>
      </c>
      <c r="CC2348" t="e">
        <v>#N/A</v>
      </c>
      <c r="CD2348" t="e">
        <v>#N/A</v>
      </c>
      <c r="CE2348" t="e">
        <v>#N/A</v>
      </c>
      <c r="CF2348" t="e">
        <v>#N/A</v>
      </c>
      <c r="CG2348" t="e">
        <v>#N/A</v>
      </c>
      <c r="CH2348" t="e">
        <v>#N/A</v>
      </c>
      <c r="CI2348" t="e">
        <v>#N/A</v>
      </c>
      <c r="CK2348" t="e">
        <v>#N/A</v>
      </c>
      <c r="CL2348" t="e">
        <v>#N/A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</row>
    <row r="2349" spans="1:120">
      <c r="A2349">
        <v>91001403</v>
      </c>
      <c r="B2349">
        <v>206713</v>
      </c>
      <c r="C2349" s="2">
        <v>44226</v>
      </c>
      <c r="D2349" s="2">
        <v>44226.76666666667</v>
      </c>
      <c r="E2349">
        <v>2</v>
      </c>
      <c r="F2349">
        <v>51</v>
      </c>
      <c r="G2349">
        <v>0</v>
      </c>
      <c r="H2349">
        <v>1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8876</v>
      </c>
      <c r="O2349" t="s">
        <v>2126</v>
      </c>
      <c r="P2349">
        <v>1</v>
      </c>
      <c r="Q2349">
        <v>0</v>
      </c>
      <c r="S2349">
        <v>1</v>
      </c>
      <c r="T2349">
        <v>2021</v>
      </c>
      <c r="U2349">
        <v>0</v>
      </c>
      <c r="V2349">
        <v>0</v>
      </c>
      <c r="W2349">
        <v>2</v>
      </c>
      <c r="AU2349" t="e">
        <v>#N/A</v>
      </c>
      <c r="AV2349" t="e">
        <v>#N/A</v>
      </c>
      <c r="AW2349" t="e">
        <v>#N/A</v>
      </c>
      <c r="AX2349" t="e">
        <v>#N/A</v>
      </c>
      <c r="AY2349" t="e">
        <v>#N/A</v>
      </c>
      <c r="AZ2349" t="e">
        <v>#N/A</v>
      </c>
      <c r="BA2349" t="e">
        <v>#N/A</v>
      </c>
      <c r="BB2349" t="e">
        <v>#N/A</v>
      </c>
      <c r="BC2349" t="e">
        <v>#N/A</v>
      </c>
      <c r="BD2349" t="e">
        <v>#N/A</v>
      </c>
      <c r="BE2349" t="e">
        <v>#N/A</v>
      </c>
      <c r="BF2349" t="e">
        <v>#N/A</v>
      </c>
      <c r="BG2349" t="e">
        <v>#N/A</v>
      </c>
      <c r="BH2349" t="e">
        <v>#N/A</v>
      </c>
      <c r="BI2349" t="e">
        <v>#N/A</v>
      </c>
      <c r="BJ2349" t="e">
        <v>#N/A</v>
      </c>
      <c r="BK2349" t="e">
        <v>#N/A</v>
      </c>
      <c r="BL2349" t="e">
        <v>#N/A</v>
      </c>
      <c r="BM2349" t="e">
        <v>#N/A</v>
      </c>
      <c r="BN2349" t="e">
        <v>#N/A</v>
      </c>
      <c r="BO2349" t="e">
        <v>#N/A</v>
      </c>
      <c r="BP2349" t="e">
        <v>#N/A</v>
      </c>
      <c r="BQ2349" t="e">
        <v>#N/A</v>
      </c>
      <c r="BR2349" t="e">
        <v>#N/A</v>
      </c>
      <c r="BS2349" t="e">
        <v>#N/A</v>
      </c>
      <c r="BT2349" t="e">
        <v>#N/A</v>
      </c>
      <c r="BU2349" t="e">
        <v>#N/A</v>
      </c>
      <c r="BV2349" t="e">
        <v>#N/A</v>
      </c>
      <c r="BW2349" t="e">
        <v>#N/A</v>
      </c>
      <c r="BX2349" t="e">
        <v>#N/A</v>
      </c>
      <c r="BY2349" t="e">
        <v>#N/A</v>
      </c>
      <c r="BZ2349" t="e">
        <v>#N/A</v>
      </c>
      <c r="CA2349" t="e">
        <v>#N/A</v>
      </c>
      <c r="CB2349" t="e">
        <v>#N/A</v>
      </c>
      <c r="CC2349" t="e">
        <v>#N/A</v>
      </c>
      <c r="CD2349" t="e">
        <v>#N/A</v>
      </c>
      <c r="CE2349" t="e">
        <v>#N/A</v>
      </c>
      <c r="CF2349" t="e">
        <v>#N/A</v>
      </c>
      <c r="CG2349" t="e">
        <v>#N/A</v>
      </c>
      <c r="CH2349" t="e">
        <v>#N/A</v>
      </c>
      <c r="CI2349" t="e">
        <v>#N/A</v>
      </c>
      <c r="CK2349" t="e">
        <v>#N/A</v>
      </c>
      <c r="CL2349" t="e">
        <v>#N/A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</row>
    <row r="2350" spans="1:120">
      <c r="A2350">
        <v>91001423</v>
      </c>
      <c r="B2350">
        <v>8130385</v>
      </c>
      <c r="C2350" s="2">
        <v>44226</v>
      </c>
      <c r="D2350" s="2">
        <v>44231.686111111114</v>
      </c>
      <c r="E2350">
        <v>1</v>
      </c>
      <c r="F2350">
        <v>69</v>
      </c>
      <c r="G2350">
        <v>0</v>
      </c>
      <c r="H2350">
        <v>3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8805</v>
      </c>
      <c r="O2350" t="s">
        <v>2125</v>
      </c>
      <c r="P2350">
        <v>1</v>
      </c>
      <c r="Q2350">
        <v>0</v>
      </c>
      <c r="R2350">
        <v>5</v>
      </c>
      <c r="S2350">
        <v>2</v>
      </c>
      <c r="T2350">
        <v>2021</v>
      </c>
      <c r="U2350">
        <v>0</v>
      </c>
      <c r="V2350">
        <v>0</v>
      </c>
      <c r="W2350">
        <v>2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4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4</v>
      </c>
      <c r="BH2350">
        <v>10</v>
      </c>
      <c r="BI2350">
        <v>0</v>
      </c>
      <c r="BJ2350">
        <v>0</v>
      </c>
      <c r="BK2350">
        <v>10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5</v>
      </c>
      <c r="BW2350">
        <v>1</v>
      </c>
      <c r="BX2350">
        <v>6</v>
      </c>
      <c r="BY2350">
        <v>5</v>
      </c>
      <c r="BZ2350">
        <v>0</v>
      </c>
      <c r="CA2350">
        <v>0</v>
      </c>
      <c r="CB2350">
        <v>9</v>
      </c>
      <c r="CC2350">
        <v>4</v>
      </c>
      <c r="CD2350">
        <v>5</v>
      </c>
      <c r="CE2350">
        <v>9</v>
      </c>
      <c r="CF2350">
        <v>0</v>
      </c>
      <c r="CG2350">
        <v>0</v>
      </c>
      <c r="CH2350">
        <v>0</v>
      </c>
      <c r="CI2350">
        <v>1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1</v>
      </c>
      <c r="DH2350">
        <v>0</v>
      </c>
      <c r="DI2350">
        <v>0</v>
      </c>
      <c r="DJ2350">
        <v>1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</row>
    <row r="2351" spans="1:120">
      <c r="A2351">
        <v>91001497</v>
      </c>
      <c r="B2351">
        <v>8092327</v>
      </c>
      <c r="C2351" s="2">
        <v>44226</v>
      </c>
      <c r="D2351" s="2">
        <v>44226.754166666666</v>
      </c>
      <c r="E2351">
        <v>2</v>
      </c>
      <c r="F2351">
        <v>44</v>
      </c>
      <c r="G2351">
        <v>0</v>
      </c>
      <c r="H2351">
        <v>1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7017</v>
      </c>
      <c r="O2351" t="s">
        <v>2126</v>
      </c>
      <c r="P2351">
        <v>1</v>
      </c>
      <c r="Q2351">
        <v>0</v>
      </c>
      <c r="S2351">
        <v>1</v>
      </c>
      <c r="T2351">
        <v>2021</v>
      </c>
      <c r="U2351">
        <v>0</v>
      </c>
      <c r="V2351">
        <v>0</v>
      </c>
      <c r="W2351">
        <v>2</v>
      </c>
      <c r="AU2351" t="e">
        <v>#N/A</v>
      </c>
      <c r="AV2351" t="e">
        <v>#N/A</v>
      </c>
      <c r="AW2351" t="e">
        <v>#N/A</v>
      </c>
      <c r="AX2351" t="e">
        <v>#N/A</v>
      </c>
      <c r="AY2351" t="e">
        <v>#N/A</v>
      </c>
      <c r="AZ2351" t="e">
        <v>#N/A</v>
      </c>
      <c r="BA2351" t="e">
        <v>#N/A</v>
      </c>
      <c r="BB2351" t="e">
        <v>#N/A</v>
      </c>
      <c r="BC2351" t="e">
        <v>#N/A</v>
      </c>
      <c r="BD2351" t="e">
        <v>#N/A</v>
      </c>
      <c r="BE2351" t="e">
        <v>#N/A</v>
      </c>
      <c r="BF2351" t="e">
        <v>#N/A</v>
      </c>
      <c r="BG2351" t="e">
        <v>#N/A</v>
      </c>
      <c r="BH2351" t="e">
        <v>#N/A</v>
      </c>
      <c r="BI2351" t="e">
        <v>#N/A</v>
      </c>
      <c r="BJ2351" t="e">
        <v>#N/A</v>
      </c>
      <c r="BK2351" t="e">
        <v>#N/A</v>
      </c>
      <c r="BL2351" t="e">
        <v>#N/A</v>
      </c>
      <c r="BM2351" t="e">
        <v>#N/A</v>
      </c>
      <c r="BN2351" t="e">
        <v>#N/A</v>
      </c>
      <c r="BO2351" t="e">
        <v>#N/A</v>
      </c>
      <c r="BP2351" t="e">
        <v>#N/A</v>
      </c>
      <c r="BQ2351" t="e">
        <v>#N/A</v>
      </c>
      <c r="BR2351" t="e">
        <v>#N/A</v>
      </c>
      <c r="BS2351" t="e">
        <v>#N/A</v>
      </c>
      <c r="BT2351" t="e">
        <v>#N/A</v>
      </c>
      <c r="BU2351" t="e">
        <v>#N/A</v>
      </c>
      <c r="BV2351" t="e">
        <v>#N/A</v>
      </c>
      <c r="BW2351" t="e">
        <v>#N/A</v>
      </c>
      <c r="BX2351" t="e">
        <v>#N/A</v>
      </c>
      <c r="BY2351" t="e">
        <v>#N/A</v>
      </c>
      <c r="BZ2351" t="e">
        <v>#N/A</v>
      </c>
      <c r="CA2351" t="e">
        <v>#N/A</v>
      </c>
      <c r="CB2351" t="e">
        <v>#N/A</v>
      </c>
      <c r="CC2351" t="e">
        <v>#N/A</v>
      </c>
      <c r="CD2351" t="e">
        <v>#N/A</v>
      </c>
      <c r="CE2351" t="e">
        <v>#N/A</v>
      </c>
      <c r="CF2351" t="e">
        <v>#N/A</v>
      </c>
      <c r="CG2351" t="e">
        <v>#N/A</v>
      </c>
      <c r="CH2351" t="e">
        <v>#N/A</v>
      </c>
      <c r="CI2351" t="e">
        <v>#N/A</v>
      </c>
      <c r="CK2351" t="e">
        <v>#N/A</v>
      </c>
      <c r="CL2351" t="e">
        <v>#N/A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1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</row>
    <row r="2352" spans="1:120">
      <c r="A2352">
        <v>91001499</v>
      </c>
      <c r="B2352">
        <v>748704</v>
      </c>
      <c r="C2352" s="2">
        <v>44226</v>
      </c>
      <c r="D2352" s="2">
        <v>44231.628472222219</v>
      </c>
      <c r="E2352">
        <v>1</v>
      </c>
      <c r="F2352">
        <v>35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8876</v>
      </c>
      <c r="O2352" t="s">
        <v>2126</v>
      </c>
      <c r="P2352">
        <v>1</v>
      </c>
      <c r="Q2352">
        <v>0</v>
      </c>
      <c r="R2352">
        <v>5</v>
      </c>
      <c r="S2352">
        <v>2</v>
      </c>
      <c r="T2352">
        <v>2021</v>
      </c>
      <c r="U2352">
        <v>0</v>
      </c>
      <c r="V2352">
        <v>0</v>
      </c>
      <c r="W2352">
        <v>2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8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8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5</v>
      </c>
      <c r="BW2352">
        <v>1</v>
      </c>
      <c r="BX2352">
        <v>1</v>
      </c>
      <c r="BY2352">
        <v>1</v>
      </c>
      <c r="BZ2352">
        <v>0</v>
      </c>
      <c r="CA2352">
        <v>0</v>
      </c>
      <c r="CB2352">
        <v>7</v>
      </c>
      <c r="CC2352">
        <v>2</v>
      </c>
      <c r="CD2352">
        <v>5</v>
      </c>
      <c r="CE2352">
        <v>7</v>
      </c>
      <c r="CF2352">
        <v>0</v>
      </c>
      <c r="CG2352">
        <v>0</v>
      </c>
      <c r="CH2352">
        <v>0</v>
      </c>
      <c r="CI2352">
        <v>1</v>
      </c>
      <c r="CK2352">
        <v>5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</row>
    <row r="2353" spans="1:121">
      <c r="A2353">
        <v>91001552</v>
      </c>
      <c r="B2353">
        <v>65540</v>
      </c>
      <c r="C2353" s="2">
        <v>44227</v>
      </c>
      <c r="D2353" s="2">
        <v>44231.588888888888</v>
      </c>
      <c r="E2353">
        <v>1</v>
      </c>
      <c r="F2353">
        <v>66</v>
      </c>
      <c r="G2353">
        <v>1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8844</v>
      </c>
      <c r="O2353" t="s">
        <v>2124</v>
      </c>
      <c r="P2353">
        <v>0</v>
      </c>
      <c r="Q2353">
        <v>0</v>
      </c>
      <c r="R2353">
        <v>4</v>
      </c>
      <c r="S2353">
        <v>2</v>
      </c>
      <c r="T2353">
        <v>2021</v>
      </c>
      <c r="U2353">
        <v>0</v>
      </c>
      <c r="V2353">
        <v>0</v>
      </c>
      <c r="W2353">
        <v>2</v>
      </c>
      <c r="AH2353">
        <v>1</v>
      </c>
      <c r="AU2353">
        <v>0</v>
      </c>
      <c r="AV2353">
        <v>0</v>
      </c>
      <c r="AW2353">
        <v>1</v>
      </c>
      <c r="AX2353">
        <v>0</v>
      </c>
      <c r="AY2353">
        <v>0</v>
      </c>
      <c r="AZ2353">
        <v>0</v>
      </c>
      <c r="BA2353">
        <v>2</v>
      </c>
      <c r="BB2353">
        <v>0</v>
      </c>
      <c r="BC2353">
        <v>0</v>
      </c>
      <c r="BD2353">
        <v>0</v>
      </c>
      <c r="BE2353">
        <v>1</v>
      </c>
      <c r="BF2353">
        <v>1</v>
      </c>
      <c r="BG2353">
        <v>3</v>
      </c>
      <c r="BH2353">
        <v>5</v>
      </c>
      <c r="BI2353">
        <v>0</v>
      </c>
      <c r="BJ2353">
        <v>0</v>
      </c>
      <c r="BK2353">
        <v>5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4</v>
      </c>
      <c r="BW2353">
        <v>2</v>
      </c>
      <c r="BX2353">
        <v>5</v>
      </c>
      <c r="BY2353">
        <v>8</v>
      </c>
      <c r="BZ2353">
        <v>0</v>
      </c>
      <c r="CA2353">
        <v>0</v>
      </c>
      <c r="CB2353">
        <v>5</v>
      </c>
      <c r="CC2353">
        <v>5</v>
      </c>
      <c r="CD2353">
        <v>0</v>
      </c>
      <c r="CE2353">
        <v>5</v>
      </c>
      <c r="CF2353">
        <v>0</v>
      </c>
      <c r="CG2353">
        <v>0</v>
      </c>
      <c r="CH2353">
        <v>0</v>
      </c>
      <c r="CI2353">
        <v>0</v>
      </c>
      <c r="CK2353">
        <v>0</v>
      </c>
      <c r="CL2353">
        <v>0</v>
      </c>
      <c r="CM2353">
        <v>4</v>
      </c>
      <c r="CN2353">
        <v>0</v>
      </c>
      <c r="CO2353">
        <v>0</v>
      </c>
      <c r="CP2353">
        <v>0</v>
      </c>
      <c r="CQ2353">
        <v>1</v>
      </c>
      <c r="CR2353">
        <v>0</v>
      </c>
      <c r="CS2353">
        <v>1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1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1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1</v>
      </c>
    </row>
    <row r="2354" spans="1:121">
      <c r="A2354">
        <v>91001553</v>
      </c>
      <c r="B2354">
        <v>765667</v>
      </c>
      <c r="C2354" s="2">
        <v>44227</v>
      </c>
      <c r="D2354" s="2">
        <v>44230.900694444441</v>
      </c>
      <c r="E2354">
        <v>1</v>
      </c>
      <c r="F2354">
        <v>73</v>
      </c>
      <c r="G2354">
        <v>0</v>
      </c>
      <c r="H2354">
        <v>3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8854</v>
      </c>
      <c r="O2354" t="s">
        <v>2124</v>
      </c>
      <c r="P2354">
        <v>0</v>
      </c>
      <c r="Q2354">
        <v>0</v>
      </c>
      <c r="R2354">
        <v>3</v>
      </c>
      <c r="S2354">
        <v>2</v>
      </c>
      <c r="T2354">
        <v>2021</v>
      </c>
      <c r="U2354">
        <v>0</v>
      </c>
      <c r="V2354">
        <v>0</v>
      </c>
      <c r="W2354">
        <v>2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8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8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7</v>
      </c>
      <c r="BV2354">
        <v>1</v>
      </c>
      <c r="BW2354">
        <v>4</v>
      </c>
      <c r="BX2354">
        <v>11</v>
      </c>
      <c r="BY2354">
        <v>0</v>
      </c>
      <c r="BZ2354">
        <v>0</v>
      </c>
      <c r="CA2354">
        <v>0</v>
      </c>
      <c r="CB2354">
        <v>5</v>
      </c>
      <c r="CC2354">
        <v>1</v>
      </c>
      <c r="CD2354">
        <v>4</v>
      </c>
      <c r="CE2354">
        <v>5</v>
      </c>
      <c r="CF2354">
        <v>0</v>
      </c>
      <c r="CG2354">
        <v>0</v>
      </c>
      <c r="CH2354">
        <v>0</v>
      </c>
      <c r="CI2354">
        <v>4</v>
      </c>
      <c r="CK2354">
        <v>0</v>
      </c>
      <c r="CL2354">
        <v>0</v>
      </c>
      <c r="CM2354">
        <v>1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1</v>
      </c>
      <c r="CX2354">
        <v>0</v>
      </c>
      <c r="CY2354">
        <v>1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1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</row>
    <row r="2355" spans="1:121">
      <c r="A2355">
        <v>91001561</v>
      </c>
      <c r="B2355">
        <v>317455</v>
      </c>
      <c r="C2355" s="2">
        <v>44226</v>
      </c>
      <c r="D2355" s="2">
        <v>44227.160416666666</v>
      </c>
      <c r="E2355">
        <v>3</v>
      </c>
      <c r="F2355">
        <v>67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8807</v>
      </c>
      <c r="O2355" t="s">
        <v>2126</v>
      </c>
      <c r="P2355">
        <v>1</v>
      </c>
      <c r="Q2355">
        <v>0</v>
      </c>
      <c r="S2355">
        <v>1</v>
      </c>
      <c r="T2355">
        <v>2021</v>
      </c>
      <c r="U2355">
        <v>0</v>
      </c>
      <c r="V2355">
        <v>0</v>
      </c>
      <c r="W2355">
        <v>2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K2355">
        <v>0</v>
      </c>
      <c r="CL2355">
        <v>0</v>
      </c>
      <c r="CM2355">
        <v>1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1</v>
      </c>
      <c r="CX2355">
        <v>0</v>
      </c>
      <c r="CY2355">
        <v>1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1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</row>
    <row r="2356" spans="1:121">
      <c r="A2356">
        <v>91001566</v>
      </c>
      <c r="B2356">
        <v>799976</v>
      </c>
      <c r="C2356" s="2">
        <v>44227</v>
      </c>
      <c r="D2356" s="2">
        <v>44228.470138888886</v>
      </c>
      <c r="E2356">
        <v>1</v>
      </c>
      <c r="F2356">
        <v>74</v>
      </c>
      <c r="G2356">
        <v>1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8844</v>
      </c>
      <c r="O2356" t="s">
        <v>26</v>
      </c>
      <c r="P2356">
        <v>0</v>
      </c>
      <c r="Q2356">
        <v>1</v>
      </c>
      <c r="R2356">
        <v>1</v>
      </c>
      <c r="S2356">
        <v>2</v>
      </c>
      <c r="T2356">
        <v>2021</v>
      </c>
      <c r="U2356">
        <v>0</v>
      </c>
      <c r="V2356">
        <v>0</v>
      </c>
      <c r="W2356">
        <v>2</v>
      </c>
      <c r="AU2356">
        <v>0</v>
      </c>
      <c r="AV2356">
        <v>0</v>
      </c>
      <c r="AW2356">
        <v>1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1</v>
      </c>
      <c r="BF2356">
        <v>1</v>
      </c>
      <c r="BG2356">
        <v>1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1</v>
      </c>
      <c r="BW2356">
        <v>3</v>
      </c>
      <c r="BX2356">
        <v>1</v>
      </c>
      <c r="BY2356">
        <v>2</v>
      </c>
      <c r="BZ2356">
        <v>0</v>
      </c>
      <c r="CA2356">
        <v>0</v>
      </c>
      <c r="CB2356">
        <v>1</v>
      </c>
      <c r="CC2356">
        <v>0</v>
      </c>
      <c r="CD2356">
        <v>1</v>
      </c>
      <c r="CE2356">
        <v>1</v>
      </c>
      <c r="CF2356">
        <v>0</v>
      </c>
      <c r="CG2356">
        <v>0</v>
      </c>
      <c r="CH2356">
        <v>0</v>
      </c>
      <c r="CI2356">
        <v>1</v>
      </c>
      <c r="CK2356">
        <v>2</v>
      </c>
      <c r="CL2356">
        <v>0</v>
      </c>
      <c r="CM2356">
        <v>4</v>
      </c>
      <c r="CN2356">
        <v>0</v>
      </c>
      <c r="CO2356">
        <v>1</v>
      </c>
      <c r="CP2356">
        <v>0</v>
      </c>
      <c r="CQ2356">
        <v>0</v>
      </c>
      <c r="CR2356">
        <v>0</v>
      </c>
      <c r="CS2356">
        <v>1</v>
      </c>
      <c r="CT2356">
        <v>1</v>
      </c>
      <c r="CU2356">
        <v>0</v>
      </c>
      <c r="CV2356">
        <v>0</v>
      </c>
      <c r="CW2356">
        <v>1</v>
      </c>
      <c r="CX2356">
        <v>0</v>
      </c>
      <c r="CY2356">
        <v>1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1</v>
      </c>
      <c r="DH2356">
        <v>0</v>
      </c>
      <c r="DI2356">
        <v>0</v>
      </c>
      <c r="DJ2356">
        <v>1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</row>
    <row r="2357" spans="1:121">
      <c r="A2357">
        <v>91001593</v>
      </c>
      <c r="B2357">
        <v>8130432</v>
      </c>
      <c r="C2357" s="2">
        <v>44227</v>
      </c>
      <c r="D2357" s="2">
        <v>44230.602777777778</v>
      </c>
      <c r="E2357">
        <v>1</v>
      </c>
      <c r="F2357">
        <v>85</v>
      </c>
      <c r="G2357">
        <v>0</v>
      </c>
      <c r="H2357">
        <v>3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70604342</v>
      </c>
      <c r="O2357" t="s">
        <v>2126</v>
      </c>
      <c r="P2357">
        <v>1</v>
      </c>
      <c r="Q2357">
        <v>0</v>
      </c>
      <c r="R2357">
        <v>3</v>
      </c>
      <c r="S2357">
        <v>2</v>
      </c>
      <c r="T2357">
        <v>2021</v>
      </c>
      <c r="U2357">
        <v>0</v>
      </c>
      <c r="V2357">
        <v>0</v>
      </c>
      <c r="W2357">
        <v>2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3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3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6</v>
      </c>
      <c r="BW2357">
        <v>1</v>
      </c>
      <c r="BX2357">
        <v>1</v>
      </c>
      <c r="BY2357">
        <v>0</v>
      </c>
      <c r="BZ2357">
        <v>0</v>
      </c>
      <c r="CA2357">
        <v>0</v>
      </c>
      <c r="CB2357">
        <v>5</v>
      </c>
      <c r="CC2357">
        <v>2</v>
      </c>
      <c r="CD2357">
        <v>4</v>
      </c>
      <c r="CE2357">
        <v>6</v>
      </c>
      <c r="CF2357">
        <v>1</v>
      </c>
      <c r="CG2357">
        <v>0</v>
      </c>
      <c r="CH2357">
        <v>0</v>
      </c>
      <c r="CI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</row>
    <row r="2358" spans="1:121">
      <c r="A2358">
        <v>91001612</v>
      </c>
      <c r="B2358">
        <v>567489</v>
      </c>
      <c r="C2358" s="2">
        <v>44227</v>
      </c>
      <c r="D2358" s="2">
        <v>44236.62777777778</v>
      </c>
      <c r="E2358">
        <v>1</v>
      </c>
      <c r="F2358">
        <v>61</v>
      </c>
      <c r="G2358">
        <v>0</v>
      </c>
      <c r="H2358">
        <v>3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7931</v>
      </c>
      <c r="O2358" t="s">
        <v>2126</v>
      </c>
      <c r="P2358">
        <v>1</v>
      </c>
      <c r="Q2358">
        <v>0</v>
      </c>
      <c r="R2358">
        <v>9</v>
      </c>
      <c r="S2358">
        <v>2</v>
      </c>
      <c r="T2358">
        <v>2021</v>
      </c>
      <c r="U2358">
        <v>0</v>
      </c>
      <c r="V2358">
        <v>0</v>
      </c>
      <c r="W2358">
        <v>2</v>
      </c>
      <c r="AU2358">
        <v>2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2</v>
      </c>
      <c r="BF2358">
        <v>0</v>
      </c>
      <c r="BG2358">
        <v>2</v>
      </c>
      <c r="BH2358">
        <v>10</v>
      </c>
      <c r="BI2358">
        <v>0</v>
      </c>
      <c r="BJ2358">
        <v>0</v>
      </c>
      <c r="BK2358">
        <v>9</v>
      </c>
      <c r="BL2358">
        <v>0</v>
      </c>
      <c r="BM2358">
        <v>0</v>
      </c>
      <c r="BN2358">
        <v>1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7</v>
      </c>
      <c r="BW2358">
        <v>8</v>
      </c>
      <c r="BX2358">
        <v>1</v>
      </c>
      <c r="BY2358">
        <v>1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K2358">
        <v>0</v>
      </c>
      <c r="CL2358">
        <v>0</v>
      </c>
      <c r="CM2358">
        <v>3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1</v>
      </c>
      <c r="CX2358">
        <v>1</v>
      </c>
      <c r="CY2358">
        <v>1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1</v>
      </c>
      <c r="DH2358">
        <v>0</v>
      </c>
      <c r="DI2358">
        <v>0</v>
      </c>
      <c r="DJ2358">
        <v>1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</row>
    <row r="2359" spans="1:121">
      <c r="A2359">
        <v>91001622</v>
      </c>
      <c r="B2359">
        <v>673082</v>
      </c>
      <c r="C2359" s="2">
        <v>44227</v>
      </c>
      <c r="D2359" s="2">
        <v>44227.849305555559</v>
      </c>
      <c r="E2359">
        <v>3</v>
      </c>
      <c r="F2359">
        <v>95</v>
      </c>
      <c r="G2359">
        <v>1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8807</v>
      </c>
      <c r="O2359" t="s">
        <v>2126</v>
      </c>
      <c r="P2359">
        <v>1</v>
      </c>
      <c r="Q2359">
        <v>0</v>
      </c>
      <c r="S2359">
        <v>1</v>
      </c>
      <c r="T2359">
        <v>2021</v>
      </c>
      <c r="U2359">
        <v>0</v>
      </c>
      <c r="V2359">
        <v>0</v>
      </c>
      <c r="W2359">
        <v>2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1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</row>
    <row r="2360" spans="1:121">
      <c r="A2360">
        <v>91001637</v>
      </c>
      <c r="B2360">
        <v>409751</v>
      </c>
      <c r="C2360" s="2">
        <v>44227</v>
      </c>
      <c r="D2360" s="2">
        <v>44231.844444444447</v>
      </c>
      <c r="E2360">
        <v>1</v>
      </c>
      <c r="F2360">
        <v>49</v>
      </c>
      <c r="G2360">
        <v>0</v>
      </c>
      <c r="H2360">
        <v>1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88444711</v>
      </c>
      <c r="O2360" t="s">
        <v>2126</v>
      </c>
      <c r="P2360">
        <v>1</v>
      </c>
      <c r="Q2360">
        <v>0</v>
      </c>
      <c r="R2360">
        <v>4</v>
      </c>
      <c r="S2360">
        <v>2</v>
      </c>
      <c r="T2360">
        <v>2021</v>
      </c>
      <c r="U2360">
        <v>0</v>
      </c>
      <c r="V2360">
        <v>0</v>
      </c>
      <c r="W2360">
        <v>2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4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4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1</v>
      </c>
      <c r="BW2360">
        <v>5</v>
      </c>
      <c r="BX2360">
        <v>12</v>
      </c>
      <c r="BY2360">
        <v>0</v>
      </c>
      <c r="BZ2360">
        <v>0</v>
      </c>
      <c r="CA2360">
        <v>0</v>
      </c>
      <c r="CB2360">
        <v>7</v>
      </c>
      <c r="CC2360">
        <v>3</v>
      </c>
      <c r="CD2360">
        <v>4</v>
      </c>
      <c r="CE2360">
        <v>7</v>
      </c>
      <c r="CF2360">
        <v>0</v>
      </c>
      <c r="CG2360">
        <v>0</v>
      </c>
      <c r="CH2360">
        <v>0</v>
      </c>
      <c r="CI2360">
        <v>4</v>
      </c>
      <c r="CK2360">
        <v>0</v>
      </c>
      <c r="CL2360">
        <v>0</v>
      </c>
      <c r="CM2360">
        <v>1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1</v>
      </c>
      <c r="CX2360">
        <v>0</v>
      </c>
      <c r="CY2360">
        <v>1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</row>
    <row r="2361" spans="1:121">
      <c r="A2361">
        <v>91001646</v>
      </c>
      <c r="B2361">
        <v>8054211</v>
      </c>
      <c r="C2361" s="2">
        <v>44227</v>
      </c>
      <c r="D2361" s="2">
        <v>44233.518055555556</v>
      </c>
      <c r="E2361">
        <v>1</v>
      </c>
      <c r="F2361">
        <v>33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8807</v>
      </c>
      <c r="O2361" t="s">
        <v>2124</v>
      </c>
      <c r="P2361">
        <v>0</v>
      </c>
      <c r="Q2361">
        <v>0</v>
      </c>
      <c r="R2361">
        <v>6</v>
      </c>
      <c r="S2361">
        <v>2</v>
      </c>
      <c r="T2361">
        <v>2021</v>
      </c>
      <c r="U2361">
        <v>0</v>
      </c>
      <c r="V2361">
        <v>0</v>
      </c>
      <c r="W2361">
        <v>2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5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5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6</v>
      </c>
      <c r="BW2361">
        <v>2</v>
      </c>
      <c r="BX2361">
        <v>1</v>
      </c>
      <c r="BY2361">
        <v>0</v>
      </c>
      <c r="BZ2361">
        <v>0</v>
      </c>
      <c r="CA2361">
        <v>0</v>
      </c>
      <c r="CB2361">
        <v>11</v>
      </c>
      <c r="CC2361">
        <v>5</v>
      </c>
      <c r="CD2361">
        <v>6</v>
      </c>
      <c r="CE2361">
        <v>11</v>
      </c>
      <c r="CF2361">
        <v>0</v>
      </c>
      <c r="CG2361">
        <v>0</v>
      </c>
      <c r="CH2361">
        <v>0</v>
      </c>
      <c r="CI2361">
        <v>1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1</v>
      </c>
      <c r="DH2361">
        <v>0</v>
      </c>
      <c r="DI2361">
        <v>0</v>
      </c>
      <c r="DJ2361">
        <v>1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</row>
    <row r="2362" spans="1:121">
      <c r="A2362">
        <v>91001647</v>
      </c>
      <c r="B2362">
        <v>71993</v>
      </c>
      <c r="C2362" s="2">
        <v>44229</v>
      </c>
      <c r="D2362" s="2">
        <v>44230.5625</v>
      </c>
      <c r="E2362">
        <v>1</v>
      </c>
      <c r="F2362">
        <v>76</v>
      </c>
      <c r="G2362">
        <v>1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8844</v>
      </c>
      <c r="O2362" t="s">
        <v>2124</v>
      </c>
      <c r="P2362">
        <v>0</v>
      </c>
      <c r="Q2362">
        <v>0</v>
      </c>
      <c r="R2362">
        <v>1</v>
      </c>
      <c r="S2362">
        <v>2</v>
      </c>
      <c r="T2362">
        <v>2021</v>
      </c>
      <c r="U2362">
        <v>0</v>
      </c>
      <c r="V2362">
        <v>0</v>
      </c>
      <c r="W2362">
        <v>2</v>
      </c>
      <c r="AQ2362">
        <v>90874358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K2362">
        <v>0</v>
      </c>
      <c r="CL2362">
        <v>0</v>
      </c>
      <c r="CM2362">
        <v>3</v>
      </c>
      <c r="CN2362">
        <v>0</v>
      </c>
      <c r="CO2362">
        <v>0</v>
      </c>
      <c r="CP2362">
        <v>0</v>
      </c>
      <c r="CQ2362">
        <v>0</v>
      </c>
      <c r="CR2362">
        <v>1</v>
      </c>
      <c r="CS2362">
        <v>1</v>
      </c>
      <c r="CT2362">
        <v>0</v>
      </c>
      <c r="CU2362">
        <v>0</v>
      </c>
      <c r="CV2362">
        <v>0</v>
      </c>
      <c r="CW2362">
        <v>1</v>
      </c>
      <c r="CX2362">
        <v>0</v>
      </c>
      <c r="CY2362">
        <v>1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</row>
    <row r="2363" spans="1:121">
      <c r="A2363">
        <v>91001648</v>
      </c>
      <c r="B2363">
        <v>8130442</v>
      </c>
      <c r="C2363" s="2">
        <v>44227</v>
      </c>
      <c r="D2363" s="2">
        <v>44227.895833333336</v>
      </c>
      <c r="E2363">
        <v>3</v>
      </c>
      <c r="F2363">
        <v>39</v>
      </c>
      <c r="G2363">
        <v>1</v>
      </c>
      <c r="H2363">
        <v>2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8879</v>
      </c>
      <c r="O2363" t="s">
        <v>2126</v>
      </c>
      <c r="P2363">
        <v>1</v>
      </c>
      <c r="Q2363">
        <v>0</v>
      </c>
      <c r="S2363">
        <v>1</v>
      </c>
      <c r="T2363">
        <v>2021</v>
      </c>
      <c r="U2363">
        <v>0</v>
      </c>
      <c r="V2363">
        <v>0</v>
      </c>
      <c r="W2363">
        <v>2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K2363">
        <v>0</v>
      </c>
      <c r="CL2363">
        <v>0</v>
      </c>
      <c r="CM2363">
        <v>1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1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</row>
    <row r="2364" spans="1:121">
      <c r="A2364">
        <v>91001661</v>
      </c>
      <c r="B2364">
        <v>8130448</v>
      </c>
      <c r="C2364" s="2">
        <v>44227</v>
      </c>
      <c r="D2364" s="2">
        <v>44231.761805555558</v>
      </c>
      <c r="E2364">
        <v>1</v>
      </c>
      <c r="F2364">
        <v>64</v>
      </c>
      <c r="G2364">
        <v>1</v>
      </c>
      <c r="H2364">
        <v>0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8836</v>
      </c>
      <c r="O2364" t="s">
        <v>2126</v>
      </c>
      <c r="P2364">
        <v>1</v>
      </c>
      <c r="Q2364">
        <v>0</v>
      </c>
      <c r="R2364">
        <v>4</v>
      </c>
      <c r="S2364">
        <v>2</v>
      </c>
      <c r="T2364">
        <v>2021</v>
      </c>
      <c r="U2364">
        <v>0</v>
      </c>
      <c r="V2364">
        <v>0</v>
      </c>
      <c r="W2364">
        <v>2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4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4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5</v>
      </c>
      <c r="BY2364">
        <v>0</v>
      </c>
      <c r="BZ2364">
        <v>0</v>
      </c>
      <c r="CA2364">
        <v>0</v>
      </c>
      <c r="CB2364">
        <v>1</v>
      </c>
      <c r="CC2364">
        <v>1</v>
      </c>
      <c r="CD2364">
        <v>0</v>
      </c>
      <c r="CE2364">
        <v>1</v>
      </c>
      <c r="CF2364">
        <v>0</v>
      </c>
      <c r="CG2364">
        <v>0</v>
      </c>
      <c r="CH2364">
        <v>0</v>
      </c>
      <c r="CI2364">
        <v>3</v>
      </c>
      <c r="CK2364">
        <v>0</v>
      </c>
      <c r="CL2364">
        <v>0</v>
      </c>
      <c r="CM2364">
        <v>1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1</v>
      </c>
      <c r="CX2364">
        <v>0</v>
      </c>
      <c r="CY2364">
        <v>1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1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</row>
    <row r="2365" spans="1:121">
      <c r="A2365">
        <v>91001662</v>
      </c>
      <c r="B2365">
        <v>188322</v>
      </c>
      <c r="C2365" s="2">
        <v>44227</v>
      </c>
      <c r="D2365" s="2">
        <v>44232.602083333331</v>
      </c>
      <c r="E2365">
        <v>1</v>
      </c>
      <c r="F2365">
        <v>90</v>
      </c>
      <c r="G2365">
        <v>1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8880</v>
      </c>
      <c r="O2365" t="s">
        <v>2126</v>
      </c>
      <c r="P2365">
        <v>1</v>
      </c>
      <c r="Q2365">
        <v>0</v>
      </c>
      <c r="R2365">
        <v>5</v>
      </c>
      <c r="S2365">
        <v>2</v>
      </c>
      <c r="T2365">
        <v>2021</v>
      </c>
      <c r="U2365">
        <v>0</v>
      </c>
      <c r="V2365">
        <v>0</v>
      </c>
      <c r="W2365">
        <v>2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5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5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2</v>
      </c>
      <c r="BX2365">
        <v>1</v>
      </c>
      <c r="BY2365">
        <v>0</v>
      </c>
      <c r="BZ2365">
        <v>0</v>
      </c>
      <c r="CA2365">
        <v>0</v>
      </c>
      <c r="CB2365">
        <v>6</v>
      </c>
      <c r="CC2365">
        <v>1</v>
      </c>
      <c r="CD2365">
        <v>5</v>
      </c>
      <c r="CE2365">
        <v>6</v>
      </c>
      <c r="CF2365">
        <v>0</v>
      </c>
      <c r="CG2365">
        <v>0</v>
      </c>
      <c r="CH2365">
        <v>0</v>
      </c>
      <c r="CI2365">
        <v>5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1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</row>
    <row r="2366" spans="1:121">
      <c r="A2366">
        <v>91001679</v>
      </c>
      <c r="B2366">
        <v>8020688</v>
      </c>
      <c r="C2366" s="2">
        <v>44227</v>
      </c>
      <c r="D2366" s="2">
        <v>44229.647222222222</v>
      </c>
      <c r="E2366">
        <v>2</v>
      </c>
      <c r="F2366">
        <v>45</v>
      </c>
      <c r="G2366">
        <v>1</v>
      </c>
      <c r="H2366">
        <v>3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8854</v>
      </c>
      <c r="O2366" t="s">
        <v>2126</v>
      </c>
      <c r="P2366">
        <v>1</v>
      </c>
      <c r="Q2366">
        <v>0</v>
      </c>
      <c r="R2366">
        <v>1</v>
      </c>
      <c r="S2366">
        <v>2</v>
      </c>
      <c r="T2366">
        <v>2021</v>
      </c>
      <c r="U2366">
        <v>0</v>
      </c>
      <c r="V2366">
        <v>0</v>
      </c>
      <c r="W2366">
        <v>2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</row>
    <row r="2367" spans="1:121">
      <c r="A2367">
        <v>91001686</v>
      </c>
      <c r="B2367">
        <v>8023403</v>
      </c>
      <c r="C2367" s="2">
        <v>44227</v>
      </c>
      <c r="D2367" s="2">
        <v>44227.990277777775</v>
      </c>
      <c r="E2367">
        <v>2</v>
      </c>
      <c r="F2367">
        <v>35</v>
      </c>
      <c r="G2367">
        <v>0</v>
      </c>
      <c r="H2367">
        <v>3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8846</v>
      </c>
      <c r="O2367" t="s">
        <v>2126</v>
      </c>
      <c r="P2367">
        <v>1</v>
      </c>
      <c r="Q2367">
        <v>0</v>
      </c>
      <c r="S2367">
        <v>1</v>
      </c>
      <c r="T2367">
        <v>2021</v>
      </c>
      <c r="U2367">
        <v>0</v>
      </c>
      <c r="V2367">
        <v>0</v>
      </c>
      <c r="W2367">
        <v>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</row>
    <row r="2368" spans="1:121">
      <c r="A2368">
        <v>91001776</v>
      </c>
      <c r="B2368">
        <v>8125072</v>
      </c>
      <c r="C2368" s="2">
        <v>44228</v>
      </c>
      <c r="D2368" s="2">
        <v>44230.644444444442</v>
      </c>
      <c r="E2368">
        <v>1</v>
      </c>
      <c r="F2368">
        <v>65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7063</v>
      </c>
      <c r="O2368" t="s">
        <v>2126</v>
      </c>
      <c r="P2368">
        <v>1</v>
      </c>
      <c r="Q2368">
        <v>0</v>
      </c>
      <c r="R2368">
        <v>2</v>
      </c>
      <c r="S2368">
        <v>2</v>
      </c>
      <c r="T2368">
        <v>2021</v>
      </c>
      <c r="U2368">
        <v>0</v>
      </c>
      <c r="V2368">
        <v>0</v>
      </c>
      <c r="W2368">
        <v>2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2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2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2</v>
      </c>
      <c r="BW2368">
        <v>2</v>
      </c>
      <c r="BX2368">
        <v>2</v>
      </c>
      <c r="BY2368">
        <v>2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2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</row>
    <row r="2369" spans="1:121">
      <c r="A2369">
        <v>91001863</v>
      </c>
      <c r="B2369">
        <v>657059</v>
      </c>
      <c r="C2369" s="2">
        <v>44228</v>
      </c>
      <c r="D2369" s="2">
        <v>44231.706250000003</v>
      </c>
      <c r="E2369">
        <v>1</v>
      </c>
      <c r="F2369">
        <v>40</v>
      </c>
      <c r="G2369">
        <v>0</v>
      </c>
      <c r="H2369">
        <v>2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8854</v>
      </c>
      <c r="O2369" t="s">
        <v>2126</v>
      </c>
      <c r="P2369">
        <v>1</v>
      </c>
      <c r="Q2369">
        <v>0</v>
      </c>
      <c r="R2369">
        <v>3</v>
      </c>
      <c r="S2369">
        <v>2</v>
      </c>
      <c r="T2369">
        <v>2021</v>
      </c>
      <c r="U2369">
        <v>0</v>
      </c>
      <c r="V2369">
        <v>0</v>
      </c>
      <c r="W2369">
        <v>2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3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3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4</v>
      </c>
      <c r="BW2369">
        <v>1</v>
      </c>
      <c r="BX2369">
        <v>3</v>
      </c>
      <c r="BY2369">
        <v>1</v>
      </c>
      <c r="BZ2369">
        <v>0</v>
      </c>
      <c r="CA2369">
        <v>0</v>
      </c>
      <c r="CB2369">
        <v>4</v>
      </c>
      <c r="CC2369">
        <v>1</v>
      </c>
      <c r="CD2369">
        <v>3</v>
      </c>
      <c r="CE2369">
        <v>4</v>
      </c>
      <c r="CF2369">
        <v>0</v>
      </c>
      <c r="CG2369">
        <v>0</v>
      </c>
      <c r="CH2369">
        <v>0</v>
      </c>
      <c r="CI2369">
        <v>3</v>
      </c>
      <c r="CK2369">
        <v>3</v>
      </c>
      <c r="CL2369">
        <v>0</v>
      </c>
      <c r="CM2369">
        <v>1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1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</row>
    <row r="2370" spans="1:121">
      <c r="A2370">
        <v>91001876</v>
      </c>
      <c r="B2370">
        <v>544108</v>
      </c>
      <c r="C2370" s="2">
        <v>44228</v>
      </c>
      <c r="D2370" s="2">
        <v>44232.695833333331</v>
      </c>
      <c r="E2370">
        <v>1</v>
      </c>
      <c r="F2370">
        <v>44</v>
      </c>
      <c r="G2370">
        <v>1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8844</v>
      </c>
      <c r="O2370" t="s">
        <v>2126</v>
      </c>
      <c r="P2370">
        <v>1</v>
      </c>
      <c r="Q2370">
        <v>0</v>
      </c>
      <c r="R2370">
        <v>4</v>
      </c>
      <c r="S2370">
        <v>2</v>
      </c>
      <c r="T2370">
        <v>2021</v>
      </c>
      <c r="U2370">
        <v>0</v>
      </c>
      <c r="V2370">
        <v>0</v>
      </c>
      <c r="W2370">
        <v>2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4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4</v>
      </c>
      <c r="BH2370">
        <v>3</v>
      </c>
      <c r="BI2370">
        <v>0</v>
      </c>
      <c r="BJ2370">
        <v>0</v>
      </c>
      <c r="BK2370">
        <v>3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4</v>
      </c>
      <c r="BW2370">
        <v>4</v>
      </c>
      <c r="BX2370">
        <v>1</v>
      </c>
      <c r="BY2370">
        <v>1</v>
      </c>
      <c r="BZ2370">
        <v>0</v>
      </c>
      <c r="CA2370">
        <v>0</v>
      </c>
      <c r="CB2370">
        <v>7</v>
      </c>
      <c r="CC2370">
        <v>4</v>
      </c>
      <c r="CD2370">
        <v>3</v>
      </c>
      <c r="CE2370">
        <v>7</v>
      </c>
      <c r="CF2370">
        <v>0</v>
      </c>
      <c r="CG2370">
        <v>0</v>
      </c>
      <c r="CH2370">
        <v>0</v>
      </c>
      <c r="CI2370">
        <v>3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</row>
    <row r="2371" spans="1:121">
      <c r="A2371">
        <v>91001879</v>
      </c>
      <c r="B2371">
        <v>8097422</v>
      </c>
      <c r="C2371" s="2">
        <v>44228</v>
      </c>
      <c r="D2371" s="2">
        <v>44235.709027777775</v>
      </c>
      <c r="E2371">
        <v>1</v>
      </c>
      <c r="F2371">
        <v>58</v>
      </c>
      <c r="G2371">
        <v>0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8846</v>
      </c>
      <c r="O2371" t="s">
        <v>2124</v>
      </c>
      <c r="P2371">
        <v>0</v>
      </c>
      <c r="Q2371">
        <v>0</v>
      </c>
      <c r="R2371">
        <v>7</v>
      </c>
      <c r="S2371">
        <v>2</v>
      </c>
      <c r="T2371">
        <v>2021</v>
      </c>
      <c r="U2371">
        <v>0</v>
      </c>
      <c r="V2371">
        <v>0</v>
      </c>
      <c r="W2371">
        <v>2</v>
      </c>
      <c r="AU2371">
        <v>0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1</v>
      </c>
      <c r="BF2371">
        <v>1</v>
      </c>
      <c r="BG2371">
        <v>1</v>
      </c>
      <c r="BH2371">
        <v>7</v>
      </c>
      <c r="BI2371">
        <v>0</v>
      </c>
      <c r="BJ2371">
        <v>0</v>
      </c>
      <c r="BK2371">
        <v>7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5</v>
      </c>
      <c r="BW2371">
        <v>1</v>
      </c>
      <c r="BX2371">
        <v>4</v>
      </c>
      <c r="BY2371">
        <v>7</v>
      </c>
      <c r="BZ2371">
        <v>0</v>
      </c>
      <c r="CA2371">
        <v>0</v>
      </c>
      <c r="CB2371">
        <v>14</v>
      </c>
      <c r="CC2371">
        <v>7</v>
      </c>
      <c r="CD2371">
        <v>7</v>
      </c>
      <c r="CE2371">
        <v>14</v>
      </c>
      <c r="CF2371">
        <v>0</v>
      </c>
      <c r="CG2371">
        <v>0</v>
      </c>
      <c r="CH2371">
        <v>0</v>
      </c>
      <c r="CI2371">
        <v>7</v>
      </c>
      <c r="CK2371">
        <v>0</v>
      </c>
      <c r="CL2371">
        <v>0</v>
      </c>
      <c r="CM2371">
        <v>1</v>
      </c>
      <c r="CN2371">
        <v>0</v>
      </c>
      <c r="CO2371">
        <v>0</v>
      </c>
      <c r="CP2371">
        <v>0</v>
      </c>
      <c r="CQ2371">
        <v>1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1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</row>
    <row r="2372" spans="1:121">
      <c r="A2372">
        <v>91001895</v>
      </c>
      <c r="B2372">
        <v>611969</v>
      </c>
      <c r="C2372" s="2">
        <v>44229</v>
      </c>
      <c r="D2372" s="2">
        <v>44233.614583333336</v>
      </c>
      <c r="E2372">
        <v>1</v>
      </c>
      <c r="F2372">
        <v>66</v>
      </c>
      <c r="G2372">
        <v>0</v>
      </c>
      <c r="H2372">
        <v>1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7060</v>
      </c>
      <c r="O2372" t="s">
        <v>2126</v>
      </c>
      <c r="P2372">
        <v>1</v>
      </c>
      <c r="Q2372">
        <v>0</v>
      </c>
      <c r="R2372">
        <v>4</v>
      </c>
      <c r="S2372">
        <v>2</v>
      </c>
      <c r="T2372">
        <v>2021</v>
      </c>
      <c r="U2372">
        <v>0</v>
      </c>
      <c r="V2372">
        <v>0</v>
      </c>
      <c r="W2372">
        <v>2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5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5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4</v>
      </c>
      <c r="CC2372">
        <v>4</v>
      </c>
      <c r="CD2372">
        <v>0</v>
      </c>
      <c r="CE2372">
        <v>4</v>
      </c>
      <c r="CF2372">
        <v>0</v>
      </c>
      <c r="CG2372">
        <v>0</v>
      </c>
      <c r="CH2372">
        <v>0</v>
      </c>
      <c r="CI2372">
        <v>1</v>
      </c>
      <c r="CK2372">
        <v>0</v>
      </c>
      <c r="CL2372">
        <v>0</v>
      </c>
      <c r="CM2372">
        <v>1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1</v>
      </c>
      <c r="CX2372">
        <v>0</v>
      </c>
      <c r="CY2372">
        <v>1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1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</row>
    <row r="2373" spans="1:121">
      <c r="A2373">
        <v>91001896</v>
      </c>
      <c r="B2373">
        <v>611640</v>
      </c>
      <c r="C2373" s="2">
        <v>44229</v>
      </c>
      <c r="D2373" s="2">
        <v>44233.833333333336</v>
      </c>
      <c r="E2373">
        <v>1</v>
      </c>
      <c r="F2373">
        <v>65</v>
      </c>
      <c r="G2373">
        <v>1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7060</v>
      </c>
      <c r="O2373" t="s">
        <v>2124</v>
      </c>
      <c r="P2373">
        <v>0</v>
      </c>
      <c r="Q2373">
        <v>0</v>
      </c>
      <c r="R2373">
        <v>4</v>
      </c>
      <c r="S2373">
        <v>2</v>
      </c>
      <c r="T2373">
        <v>2021</v>
      </c>
      <c r="U2373">
        <v>0</v>
      </c>
      <c r="V2373">
        <v>0</v>
      </c>
      <c r="W2373">
        <v>2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5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5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1</v>
      </c>
      <c r="BW2373">
        <v>1</v>
      </c>
      <c r="BX2373">
        <v>4</v>
      </c>
      <c r="BY2373">
        <v>0</v>
      </c>
      <c r="BZ2373">
        <v>0</v>
      </c>
      <c r="CA2373">
        <v>0</v>
      </c>
      <c r="CB2373">
        <v>4</v>
      </c>
      <c r="CC2373">
        <v>4</v>
      </c>
      <c r="CD2373">
        <v>0</v>
      </c>
      <c r="CE2373">
        <v>4</v>
      </c>
      <c r="CF2373">
        <v>0</v>
      </c>
      <c r="CG2373">
        <v>0</v>
      </c>
      <c r="CH2373">
        <v>0</v>
      </c>
      <c r="CI2373">
        <v>1</v>
      </c>
      <c r="CK2373">
        <v>0</v>
      </c>
      <c r="CL2373">
        <v>0</v>
      </c>
      <c r="CM2373">
        <v>3</v>
      </c>
      <c r="CN2373">
        <v>0</v>
      </c>
      <c r="CO2373">
        <v>0</v>
      </c>
      <c r="CP2373">
        <v>0</v>
      </c>
      <c r="CQ2373">
        <v>0</v>
      </c>
      <c r="CR2373">
        <v>1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1</v>
      </c>
      <c r="CY2373">
        <v>1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1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</row>
    <row r="2374" spans="1:121">
      <c r="A2374">
        <v>91001963</v>
      </c>
      <c r="B2374">
        <v>173551</v>
      </c>
      <c r="C2374" s="2">
        <v>44229</v>
      </c>
      <c r="D2374" s="2">
        <v>44229.529166666667</v>
      </c>
      <c r="E2374">
        <v>2</v>
      </c>
      <c r="F2374">
        <v>49</v>
      </c>
      <c r="G2374">
        <v>1</v>
      </c>
      <c r="H2374">
        <v>1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70801637</v>
      </c>
      <c r="O2374" t="s">
        <v>2126</v>
      </c>
      <c r="P2374">
        <v>1</v>
      </c>
      <c r="Q2374">
        <v>0</v>
      </c>
      <c r="S2374">
        <v>2</v>
      </c>
      <c r="T2374">
        <v>2021</v>
      </c>
      <c r="U2374">
        <v>0</v>
      </c>
      <c r="V2374">
        <v>0</v>
      </c>
      <c r="W2374">
        <v>2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</row>
    <row r="2375" spans="1:121">
      <c r="A2375">
        <v>91001978</v>
      </c>
      <c r="B2375">
        <v>576177</v>
      </c>
      <c r="C2375" s="2">
        <v>44229</v>
      </c>
      <c r="D2375" s="2">
        <v>44229.740277777775</v>
      </c>
      <c r="E2375">
        <v>2</v>
      </c>
      <c r="F2375">
        <v>76</v>
      </c>
      <c r="G2375">
        <v>0</v>
      </c>
      <c r="H2375">
        <v>2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88227118</v>
      </c>
      <c r="O2375" t="s">
        <v>2126</v>
      </c>
      <c r="P2375">
        <v>1</v>
      </c>
      <c r="Q2375">
        <v>0</v>
      </c>
      <c r="S2375">
        <v>2</v>
      </c>
      <c r="T2375">
        <v>2021</v>
      </c>
      <c r="U2375">
        <v>0</v>
      </c>
      <c r="V2375">
        <v>0</v>
      </c>
      <c r="W2375">
        <v>2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K2375">
        <v>0</v>
      </c>
      <c r="CL2375">
        <v>0</v>
      </c>
      <c r="CM2375">
        <v>1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1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1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</row>
    <row r="2376" spans="1:121">
      <c r="A2376">
        <v>91001979</v>
      </c>
      <c r="B2376">
        <v>109071</v>
      </c>
      <c r="C2376" s="2">
        <v>44229</v>
      </c>
      <c r="D2376" s="2">
        <v>44229.740972222222</v>
      </c>
      <c r="E2376">
        <v>2</v>
      </c>
      <c r="F2376">
        <v>65</v>
      </c>
      <c r="G2376">
        <v>1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88227118</v>
      </c>
      <c r="O2376" t="s">
        <v>2126</v>
      </c>
      <c r="P2376">
        <v>1</v>
      </c>
      <c r="Q2376">
        <v>0</v>
      </c>
      <c r="S2376">
        <v>2</v>
      </c>
      <c r="T2376">
        <v>2021</v>
      </c>
      <c r="U2376">
        <v>0</v>
      </c>
      <c r="V2376">
        <v>0</v>
      </c>
      <c r="W2376">
        <v>2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</row>
    <row r="2377" spans="1:121">
      <c r="A2377">
        <v>91002026</v>
      </c>
      <c r="B2377">
        <v>357156</v>
      </c>
      <c r="C2377" s="2">
        <v>44229</v>
      </c>
      <c r="D2377" s="2">
        <v>44229.854861111111</v>
      </c>
      <c r="E2377">
        <v>3</v>
      </c>
      <c r="F2377">
        <v>67</v>
      </c>
      <c r="G2377">
        <v>1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7080</v>
      </c>
      <c r="O2377" t="s">
        <v>2126</v>
      </c>
      <c r="P2377">
        <v>1</v>
      </c>
      <c r="Q2377">
        <v>0</v>
      </c>
      <c r="S2377">
        <v>2</v>
      </c>
      <c r="T2377">
        <v>2021</v>
      </c>
      <c r="U2377">
        <v>0</v>
      </c>
      <c r="V2377">
        <v>0</v>
      </c>
      <c r="W2377">
        <v>2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K2377">
        <v>0</v>
      </c>
      <c r="CL2377">
        <v>0</v>
      </c>
      <c r="CM2377">
        <v>1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1</v>
      </c>
      <c r="DH2377">
        <v>0</v>
      </c>
      <c r="DI2377">
        <v>0</v>
      </c>
      <c r="DJ2377">
        <v>1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</row>
    <row r="2378" spans="1:121">
      <c r="A2378">
        <v>91002053</v>
      </c>
      <c r="B2378">
        <v>440396</v>
      </c>
      <c r="C2378" s="2">
        <v>44229</v>
      </c>
      <c r="D2378" s="2">
        <v>44229.7</v>
      </c>
      <c r="E2378">
        <v>2</v>
      </c>
      <c r="F2378">
        <v>23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8835</v>
      </c>
      <c r="O2378" t="s">
        <v>2126</v>
      </c>
      <c r="P2378">
        <v>1</v>
      </c>
      <c r="Q2378">
        <v>0</v>
      </c>
      <c r="S2378">
        <v>2</v>
      </c>
      <c r="T2378">
        <v>2021</v>
      </c>
      <c r="U2378">
        <v>0</v>
      </c>
      <c r="V2378">
        <v>0</v>
      </c>
      <c r="W2378">
        <v>2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K2378">
        <v>0</v>
      </c>
      <c r="CL2378">
        <v>0</v>
      </c>
      <c r="CM2378">
        <v>1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1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</row>
    <row r="2379" spans="1:121">
      <c r="A2379">
        <v>91002121</v>
      </c>
      <c r="B2379">
        <v>636821</v>
      </c>
      <c r="C2379" s="2">
        <v>44229</v>
      </c>
      <c r="D2379" s="2">
        <v>44233.9375</v>
      </c>
      <c r="E2379">
        <v>1</v>
      </c>
      <c r="F2379">
        <v>53</v>
      </c>
      <c r="G2379">
        <v>0</v>
      </c>
      <c r="H2379">
        <v>1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7060</v>
      </c>
      <c r="O2379" t="s">
        <v>2126</v>
      </c>
      <c r="P2379">
        <v>1</v>
      </c>
      <c r="Q2379">
        <v>0</v>
      </c>
      <c r="R2379">
        <v>4</v>
      </c>
      <c r="S2379">
        <v>2</v>
      </c>
      <c r="T2379">
        <v>2021</v>
      </c>
      <c r="U2379">
        <v>0</v>
      </c>
      <c r="V2379">
        <v>0</v>
      </c>
      <c r="W2379">
        <v>2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4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4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6</v>
      </c>
      <c r="CC2379">
        <v>1</v>
      </c>
      <c r="CD2379">
        <v>5</v>
      </c>
      <c r="CE2379">
        <v>6</v>
      </c>
      <c r="CF2379">
        <v>0</v>
      </c>
      <c r="CG2379">
        <v>0</v>
      </c>
      <c r="CH2379">
        <v>0</v>
      </c>
      <c r="CI2379">
        <v>1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1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</row>
    <row r="2380" spans="1:121">
      <c r="A2380">
        <v>91002196</v>
      </c>
      <c r="B2380">
        <v>8128699</v>
      </c>
      <c r="C2380" s="2">
        <v>44229</v>
      </c>
      <c r="D2380" s="2">
        <v>44231.793749999997</v>
      </c>
      <c r="E2380">
        <v>3</v>
      </c>
      <c r="F2380">
        <v>80</v>
      </c>
      <c r="G2380">
        <v>0</v>
      </c>
      <c r="H2380">
        <v>1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8812</v>
      </c>
      <c r="O2380" t="s">
        <v>2126</v>
      </c>
      <c r="P2380">
        <v>1</v>
      </c>
      <c r="Q2380">
        <v>0</v>
      </c>
      <c r="S2380">
        <v>2</v>
      </c>
      <c r="T2380">
        <v>2021</v>
      </c>
      <c r="U2380">
        <v>0</v>
      </c>
      <c r="V2380">
        <v>0</v>
      </c>
      <c r="W2380">
        <v>2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K2380">
        <v>0</v>
      </c>
      <c r="CL2380">
        <v>0</v>
      </c>
      <c r="CM2380">
        <v>2</v>
      </c>
      <c r="CN2380">
        <v>0</v>
      </c>
      <c r="CO2380">
        <v>0</v>
      </c>
      <c r="CP2380">
        <v>0</v>
      </c>
      <c r="CQ2380">
        <v>0</v>
      </c>
      <c r="CR2380">
        <v>1</v>
      </c>
      <c r="CS2380">
        <v>1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1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</row>
    <row r="2381" spans="1:121">
      <c r="A2381">
        <v>91002216</v>
      </c>
      <c r="B2381">
        <v>317671</v>
      </c>
      <c r="C2381" s="2">
        <v>44229</v>
      </c>
      <c r="D2381" s="2">
        <v>44235.59097222222</v>
      </c>
      <c r="E2381">
        <v>1</v>
      </c>
      <c r="F2381">
        <v>75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8835</v>
      </c>
      <c r="O2381" t="s">
        <v>2126</v>
      </c>
      <c r="P2381">
        <v>1</v>
      </c>
      <c r="Q2381">
        <v>0</v>
      </c>
      <c r="R2381">
        <v>6</v>
      </c>
      <c r="S2381">
        <v>2</v>
      </c>
      <c r="T2381">
        <v>2021</v>
      </c>
      <c r="U2381">
        <v>0</v>
      </c>
      <c r="V2381">
        <v>0</v>
      </c>
      <c r="W2381">
        <v>2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6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6</v>
      </c>
      <c r="BH2381">
        <v>5</v>
      </c>
      <c r="BI2381">
        <v>0</v>
      </c>
      <c r="BJ2381">
        <v>0</v>
      </c>
      <c r="BK2381">
        <v>5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6</v>
      </c>
      <c r="BW2381">
        <v>1</v>
      </c>
      <c r="BX2381">
        <v>6</v>
      </c>
      <c r="BY2381">
        <v>16</v>
      </c>
      <c r="BZ2381">
        <v>0</v>
      </c>
      <c r="CA2381">
        <v>0</v>
      </c>
      <c r="CB2381">
        <v>5</v>
      </c>
      <c r="CC2381">
        <v>0</v>
      </c>
      <c r="CD2381">
        <v>5</v>
      </c>
      <c r="CE2381">
        <v>5</v>
      </c>
      <c r="CF2381">
        <v>0</v>
      </c>
      <c r="CG2381">
        <v>0</v>
      </c>
      <c r="CH2381">
        <v>0</v>
      </c>
      <c r="CI2381">
        <v>5</v>
      </c>
      <c r="CK2381">
        <v>0</v>
      </c>
      <c r="CL2381">
        <v>0</v>
      </c>
      <c r="CM2381">
        <v>3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1</v>
      </c>
      <c r="CX2381">
        <v>0</v>
      </c>
      <c r="CY2381">
        <v>1</v>
      </c>
      <c r="CZ2381">
        <v>0</v>
      </c>
      <c r="DA2381">
        <v>0</v>
      </c>
      <c r="DB2381">
        <v>1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1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</row>
    <row r="2382" spans="1:121">
      <c r="A2382">
        <v>91002220</v>
      </c>
      <c r="B2382">
        <v>8130494</v>
      </c>
      <c r="C2382" s="2">
        <v>44229</v>
      </c>
      <c r="D2382" s="2">
        <v>44230.011111111111</v>
      </c>
      <c r="E2382">
        <v>2</v>
      </c>
      <c r="F2382">
        <v>51</v>
      </c>
      <c r="G2382">
        <v>1</v>
      </c>
      <c r="H2382">
        <v>2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79202697</v>
      </c>
      <c r="O2382" t="s">
        <v>2126</v>
      </c>
      <c r="P2382">
        <v>1</v>
      </c>
      <c r="Q2382">
        <v>0</v>
      </c>
      <c r="S2382">
        <v>2</v>
      </c>
      <c r="T2382">
        <v>2021</v>
      </c>
      <c r="U2382">
        <v>0</v>
      </c>
      <c r="V2382">
        <v>0</v>
      </c>
      <c r="W2382">
        <v>2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1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</row>
    <row r="2383" spans="1:121">
      <c r="A2383">
        <v>91002278</v>
      </c>
      <c r="B2383">
        <v>212031</v>
      </c>
      <c r="C2383" s="2">
        <v>44230</v>
      </c>
      <c r="D2383" s="2">
        <v>44256.72152777778</v>
      </c>
      <c r="E2383">
        <v>1</v>
      </c>
      <c r="F2383">
        <v>80</v>
      </c>
      <c r="G2383">
        <v>1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8807</v>
      </c>
      <c r="O2383" t="s">
        <v>2126</v>
      </c>
      <c r="P2383">
        <v>1</v>
      </c>
      <c r="Q2383">
        <v>0</v>
      </c>
      <c r="R2383">
        <v>26</v>
      </c>
      <c r="S2383">
        <v>3</v>
      </c>
      <c r="T2383">
        <v>2021</v>
      </c>
      <c r="U2383">
        <v>1</v>
      </c>
      <c r="V2383">
        <v>13</v>
      </c>
      <c r="W2383">
        <v>2</v>
      </c>
      <c r="AH2383">
        <v>1</v>
      </c>
      <c r="AU2383">
        <v>0</v>
      </c>
      <c r="AV2383">
        <v>0</v>
      </c>
      <c r="AW2383">
        <v>0</v>
      </c>
      <c r="AX2383">
        <v>0</v>
      </c>
      <c r="AY2383">
        <v>25</v>
      </c>
      <c r="AZ2383">
        <v>3</v>
      </c>
      <c r="BA2383">
        <v>30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58</v>
      </c>
      <c r="BH2383">
        <v>28</v>
      </c>
      <c r="BI2383">
        <v>0</v>
      </c>
      <c r="BJ2383">
        <v>0</v>
      </c>
      <c r="BK2383">
        <v>27</v>
      </c>
      <c r="BL2383">
        <v>0</v>
      </c>
      <c r="BM2383">
        <v>0</v>
      </c>
      <c r="BN2383">
        <v>1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</v>
      </c>
      <c r="BW2383">
        <v>24</v>
      </c>
      <c r="BX2383">
        <v>24</v>
      </c>
      <c r="BY2383">
        <v>18</v>
      </c>
      <c r="BZ2383">
        <v>0</v>
      </c>
      <c r="CA2383">
        <v>0</v>
      </c>
      <c r="CB2383">
        <v>37</v>
      </c>
      <c r="CC2383">
        <v>16</v>
      </c>
      <c r="CD2383">
        <v>21</v>
      </c>
      <c r="CE2383">
        <v>37</v>
      </c>
      <c r="CF2383">
        <v>0</v>
      </c>
      <c r="CG2383">
        <v>0</v>
      </c>
      <c r="CH2383">
        <v>0</v>
      </c>
      <c r="CI2383">
        <v>5</v>
      </c>
      <c r="CK2383">
        <v>0</v>
      </c>
      <c r="CL2383">
        <v>0</v>
      </c>
      <c r="CM2383">
        <v>4</v>
      </c>
      <c r="CN2383">
        <v>0</v>
      </c>
      <c r="CO2383">
        <v>0</v>
      </c>
      <c r="CP2383">
        <v>0</v>
      </c>
      <c r="CQ2383">
        <v>1</v>
      </c>
      <c r="CR2383">
        <v>0</v>
      </c>
      <c r="CS2383">
        <v>1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1</v>
      </c>
      <c r="DC2383">
        <v>0</v>
      </c>
      <c r="DD2383">
        <v>0</v>
      </c>
      <c r="DE2383">
        <v>0</v>
      </c>
      <c r="DF2383">
        <v>0</v>
      </c>
      <c r="DG2383">
        <v>1</v>
      </c>
      <c r="DH2383">
        <v>0</v>
      </c>
      <c r="DI2383">
        <v>0</v>
      </c>
      <c r="DJ2383">
        <v>0</v>
      </c>
      <c r="DK2383">
        <v>0</v>
      </c>
      <c r="DL2383">
        <v>1</v>
      </c>
      <c r="DM2383">
        <v>0</v>
      </c>
      <c r="DN2383">
        <v>0</v>
      </c>
      <c r="DO2383">
        <v>0</v>
      </c>
      <c r="DP2383">
        <v>0</v>
      </c>
      <c r="DQ2383">
        <v>1</v>
      </c>
    </row>
    <row r="2384" spans="1:121">
      <c r="A2384">
        <v>91002281</v>
      </c>
      <c r="B2384">
        <v>8114227</v>
      </c>
      <c r="C2384" s="2">
        <v>44230</v>
      </c>
      <c r="D2384" s="2">
        <v>44236.833333333336</v>
      </c>
      <c r="E2384">
        <v>1</v>
      </c>
      <c r="F2384">
        <v>79</v>
      </c>
      <c r="G2384">
        <v>0</v>
      </c>
      <c r="H2384">
        <v>3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88241424</v>
      </c>
      <c r="O2384" t="s">
        <v>2126</v>
      </c>
      <c r="P2384">
        <v>1</v>
      </c>
      <c r="Q2384">
        <v>0</v>
      </c>
      <c r="R2384">
        <v>6</v>
      </c>
      <c r="S2384">
        <v>2</v>
      </c>
      <c r="T2384">
        <v>2021</v>
      </c>
      <c r="U2384">
        <v>0</v>
      </c>
      <c r="V2384">
        <v>0</v>
      </c>
      <c r="W2384">
        <v>2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11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11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</row>
    <row r="2385" spans="1:120">
      <c r="A2385">
        <v>91002285</v>
      </c>
      <c r="B2385">
        <v>529588</v>
      </c>
      <c r="C2385" s="2">
        <v>44229</v>
      </c>
      <c r="D2385" s="2">
        <v>44230.309027777781</v>
      </c>
      <c r="E2385">
        <v>2</v>
      </c>
      <c r="F2385">
        <v>59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88351958</v>
      </c>
      <c r="O2385" t="s">
        <v>2126</v>
      </c>
      <c r="P2385">
        <v>1</v>
      </c>
      <c r="Q2385">
        <v>0</v>
      </c>
      <c r="S2385">
        <v>2</v>
      </c>
      <c r="T2385">
        <v>2021</v>
      </c>
      <c r="U2385">
        <v>0</v>
      </c>
      <c r="V2385">
        <v>0</v>
      </c>
      <c r="W2385">
        <v>2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1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</row>
    <row r="2386" spans="1:120">
      <c r="A2386">
        <v>91002350</v>
      </c>
      <c r="B2386">
        <v>447273</v>
      </c>
      <c r="C2386" s="2">
        <v>44230</v>
      </c>
      <c r="D2386" s="2">
        <v>44230.554861111108</v>
      </c>
      <c r="E2386">
        <v>2</v>
      </c>
      <c r="F2386">
        <v>59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8807</v>
      </c>
      <c r="O2386" t="s">
        <v>2126</v>
      </c>
      <c r="P2386">
        <v>1</v>
      </c>
      <c r="Q2386">
        <v>0</v>
      </c>
      <c r="S2386">
        <v>2</v>
      </c>
      <c r="T2386">
        <v>2021</v>
      </c>
      <c r="U2386">
        <v>0</v>
      </c>
      <c r="V2386">
        <v>0</v>
      </c>
      <c r="W2386">
        <v>2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1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</row>
    <row r="2387" spans="1:120">
      <c r="A2387">
        <v>91002414</v>
      </c>
      <c r="B2387">
        <v>8109745</v>
      </c>
      <c r="C2387" s="2">
        <v>44230</v>
      </c>
      <c r="D2387" s="2">
        <v>44230.527083333334</v>
      </c>
      <c r="E2387">
        <v>2</v>
      </c>
      <c r="F2387">
        <v>55</v>
      </c>
      <c r="G2387">
        <v>1</v>
      </c>
      <c r="H2387">
        <v>1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8844</v>
      </c>
      <c r="O2387" t="s">
        <v>2126</v>
      </c>
      <c r="P2387">
        <v>1</v>
      </c>
      <c r="Q2387">
        <v>0</v>
      </c>
      <c r="S2387">
        <v>2</v>
      </c>
      <c r="T2387">
        <v>2021</v>
      </c>
      <c r="U2387">
        <v>0</v>
      </c>
      <c r="V2387">
        <v>0</v>
      </c>
      <c r="W2387">
        <v>2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</row>
    <row r="2388" spans="1:120">
      <c r="A2388">
        <v>91002435</v>
      </c>
      <c r="B2388">
        <v>8130521</v>
      </c>
      <c r="C2388" s="2">
        <v>44230</v>
      </c>
      <c r="D2388" s="2">
        <v>44242.040277777778</v>
      </c>
      <c r="E2388">
        <v>1</v>
      </c>
      <c r="F2388">
        <v>48</v>
      </c>
      <c r="G2388">
        <v>0</v>
      </c>
      <c r="H2388">
        <v>3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7060</v>
      </c>
      <c r="O2388" t="s">
        <v>2126</v>
      </c>
      <c r="P2388">
        <v>1</v>
      </c>
      <c r="Q2388">
        <v>0</v>
      </c>
      <c r="R2388">
        <v>12</v>
      </c>
      <c r="S2388">
        <v>2</v>
      </c>
      <c r="T2388">
        <v>2021</v>
      </c>
      <c r="U2388">
        <v>0</v>
      </c>
      <c r="V2388">
        <v>0</v>
      </c>
      <c r="W2388">
        <v>2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</row>
    <row r="2389" spans="1:120">
      <c r="A2389">
        <v>91002442</v>
      </c>
      <c r="B2389">
        <v>775094</v>
      </c>
      <c r="C2389" s="2">
        <v>44230</v>
      </c>
      <c r="D2389" s="2">
        <v>44230.693749999999</v>
      </c>
      <c r="E2389">
        <v>3</v>
      </c>
      <c r="F2389">
        <v>64</v>
      </c>
      <c r="G2389">
        <v>1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8854</v>
      </c>
      <c r="O2389" t="s">
        <v>2126</v>
      </c>
      <c r="P2389">
        <v>1</v>
      </c>
      <c r="Q2389">
        <v>0</v>
      </c>
      <c r="S2389">
        <v>2</v>
      </c>
      <c r="T2389">
        <v>2021</v>
      </c>
      <c r="U2389">
        <v>0</v>
      </c>
      <c r="V2389">
        <v>0</v>
      </c>
      <c r="W2389">
        <v>2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1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</row>
    <row r="2390" spans="1:120">
      <c r="A2390">
        <v>91002469</v>
      </c>
      <c r="B2390">
        <v>8130526</v>
      </c>
      <c r="C2390" s="2">
        <v>44230</v>
      </c>
      <c r="D2390" s="2">
        <v>44233.680555555555</v>
      </c>
      <c r="E2390">
        <v>1</v>
      </c>
      <c r="F2390">
        <v>57</v>
      </c>
      <c r="G2390">
        <v>1</v>
      </c>
      <c r="H2390">
        <v>2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8854</v>
      </c>
      <c r="O2390" t="s">
        <v>2126</v>
      </c>
      <c r="P2390">
        <v>1</v>
      </c>
      <c r="Q2390">
        <v>0</v>
      </c>
      <c r="R2390">
        <v>3</v>
      </c>
      <c r="S2390">
        <v>2</v>
      </c>
      <c r="T2390">
        <v>2021</v>
      </c>
      <c r="U2390">
        <v>0</v>
      </c>
      <c r="V2390">
        <v>0</v>
      </c>
      <c r="W2390">
        <v>2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4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4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4</v>
      </c>
      <c r="CC2390">
        <v>4</v>
      </c>
      <c r="CD2390">
        <v>0</v>
      </c>
      <c r="CE2390">
        <v>4</v>
      </c>
      <c r="CF2390">
        <v>0</v>
      </c>
      <c r="CG2390">
        <v>0</v>
      </c>
      <c r="CH2390">
        <v>0</v>
      </c>
      <c r="CI2390">
        <v>1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1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</row>
    <row r="2391" spans="1:120">
      <c r="A2391">
        <v>91002506</v>
      </c>
      <c r="B2391">
        <v>88744</v>
      </c>
      <c r="C2391" s="2">
        <v>44230</v>
      </c>
      <c r="D2391" s="2">
        <v>44230.758333333331</v>
      </c>
      <c r="E2391">
        <v>2</v>
      </c>
      <c r="F2391">
        <v>49</v>
      </c>
      <c r="G2391">
        <v>1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7067</v>
      </c>
      <c r="O2391" t="s">
        <v>2126</v>
      </c>
      <c r="P2391">
        <v>1</v>
      </c>
      <c r="Q2391">
        <v>0</v>
      </c>
      <c r="S2391">
        <v>2</v>
      </c>
      <c r="T2391">
        <v>2021</v>
      </c>
      <c r="U2391">
        <v>0</v>
      </c>
      <c r="V2391">
        <v>0</v>
      </c>
      <c r="W2391">
        <v>2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1</v>
      </c>
      <c r="CC2391">
        <v>0</v>
      </c>
      <c r="CD2391">
        <v>1</v>
      </c>
      <c r="CE2391">
        <v>1</v>
      </c>
      <c r="CF2391">
        <v>0</v>
      </c>
      <c r="CG2391">
        <v>0</v>
      </c>
      <c r="CH2391">
        <v>0</v>
      </c>
      <c r="CI2391">
        <v>0</v>
      </c>
      <c r="CK2391">
        <v>0</v>
      </c>
      <c r="CL2391">
        <v>0</v>
      </c>
      <c r="CM2391">
        <v>1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1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</row>
    <row r="2392" spans="1:120">
      <c r="A2392">
        <v>91002526</v>
      </c>
      <c r="B2392">
        <v>742973</v>
      </c>
      <c r="C2392" s="2">
        <v>44230</v>
      </c>
      <c r="D2392" s="2">
        <v>44230.798611111109</v>
      </c>
      <c r="E2392">
        <v>3</v>
      </c>
      <c r="F2392">
        <v>69</v>
      </c>
      <c r="G2392">
        <v>1</v>
      </c>
      <c r="H2392">
        <v>2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7922</v>
      </c>
      <c r="O2392" t="s">
        <v>2126</v>
      </c>
      <c r="P2392">
        <v>1</v>
      </c>
      <c r="Q2392">
        <v>0</v>
      </c>
      <c r="S2392">
        <v>2</v>
      </c>
      <c r="T2392">
        <v>2021</v>
      </c>
      <c r="U2392">
        <v>0</v>
      </c>
      <c r="V2392">
        <v>0</v>
      </c>
      <c r="W2392">
        <v>2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K2392">
        <v>0</v>
      </c>
      <c r="CL2392">
        <v>0</v>
      </c>
      <c r="CM2392">
        <v>2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1</v>
      </c>
      <c r="CT2392">
        <v>0</v>
      </c>
      <c r="CU2392">
        <v>0</v>
      </c>
      <c r="CV2392">
        <v>0</v>
      </c>
      <c r="CW2392">
        <v>1</v>
      </c>
      <c r="CX2392">
        <v>0</v>
      </c>
      <c r="CY2392">
        <v>1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1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</row>
    <row r="2393" spans="1:120">
      <c r="A2393">
        <v>91002554</v>
      </c>
      <c r="B2393">
        <v>90227</v>
      </c>
      <c r="C2393" s="2">
        <v>44230</v>
      </c>
      <c r="D2393" s="2">
        <v>44230.801388888889</v>
      </c>
      <c r="E2393">
        <v>3</v>
      </c>
      <c r="F2393">
        <v>73</v>
      </c>
      <c r="G2393">
        <v>1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8869</v>
      </c>
      <c r="O2393" t="s">
        <v>2126</v>
      </c>
      <c r="P2393">
        <v>1</v>
      </c>
      <c r="Q2393">
        <v>0</v>
      </c>
      <c r="S2393">
        <v>2</v>
      </c>
      <c r="T2393">
        <v>2021</v>
      </c>
      <c r="U2393">
        <v>0</v>
      </c>
      <c r="V2393">
        <v>0</v>
      </c>
      <c r="W2393">
        <v>2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K2393">
        <v>0</v>
      </c>
      <c r="CL2393">
        <v>0</v>
      </c>
      <c r="CM2393">
        <v>1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1</v>
      </c>
      <c r="CX2393">
        <v>0</v>
      </c>
      <c r="CY2393">
        <v>1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1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</row>
    <row r="2394" spans="1:120">
      <c r="A2394">
        <v>91002558</v>
      </c>
      <c r="B2394">
        <v>8130535</v>
      </c>
      <c r="C2394" s="2">
        <v>44230</v>
      </c>
      <c r="D2394" s="2">
        <v>44230.738888888889</v>
      </c>
      <c r="E2394">
        <v>2</v>
      </c>
      <c r="F2394">
        <v>35</v>
      </c>
      <c r="G2394">
        <v>0</v>
      </c>
      <c r="H2394">
        <v>3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8812</v>
      </c>
      <c r="O2394" t="s">
        <v>2126</v>
      </c>
      <c r="P2394">
        <v>1</v>
      </c>
      <c r="Q2394">
        <v>0</v>
      </c>
      <c r="S2394">
        <v>2</v>
      </c>
      <c r="T2394">
        <v>2021</v>
      </c>
      <c r="U2394">
        <v>0</v>
      </c>
      <c r="V2394">
        <v>0</v>
      </c>
      <c r="W2394">
        <v>2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</row>
    <row r="2395" spans="1:120">
      <c r="A2395">
        <v>91002625</v>
      </c>
      <c r="B2395">
        <v>8045222</v>
      </c>
      <c r="C2395" s="2">
        <v>44230</v>
      </c>
      <c r="D2395" s="2">
        <v>44230.817361111112</v>
      </c>
      <c r="E2395">
        <v>2</v>
      </c>
      <c r="F2395">
        <v>54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8835</v>
      </c>
      <c r="O2395" t="s">
        <v>2126</v>
      </c>
      <c r="P2395">
        <v>1</v>
      </c>
      <c r="Q2395">
        <v>0</v>
      </c>
      <c r="S2395">
        <v>2</v>
      </c>
      <c r="T2395">
        <v>2021</v>
      </c>
      <c r="U2395">
        <v>0</v>
      </c>
      <c r="V2395">
        <v>0</v>
      </c>
      <c r="W2395">
        <v>2</v>
      </c>
      <c r="AU2395" t="e">
        <v>#N/A</v>
      </c>
      <c r="AV2395" t="e">
        <v>#N/A</v>
      </c>
      <c r="AW2395" t="e">
        <v>#N/A</v>
      </c>
      <c r="AX2395" t="e">
        <v>#N/A</v>
      </c>
      <c r="AY2395" t="e">
        <v>#N/A</v>
      </c>
      <c r="AZ2395" t="e">
        <v>#N/A</v>
      </c>
      <c r="BA2395" t="e">
        <v>#N/A</v>
      </c>
      <c r="BB2395" t="e">
        <v>#N/A</v>
      </c>
      <c r="BC2395" t="e">
        <v>#N/A</v>
      </c>
      <c r="BD2395" t="e">
        <v>#N/A</v>
      </c>
      <c r="BE2395" t="e">
        <v>#N/A</v>
      </c>
      <c r="BF2395" t="e">
        <v>#N/A</v>
      </c>
      <c r="BG2395" t="e">
        <v>#N/A</v>
      </c>
      <c r="BH2395" t="e">
        <v>#N/A</v>
      </c>
      <c r="BI2395" t="e">
        <v>#N/A</v>
      </c>
      <c r="BJ2395" t="e">
        <v>#N/A</v>
      </c>
      <c r="BK2395" t="e">
        <v>#N/A</v>
      </c>
      <c r="BL2395" t="e">
        <v>#N/A</v>
      </c>
      <c r="BM2395" t="e">
        <v>#N/A</v>
      </c>
      <c r="BN2395" t="e">
        <v>#N/A</v>
      </c>
      <c r="BO2395" t="e">
        <v>#N/A</v>
      </c>
      <c r="BP2395" t="e">
        <v>#N/A</v>
      </c>
      <c r="BQ2395" t="e">
        <v>#N/A</v>
      </c>
      <c r="BR2395" t="e">
        <v>#N/A</v>
      </c>
      <c r="BS2395" t="e">
        <v>#N/A</v>
      </c>
      <c r="BT2395" t="e">
        <v>#N/A</v>
      </c>
      <c r="BU2395" t="e">
        <v>#N/A</v>
      </c>
      <c r="BV2395" t="e">
        <v>#N/A</v>
      </c>
      <c r="BW2395" t="e">
        <v>#N/A</v>
      </c>
      <c r="BX2395" t="e">
        <v>#N/A</v>
      </c>
      <c r="BY2395" t="e">
        <v>#N/A</v>
      </c>
      <c r="BZ2395" t="e">
        <v>#N/A</v>
      </c>
      <c r="CA2395" t="e">
        <v>#N/A</v>
      </c>
      <c r="CB2395" t="e">
        <v>#N/A</v>
      </c>
      <c r="CC2395" t="e">
        <v>#N/A</v>
      </c>
      <c r="CD2395" t="e">
        <v>#N/A</v>
      </c>
      <c r="CE2395" t="e">
        <v>#N/A</v>
      </c>
      <c r="CF2395" t="e">
        <v>#N/A</v>
      </c>
      <c r="CG2395" t="e">
        <v>#N/A</v>
      </c>
      <c r="CH2395" t="e">
        <v>#N/A</v>
      </c>
      <c r="CI2395" t="e">
        <v>#N/A</v>
      </c>
      <c r="CK2395" t="e">
        <v>#N/A</v>
      </c>
      <c r="CL2395" t="e">
        <v>#N/A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</row>
    <row r="2396" spans="1:120">
      <c r="A2396">
        <v>91002680</v>
      </c>
      <c r="B2396">
        <v>475261</v>
      </c>
      <c r="C2396" s="2">
        <v>44230</v>
      </c>
      <c r="D2396" s="2">
        <v>44235.675694444442</v>
      </c>
      <c r="E2396">
        <v>1</v>
      </c>
      <c r="F2396">
        <v>52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8844</v>
      </c>
      <c r="O2396" t="s">
        <v>2126</v>
      </c>
      <c r="P2396">
        <v>1</v>
      </c>
      <c r="Q2396">
        <v>0</v>
      </c>
      <c r="R2396">
        <v>5</v>
      </c>
      <c r="S2396">
        <v>2</v>
      </c>
      <c r="T2396">
        <v>2021</v>
      </c>
      <c r="U2396">
        <v>0</v>
      </c>
      <c r="V2396">
        <v>0</v>
      </c>
      <c r="W2396">
        <v>2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K2396">
        <v>0</v>
      </c>
      <c r="CL2396">
        <v>0</v>
      </c>
      <c r="CM2396">
        <v>2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1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</row>
    <row r="2397" spans="1:120">
      <c r="A2397">
        <v>91002700</v>
      </c>
      <c r="B2397">
        <v>616383</v>
      </c>
      <c r="C2397" s="2">
        <v>44230</v>
      </c>
      <c r="D2397" s="2">
        <v>44230.883333333331</v>
      </c>
      <c r="E2397">
        <v>2</v>
      </c>
      <c r="F2397">
        <v>54</v>
      </c>
      <c r="G2397">
        <v>1</v>
      </c>
      <c r="H2397">
        <v>1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8805</v>
      </c>
      <c r="O2397" t="s">
        <v>2126</v>
      </c>
      <c r="P2397">
        <v>1</v>
      </c>
      <c r="Q2397">
        <v>0</v>
      </c>
      <c r="S2397">
        <v>2</v>
      </c>
      <c r="T2397">
        <v>2021</v>
      </c>
      <c r="U2397">
        <v>0</v>
      </c>
      <c r="V2397">
        <v>0</v>
      </c>
      <c r="W2397">
        <v>2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</row>
    <row r="2398" spans="1:120">
      <c r="A2398">
        <v>91002701</v>
      </c>
      <c r="B2398">
        <v>652106</v>
      </c>
      <c r="C2398" s="2">
        <v>44230</v>
      </c>
      <c r="D2398" s="2">
        <v>44237.770833333336</v>
      </c>
      <c r="E2398">
        <v>1</v>
      </c>
      <c r="F2398">
        <v>82</v>
      </c>
      <c r="G2398">
        <v>1</v>
      </c>
      <c r="H2398">
        <v>2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8846</v>
      </c>
      <c r="O2398" t="s">
        <v>2126</v>
      </c>
      <c r="P2398">
        <v>1</v>
      </c>
      <c r="Q2398">
        <v>0</v>
      </c>
      <c r="R2398">
        <v>7</v>
      </c>
      <c r="S2398">
        <v>2</v>
      </c>
      <c r="T2398">
        <v>2021</v>
      </c>
      <c r="U2398">
        <v>0</v>
      </c>
      <c r="V2398">
        <v>0</v>
      </c>
      <c r="W2398">
        <v>2</v>
      </c>
      <c r="AU2398">
        <v>0</v>
      </c>
      <c r="AV2398">
        <v>0</v>
      </c>
      <c r="AW2398">
        <v>21</v>
      </c>
      <c r="AX2398">
        <v>0</v>
      </c>
      <c r="AY2398">
        <v>1</v>
      </c>
      <c r="AZ2398">
        <v>3</v>
      </c>
      <c r="BA2398">
        <v>0</v>
      </c>
      <c r="BB2398">
        <v>0</v>
      </c>
      <c r="BC2398">
        <v>0</v>
      </c>
      <c r="BD2398">
        <v>0</v>
      </c>
      <c r="BE2398">
        <v>21</v>
      </c>
      <c r="BF2398">
        <v>21</v>
      </c>
      <c r="BG2398">
        <v>25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6</v>
      </c>
      <c r="BW2398">
        <v>6</v>
      </c>
      <c r="BX2398">
        <v>6</v>
      </c>
      <c r="BY2398">
        <v>0</v>
      </c>
      <c r="BZ2398">
        <v>0</v>
      </c>
      <c r="CA2398">
        <v>0</v>
      </c>
      <c r="CB2398">
        <v>16</v>
      </c>
      <c r="CC2398">
        <v>9</v>
      </c>
      <c r="CD2398">
        <v>7</v>
      </c>
      <c r="CE2398">
        <v>16</v>
      </c>
      <c r="CF2398">
        <v>0</v>
      </c>
      <c r="CG2398">
        <v>0</v>
      </c>
      <c r="CH2398">
        <v>13</v>
      </c>
      <c r="CI2398">
        <v>0</v>
      </c>
      <c r="CK2398">
        <v>0</v>
      </c>
      <c r="CL2398">
        <v>0</v>
      </c>
      <c r="CM2398">
        <v>1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1</v>
      </c>
      <c r="CX2398">
        <v>0</v>
      </c>
      <c r="CY2398">
        <v>1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1</v>
      </c>
      <c r="DG2398">
        <v>1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1</v>
      </c>
      <c r="DP2398">
        <v>0</v>
      </c>
    </row>
    <row r="2399" spans="1:120">
      <c r="A2399">
        <v>91002704</v>
      </c>
      <c r="B2399">
        <v>652107</v>
      </c>
      <c r="C2399" s="2">
        <v>44230</v>
      </c>
      <c r="D2399" s="2">
        <v>44236.673611111109</v>
      </c>
      <c r="E2399">
        <v>1</v>
      </c>
      <c r="F2399">
        <v>81</v>
      </c>
      <c r="G2399">
        <v>0</v>
      </c>
      <c r="H2399">
        <v>2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8846</v>
      </c>
      <c r="O2399" t="s">
        <v>2126</v>
      </c>
      <c r="P2399">
        <v>1</v>
      </c>
      <c r="Q2399">
        <v>0</v>
      </c>
      <c r="R2399">
        <v>6</v>
      </c>
      <c r="S2399">
        <v>2</v>
      </c>
      <c r="T2399">
        <v>2021</v>
      </c>
      <c r="U2399">
        <v>0</v>
      </c>
      <c r="V2399">
        <v>0</v>
      </c>
      <c r="W2399">
        <v>2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2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2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5</v>
      </c>
      <c r="BW2399">
        <v>1</v>
      </c>
      <c r="BX2399">
        <v>4</v>
      </c>
      <c r="BY2399">
        <v>0</v>
      </c>
      <c r="BZ2399">
        <v>0</v>
      </c>
      <c r="CA2399">
        <v>0</v>
      </c>
      <c r="CB2399">
        <v>12</v>
      </c>
      <c r="CC2399">
        <v>6</v>
      </c>
      <c r="CD2399">
        <v>6</v>
      </c>
      <c r="CE2399">
        <v>12</v>
      </c>
      <c r="CF2399">
        <v>0</v>
      </c>
      <c r="CG2399">
        <v>0</v>
      </c>
      <c r="CH2399">
        <v>0</v>
      </c>
      <c r="CI2399">
        <v>6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</row>
    <row r="2400" spans="1:120">
      <c r="A2400">
        <v>91002752</v>
      </c>
      <c r="B2400">
        <v>8051595</v>
      </c>
      <c r="C2400" s="2">
        <v>44230</v>
      </c>
      <c r="D2400" s="2">
        <v>44235.602083333331</v>
      </c>
      <c r="E2400">
        <v>1</v>
      </c>
      <c r="F2400">
        <v>49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8844</v>
      </c>
      <c r="O2400" t="s">
        <v>2126</v>
      </c>
      <c r="P2400">
        <v>1</v>
      </c>
      <c r="Q2400">
        <v>0</v>
      </c>
      <c r="R2400">
        <v>5</v>
      </c>
      <c r="S2400">
        <v>2</v>
      </c>
      <c r="T2400">
        <v>2021</v>
      </c>
      <c r="U2400">
        <v>0</v>
      </c>
      <c r="V2400">
        <v>0</v>
      </c>
      <c r="W2400">
        <v>2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9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9</v>
      </c>
      <c r="BH2400">
        <v>5</v>
      </c>
      <c r="BI2400">
        <v>0</v>
      </c>
      <c r="BJ2400">
        <v>0</v>
      </c>
      <c r="BK2400">
        <v>5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1</v>
      </c>
      <c r="BX2400">
        <v>1</v>
      </c>
      <c r="BY2400">
        <v>1</v>
      </c>
      <c r="BZ2400">
        <v>0</v>
      </c>
      <c r="CA2400">
        <v>0</v>
      </c>
      <c r="CB2400">
        <v>8</v>
      </c>
      <c r="CC2400">
        <v>3</v>
      </c>
      <c r="CD2400">
        <v>5</v>
      </c>
      <c r="CE2400">
        <v>8</v>
      </c>
      <c r="CF2400">
        <v>5</v>
      </c>
      <c r="CG2400">
        <v>0</v>
      </c>
      <c r="CH2400">
        <v>0</v>
      </c>
      <c r="CI2400">
        <v>1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</row>
    <row r="2401" spans="1:120">
      <c r="A2401">
        <v>91002790</v>
      </c>
      <c r="B2401">
        <v>459612</v>
      </c>
      <c r="C2401" s="2">
        <v>44231</v>
      </c>
      <c r="D2401" s="2">
        <v>44235.75</v>
      </c>
      <c r="E2401">
        <v>1</v>
      </c>
      <c r="F2401">
        <v>61</v>
      </c>
      <c r="G2401">
        <v>0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8844</v>
      </c>
      <c r="O2401" t="s">
        <v>2126</v>
      </c>
      <c r="P2401">
        <v>1</v>
      </c>
      <c r="Q2401">
        <v>0</v>
      </c>
      <c r="R2401">
        <v>4</v>
      </c>
      <c r="S2401">
        <v>2</v>
      </c>
      <c r="T2401">
        <v>2021</v>
      </c>
      <c r="U2401">
        <v>0</v>
      </c>
      <c r="V2401">
        <v>0</v>
      </c>
      <c r="W2401">
        <v>2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5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5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4</v>
      </c>
      <c r="BW2401">
        <v>5</v>
      </c>
      <c r="BX2401">
        <v>1</v>
      </c>
      <c r="BY2401">
        <v>32</v>
      </c>
      <c r="BZ2401">
        <v>0</v>
      </c>
      <c r="CA2401">
        <v>0</v>
      </c>
      <c r="CB2401">
        <v>9</v>
      </c>
      <c r="CC2401">
        <v>5</v>
      </c>
      <c r="CD2401">
        <v>4</v>
      </c>
      <c r="CE2401">
        <v>9</v>
      </c>
      <c r="CF2401">
        <v>0</v>
      </c>
      <c r="CG2401">
        <v>0</v>
      </c>
      <c r="CH2401">
        <v>0</v>
      </c>
      <c r="CI2401">
        <v>1</v>
      </c>
      <c r="CK2401">
        <v>0</v>
      </c>
      <c r="CL2401">
        <v>0</v>
      </c>
      <c r="CM2401">
        <v>1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1</v>
      </c>
      <c r="CX2401">
        <v>0</v>
      </c>
      <c r="CY2401">
        <v>1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1</v>
      </c>
      <c r="DH2401">
        <v>0</v>
      </c>
      <c r="DI2401">
        <v>0</v>
      </c>
      <c r="DJ2401">
        <v>1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</row>
    <row r="2402" spans="1:120">
      <c r="A2402">
        <v>91002795</v>
      </c>
      <c r="B2402">
        <v>8130570</v>
      </c>
      <c r="C2402" s="2">
        <v>44231</v>
      </c>
      <c r="D2402" s="2">
        <v>44247.430555555555</v>
      </c>
      <c r="E2402">
        <v>1</v>
      </c>
      <c r="F2402">
        <v>99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8812</v>
      </c>
      <c r="O2402" t="s">
        <v>2126</v>
      </c>
      <c r="P2402">
        <v>1</v>
      </c>
      <c r="Q2402">
        <v>0</v>
      </c>
      <c r="R2402">
        <v>16</v>
      </c>
      <c r="S2402">
        <v>2</v>
      </c>
      <c r="T2402">
        <v>2021</v>
      </c>
      <c r="U2402">
        <v>1</v>
      </c>
      <c r="V2402">
        <v>11</v>
      </c>
      <c r="W2402">
        <v>2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2</v>
      </c>
      <c r="BA2402">
        <v>5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7</v>
      </c>
      <c r="BH2402">
        <v>14</v>
      </c>
      <c r="BI2402">
        <v>0</v>
      </c>
      <c r="BJ2402">
        <v>0</v>
      </c>
      <c r="BK2402">
        <v>14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9</v>
      </c>
      <c r="BW2402">
        <v>7</v>
      </c>
      <c r="BX2402">
        <v>13</v>
      </c>
      <c r="BY2402">
        <v>1</v>
      </c>
      <c r="BZ2402">
        <v>0</v>
      </c>
      <c r="CA2402">
        <v>0</v>
      </c>
      <c r="CB2402">
        <v>15</v>
      </c>
      <c r="CC2402">
        <v>0</v>
      </c>
      <c r="CD2402">
        <v>14</v>
      </c>
      <c r="CE2402">
        <v>14</v>
      </c>
      <c r="CF2402">
        <v>0</v>
      </c>
      <c r="CG2402">
        <v>0</v>
      </c>
      <c r="CH2402">
        <v>0</v>
      </c>
      <c r="CI2402">
        <v>1</v>
      </c>
      <c r="CK2402">
        <v>0</v>
      </c>
      <c r="CL2402">
        <v>0</v>
      </c>
      <c r="CM2402">
        <v>1</v>
      </c>
      <c r="CN2402">
        <v>0</v>
      </c>
      <c r="CO2402">
        <v>1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1</v>
      </c>
      <c r="DH2402">
        <v>0</v>
      </c>
      <c r="DI2402">
        <v>0</v>
      </c>
      <c r="DJ2402">
        <v>0</v>
      </c>
      <c r="DK2402">
        <v>0</v>
      </c>
      <c r="DL2402">
        <v>1</v>
      </c>
      <c r="DM2402">
        <v>0</v>
      </c>
      <c r="DN2402">
        <v>0</v>
      </c>
      <c r="DO2402">
        <v>0</v>
      </c>
      <c r="DP2402">
        <v>0</v>
      </c>
    </row>
    <row r="2403" spans="1:120">
      <c r="A2403">
        <v>91002821</v>
      </c>
      <c r="B2403">
        <v>8003984</v>
      </c>
      <c r="C2403" s="2">
        <v>44231</v>
      </c>
      <c r="D2403" s="2">
        <v>44233.716666666667</v>
      </c>
      <c r="E2403">
        <v>1</v>
      </c>
      <c r="F2403">
        <v>47</v>
      </c>
      <c r="G2403">
        <v>0</v>
      </c>
      <c r="H2403">
        <v>3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8854</v>
      </c>
      <c r="O2403" t="s">
        <v>2126</v>
      </c>
      <c r="P2403">
        <v>1</v>
      </c>
      <c r="Q2403">
        <v>0</v>
      </c>
      <c r="R2403">
        <v>2</v>
      </c>
      <c r="S2403">
        <v>2</v>
      </c>
      <c r="T2403">
        <v>2021</v>
      </c>
      <c r="U2403">
        <v>0</v>
      </c>
      <c r="V2403">
        <v>0</v>
      </c>
      <c r="W2403">
        <v>2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2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2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2</v>
      </c>
      <c r="BW2403">
        <v>1</v>
      </c>
      <c r="BX2403">
        <v>1</v>
      </c>
      <c r="BY2403">
        <v>1</v>
      </c>
      <c r="BZ2403">
        <v>0</v>
      </c>
      <c r="CA2403">
        <v>0</v>
      </c>
      <c r="CB2403">
        <v>8</v>
      </c>
      <c r="CC2403">
        <v>5</v>
      </c>
      <c r="CD2403">
        <v>3</v>
      </c>
      <c r="CE2403">
        <v>8</v>
      </c>
      <c r="CF2403">
        <v>0</v>
      </c>
      <c r="CG2403">
        <v>0</v>
      </c>
      <c r="CH2403">
        <v>0</v>
      </c>
      <c r="CI2403">
        <v>1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</row>
    <row r="2404" spans="1:120">
      <c r="A2404">
        <v>91002825</v>
      </c>
      <c r="B2404">
        <v>563028</v>
      </c>
      <c r="C2404" s="2">
        <v>44231</v>
      </c>
      <c r="D2404" s="2">
        <v>44236.75</v>
      </c>
      <c r="E2404">
        <v>1</v>
      </c>
      <c r="F2404">
        <v>69</v>
      </c>
      <c r="G2404">
        <v>0</v>
      </c>
      <c r="H2404">
        <v>3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8876</v>
      </c>
      <c r="O2404" t="s">
        <v>2126</v>
      </c>
      <c r="P2404">
        <v>1</v>
      </c>
      <c r="Q2404">
        <v>0</v>
      </c>
      <c r="R2404">
        <v>5</v>
      </c>
      <c r="S2404">
        <v>2</v>
      </c>
      <c r="T2404">
        <v>2021</v>
      </c>
      <c r="U2404">
        <v>0</v>
      </c>
      <c r="V2404">
        <v>0</v>
      </c>
      <c r="W2404">
        <v>2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8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8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5</v>
      </c>
      <c r="BW2404">
        <v>0</v>
      </c>
      <c r="BX2404">
        <v>5</v>
      </c>
      <c r="BY2404">
        <v>6</v>
      </c>
      <c r="BZ2404">
        <v>0</v>
      </c>
      <c r="CA2404">
        <v>0</v>
      </c>
      <c r="CB2404">
        <v>6</v>
      </c>
      <c r="CC2404">
        <v>6</v>
      </c>
      <c r="CD2404">
        <v>0</v>
      </c>
      <c r="CE2404">
        <v>6</v>
      </c>
      <c r="CF2404">
        <v>0</v>
      </c>
      <c r="CG2404">
        <v>0</v>
      </c>
      <c r="CH2404">
        <v>0</v>
      </c>
      <c r="CI2404">
        <v>6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1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</row>
    <row r="2405" spans="1:120">
      <c r="A2405">
        <v>91002828</v>
      </c>
      <c r="B2405">
        <v>8110028</v>
      </c>
      <c r="C2405" s="2">
        <v>44231</v>
      </c>
      <c r="D2405" s="2">
        <v>44231.42083333333</v>
      </c>
      <c r="E2405">
        <v>2</v>
      </c>
      <c r="F2405">
        <v>46</v>
      </c>
      <c r="G2405">
        <v>0</v>
      </c>
      <c r="H2405">
        <v>3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79201554</v>
      </c>
      <c r="O2405" t="s">
        <v>2126</v>
      </c>
      <c r="P2405">
        <v>1</v>
      </c>
      <c r="Q2405">
        <v>0</v>
      </c>
      <c r="S2405">
        <v>2</v>
      </c>
      <c r="T2405">
        <v>2021</v>
      </c>
      <c r="U2405">
        <v>0</v>
      </c>
      <c r="V2405">
        <v>0</v>
      </c>
      <c r="W2405">
        <v>2</v>
      </c>
      <c r="AU2405" t="e">
        <v>#N/A</v>
      </c>
      <c r="AV2405" t="e">
        <v>#N/A</v>
      </c>
      <c r="AW2405" t="e">
        <v>#N/A</v>
      </c>
      <c r="AX2405" t="e">
        <v>#N/A</v>
      </c>
      <c r="AY2405" t="e">
        <v>#N/A</v>
      </c>
      <c r="AZ2405" t="e">
        <v>#N/A</v>
      </c>
      <c r="BA2405" t="e">
        <v>#N/A</v>
      </c>
      <c r="BB2405" t="e">
        <v>#N/A</v>
      </c>
      <c r="BC2405" t="e">
        <v>#N/A</v>
      </c>
      <c r="BD2405" t="e">
        <v>#N/A</v>
      </c>
      <c r="BE2405" t="e">
        <v>#N/A</v>
      </c>
      <c r="BF2405" t="e">
        <v>#N/A</v>
      </c>
      <c r="BG2405" t="e">
        <v>#N/A</v>
      </c>
      <c r="BH2405" t="e">
        <v>#N/A</v>
      </c>
      <c r="BI2405" t="e">
        <v>#N/A</v>
      </c>
      <c r="BJ2405" t="e">
        <v>#N/A</v>
      </c>
      <c r="BK2405" t="e">
        <v>#N/A</v>
      </c>
      <c r="BL2405" t="e">
        <v>#N/A</v>
      </c>
      <c r="BM2405" t="e">
        <v>#N/A</v>
      </c>
      <c r="BN2405" t="e">
        <v>#N/A</v>
      </c>
      <c r="BO2405" t="e">
        <v>#N/A</v>
      </c>
      <c r="BP2405" t="e">
        <v>#N/A</v>
      </c>
      <c r="BQ2405" t="e">
        <v>#N/A</v>
      </c>
      <c r="BR2405" t="e">
        <v>#N/A</v>
      </c>
      <c r="BS2405" t="e">
        <v>#N/A</v>
      </c>
      <c r="BT2405" t="e">
        <v>#N/A</v>
      </c>
      <c r="BU2405" t="e">
        <v>#N/A</v>
      </c>
      <c r="BV2405" t="e">
        <v>#N/A</v>
      </c>
      <c r="BW2405" t="e">
        <v>#N/A</v>
      </c>
      <c r="BX2405" t="e">
        <v>#N/A</v>
      </c>
      <c r="BY2405" t="e">
        <v>#N/A</v>
      </c>
      <c r="BZ2405" t="e">
        <v>#N/A</v>
      </c>
      <c r="CA2405" t="e">
        <v>#N/A</v>
      </c>
      <c r="CB2405" t="e">
        <v>#N/A</v>
      </c>
      <c r="CC2405" t="e">
        <v>#N/A</v>
      </c>
      <c r="CD2405" t="e">
        <v>#N/A</v>
      </c>
      <c r="CE2405" t="e">
        <v>#N/A</v>
      </c>
      <c r="CF2405" t="e">
        <v>#N/A</v>
      </c>
      <c r="CG2405" t="e">
        <v>#N/A</v>
      </c>
      <c r="CH2405" t="e">
        <v>#N/A</v>
      </c>
      <c r="CI2405" t="e">
        <v>#N/A</v>
      </c>
      <c r="CK2405" t="e">
        <v>#N/A</v>
      </c>
      <c r="CL2405" t="e">
        <v>#N/A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1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</row>
    <row r="2406" spans="1:120">
      <c r="A2406">
        <v>91002891</v>
      </c>
      <c r="B2406">
        <v>648361</v>
      </c>
      <c r="C2406" s="2">
        <v>44231</v>
      </c>
      <c r="D2406" s="2">
        <v>44231.65625</v>
      </c>
      <c r="E2406">
        <v>3</v>
      </c>
      <c r="F2406">
        <v>67</v>
      </c>
      <c r="G2406">
        <v>1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7823</v>
      </c>
      <c r="O2406" t="s">
        <v>2126</v>
      </c>
      <c r="P2406">
        <v>1</v>
      </c>
      <c r="Q2406">
        <v>0</v>
      </c>
      <c r="S2406">
        <v>2</v>
      </c>
      <c r="T2406">
        <v>2021</v>
      </c>
      <c r="U2406">
        <v>0</v>
      </c>
      <c r="V2406">
        <v>0</v>
      </c>
      <c r="W2406">
        <v>2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1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</row>
    <row r="2407" spans="1:120">
      <c r="A2407">
        <v>91002910</v>
      </c>
      <c r="B2407">
        <v>8046635</v>
      </c>
      <c r="C2407" s="2">
        <v>44231</v>
      </c>
      <c r="D2407" s="2">
        <v>44231.609722222223</v>
      </c>
      <c r="E2407">
        <v>2</v>
      </c>
      <c r="F2407">
        <v>43</v>
      </c>
      <c r="G2407">
        <v>1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8876</v>
      </c>
      <c r="O2407" t="s">
        <v>2126</v>
      </c>
      <c r="P2407">
        <v>1</v>
      </c>
      <c r="Q2407">
        <v>0</v>
      </c>
      <c r="S2407">
        <v>2</v>
      </c>
      <c r="T2407">
        <v>2021</v>
      </c>
      <c r="U2407">
        <v>0</v>
      </c>
      <c r="V2407">
        <v>0</v>
      </c>
      <c r="W2407">
        <v>2</v>
      </c>
      <c r="AU2407" t="e">
        <v>#N/A</v>
      </c>
      <c r="AV2407" t="e">
        <v>#N/A</v>
      </c>
      <c r="AW2407" t="e">
        <v>#N/A</v>
      </c>
      <c r="AX2407" t="e">
        <v>#N/A</v>
      </c>
      <c r="AY2407" t="e">
        <v>#N/A</v>
      </c>
      <c r="AZ2407" t="e">
        <v>#N/A</v>
      </c>
      <c r="BA2407" t="e">
        <v>#N/A</v>
      </c>
      <c r="BB2407" t="e">
        <v>#N/A</v>
      </c>
      <c r="BC2407" t="e">
        <v>#N/A</v>
      </c>
      <c r="BD2407" t="e">
        <v>#N/A</v>
      </c>
      <c r="BE2407" t="e">
        <v>#N/A</v>
      </c>
      <c r="BF2407" t="e">
        <v>#N/A</v>
      </c>
      <c r="BG2407" t="e">
        <v>#N/A</v>
      </c>
      <c r="BH2407" t="e">
        <v>#N/A</v>
      </c>
      <c r="BI2407" t="e">
        <v>#N/A</v>
      </c>
      <c r="BJ2407" t="e">
        <v>#N/A</v>
      </c>
      <c r="BK2407" t="e">
        <v>#N/A</v>
      </c>
      <c r="BL2407" t="e">
        <v>#N/A</v>
      </c>
      <c r="BM2407" t="e">
        <v>#N/A</v>
      </c>
      <c r="BN2407" t="e">
        <v>#N/A</v>
      </c>
      <c r="BO2407" t="e">
        <v>#N/A</v>
      </c>
      <c r="BP2407" t="e">
        <v>#N/A</v>
      </c>
      <c r="BQ2407" t="e">
        <v>#N/A</v>
      </c>
      <c r="BR2407" t="e">
        <v>#N/A</v>
      </c>
      <c r="BS2407" t="e">
        <v>#N/A</v>
      </c>
      <c r="BT2407" t="e">
        <v>#N/A</v>
      </c>
      <c r="BU2407" t="e">
        <v>#N/A</v>
      </c>
      <c r="BV2407" t="e">
        <v>#N/A</v>
      </c>
      <c r="BW2407" t="e">
        <v>#N/A</v>
      </c>
      <c r="BX2407" t="e">
        <v>#N/A</v>
      </c>
      <c r="BY2407" t="e">
        <v>#N/A</v>
      </c>
      <c r="BZ2407" t="e">
        <v>#N/A</v>
      </c>
      <c r="CA2407" t="e">
        <v>#N/A</v>
      </c>
      <c r="CB2407" t="e">
        <v>#N/A</v>
      </c>
      <c r="CC2407" t="e">
        <v>#N/A</v>
      </c>
      <c r="CD2407" t="e">
        <v>#N/A</v>
      </c>
      <c r="CE2407" t="e">
        <v>#N/A</v>
      </c>
      <c r="CF2407" t="e">
        <v>#N/A</v>
      </c>
      <c r="CG2407" t="e">
        <v>#N/A</v>
      </c>
      <c r="CH2407" t="e">
        <v>#N/A</v>
      </c>
      <c r="CI2407" t="e">
        <v>#N/A</v>
      </c>
      <c r="CK2407" t="e">
        <v>#N/A</v>
      </c>
      <c r="CL2407" t="e">
        <v>#N/A</v>
      </c>
      <c r="CM2407">
        <v>1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1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1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</row>
    <row r="2408" spans="1:120">
      <c r="A2408">
        <v>91002946</v>
      </c>
      <c r="B2408">
        <v>216804</v>
      </c>
      <c r="C2408" s="2">
        <v>44231</v>
      </c>
      <c r="D2408" s="2">
        <v>44231.581944444442</v>
      </c>
      <c r="E2408">
        <v>2</v>
      </c>
      <c r="F2408">
        <v>61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8835</v>
      </c>
      <c r="O2408" t="s">
        <v>2126</v>
      </c>
      <c r="P2408">
        <v>1</v>
      </c>
      <c r="Q2408">
        <v>0</v>
      </c>
      <c r="S2408">
        <v>2</v>
      </c>
      <c r="T2408">
        <v>2021</v>
      </c>
      <c r="U2408">
        <v>0</v>
      </c>
      <c r="V2408">
        <v>0</v>
      </c>
      <c r="W2408">
        <v>2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1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</row>
    <row r="2409" spans="1:120">
      <c r="A2409">
        <v>91002977</v>
      </c>
      <c r="B2409">
        <v>792292</v>
      </c>
      <c r="C2409" s="2">
        <v>44231</v>
      </c>
      <c r="D2409" s="2">
        <v>44231.725694444445</v>
      </c>
      <c r="E2409">
        <v>2</v>
      </c>
      <c r="F2409">
        <v>68</v>
      </c>
      <c r="G2409">
        <v>0</v>
      </c>
      <c r="H2409">
        <v>1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8844</v>
      </c>
      <c r="O2409" t="s">
        <v>2126</v>
      </c>
      <c r="P2409">
        <v>1</v>
      </c>
      <c r="Q2409">
        <v>0</v>
      </c>
      <c r="S2409">
        <v>2</v>
      </c>
      <c r="T2409">
        <v>2021</v>
      </c>
      <c r="U2409">
        <v>0</v>
      </c>
      <c r="V2409">
        <v>0</v>
      </c>
      <c r="W2409">
        <v>2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</row>
    <row r="2410" spans="1:120">
      <c r="A2410">
        <v>91003010</v>
      </c>
      <c r="B2410">
        <v>323065</v>
      </c>
      <c r="C2410" s="2">
        <v>44231</v>
      </c>
      <c r="D2410" s="2">
        <v>44250.708333333336</v>
      </c>
      <c r="E2410">
        <v>1</v>
      </c>
      <c r="F2410">
        <v>82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8807</v>
      </c>
      <c r="O2410" t="s">
        <v>2126</v>
      </c>
      <c r="P2410">
        <v>1</v>
      </c>
      <c r="Q2410">
        <v>0</v>
      </c>
      <c r="R2410">
        <v>19</v>
      </c>
      <c r="S2410">
        <v>2</v>
      </c>
      <c r="T2410">
        <v>2021</v>
      </c>
      <c r="U2410">
        <v>1</v>
      </c>
      <c r="V2410">
        <v>13</v>
      </c>
      <c r="W2410">
        <v>2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5</v>
      </c>
      <c r="BA2410">
        <v>5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10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3</v>
      </c>
      <c r="BW2410">
        <v>17</v>
      </c>
      <c r="BX2410">
        <v>1</v>
      </c>
      <c r="BY2410">
        <v>2</v>
      </c>
      <c r="BZ2410">
        <v>0</v>
      </c>
      <c r="CA2410">
        <v>0</v>
      </c>
      <c r="CB2410">
        <v>2</v>
      </c>
      <c r="CC2410">
        <v>1</v>
      </c>
      <c r="CD2410">
        <v>1</v>
      </c>
      <c r="CE2410">
        <v>2</v>
      </c>
      <c r="CF2410">
        <v>18</v>
      </c>
      <c r="CG2410">
        <v>0</v>
      </c>
      <c r="CH2410">
        <v>1</v>
      </c>
      <c r="CI2410">
        <v>0</v>
      </c>
      <c r="CK2410">
        <v>0</v>
      </c>
      <c r="CL2410">
        <v>0</v>
      </c>
      <c r="CM2410">
        <v>4</v>
      </c>
      <c r="CN2410">
        <v>0</v>
      </c>
      <c r="CO2410">
        <v>1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1</v>
      </c>
      <c r="CX2410">
        <v>1</v>
      </c>
      <c r="CY2410">
        <v>1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1</v>
      </c>
      <c r="DH2410">
        <v>0</v>
      </c>
      <c r="DI2410">
        <v>0</v>
      </c>
      <c r="DJ2410">
        <v>0</v>
      </c>
      <c r="DK2410">
        <v>0</v>
      </c>
      <c r="DL2410">
        <v>1</v>
      </c>
      <c r="DM2410">
        <v>0</v>
      </c>
      <c r="DN2410">
        <v>0</v>
      </c>
      <c r="DO2410">
        <v>0</v>
      </c>
      <c r="DP2410">
        <v>1</v>
      </c>
    </row>
    <row r="2411" spans="1:120">
      <c r="A2411">
        <v>91003017</v>
      </c>
      <c r="B2411">
        <v>555218</v>
      </c>
      <c r="C2411" s="2">
        <v>44231</v>
      </c>
      <c r="D2411" s="2">
        <v>44237.743055555555</v>
      </c>
      <c r="E2411">
        <v>1</v>
      </c>
      <c r="F2411">
        <v>77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8807</v>
      </c>
      <c r="O2411" t="s">
        <v>2126</v>
      </c>
      <c r="P2411">
        <v>1</v>
      </c>
      <c r="Q2411">
        <v>0</v>
      </c>
      <c r="R2411">
        <v>6</v>
      </c>
      <c r="S2411">
        <v>2</v>
      </c>
      <c r="T2411">
        <v>2021</v>
      </c>
      <c r="U2411">
        <v>0</v>
      </c>
      <c r="V2411">
        <v>0</v>
      </c>
      <c r="W2411">
        <v>2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3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3</v>
      </c>
      <c r="BH2411">
        <v>6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6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6</v>
      </c>
      <c r="BW2411">
        <v>1</v>
      </c>
      <c r="BX2411">
        <v>1</v>
      </c>
      <c r="BY2411">
        <v>6</v>
      </c>
      <c r="BZ2411">
        <v>0</v>
      </c>
      <c r="CA2411">
        <v>0</v>
      </c>
      <c r="CB2411">
        <v>16</v>
      </c>
      <c r="CC2411">
        <v>21</v>
      </c>
      <c r="CD2411">
        <v>6</v>
      </c>
      <c r="CE2411">
        <v>27</v>
      </c>
      <c r="CF2411">
        <v>11</v>
      </c>
      <c r="CG2411">
        <v>0</v>
      </c>
      <c r="CH2411">
        <v>0</v>
      </c>
      <c r="CI2411">
        <v>6</v>
      </c>
      <c r="CK2411">
        <v>0</v>
      </c>
      <c r="CL2411">
        <v>0</v>
      </c>
      <c r="CM2411">
        <v>4</v>
      </c>
      <c r="CN2411">
        <v>0</v>
      </c>
      <c r="CO2411">
        <v>0</v>
      </c>
      <c r="CP2411">
        <v>1</v>
      </c>
      <c r="CQ2411">
        <v>0</v>
      </c>
      <c r="CR2411">
        <v>1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1</v>
      </c>
      <c r="DC2411">
        <v>0</v>
      </c>
      <c r="DD2411">
        <v>0</v>
      </c>
      <c r="DE2411">
        <v>0</v>
      </c>
      <c r="DF2411">
        <v>0</v>
      </c>
      <c r="DG2411">
        <v>1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</row>
    <row r="2412" spans="1:120">
      <c r="A2412">
        <v>91003027</v>
      </c>
      <c r="B2412">
        <v>8127474</v>
      </c>
      <c r="C2412" s="2">
        <v>44231</v>
      </c>
      <c r="D2412" s="2">
        <v>44244.083333333336</v>
      </c>
      <c r="E2412">
        <v>1</v>
      </c>
      <c r="F2412">
        <v>88</v>
      </c>
      <c r="G2412">
        <v>1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8854</v>
      </c>
      <c r="O2412" t="s">
        <v>2124</v>
      </c>
      <c r="P2412">
        <v>0</v>
      </c>
      <c r="Q2412">
        <v>0</v>
      </c>
      <c r="R2412">
        <v>13</v>
      </c>
      <c r="S2412">
        <v>2</v>
      </c>
      <c r="T2412">
        <v>2021</v>
      </c>
      <c r="U2412">
        <v>0</v>
      </c>
      <c r="V2412">
        <v>0</v>
      </c>
      <c r="W2412">
        <v>2</v>
      </c>
      <c r="AU2412">
        <v>0</v>
      </c>
      <c r="AV2412">
        <v>0</v>
      </c>
      <c r="AW2412">
        <v>22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22</v>
      </c>
      <c r="BF2412">
        <v>22</v>
      </c>
      <c r="BG2412">
        <v>22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3</v>
      </c>
      <c r="BY2412">
        <v>0</v>
      </c>
      <c r="BZ2412">
        <v>0</v>
      </c>
      <c r="CA2412">
        <v>1</v>
      </c>
      <c r="CB2412">
        <v>1</v>
      </c>
      <c r="CC2412">
        <v>0</v>
      </c>
      <c r="CD2412">
        <v>2</v>
      </c>
      <c r="CE2412">
        <v>2</v>
      </c>
      <c r="CF2412">
        <v>0</v>
      </c>
      <c r="CG2412">
        <v>0</v>
      </c>
      <c r="CH2412">
        <v>0</v>
      </c>
      <c r="CI2412">
        <v>0</v>
      </c>
      <c r="CK2412">
        <v>0</v>
      </c>
      <c r="CL2412">
        <v>0</v>
      </c>
      <c r="CM2412">
        <v>2</v>
      </c>
      <c r="CN2412">
        <v>0</v>
      </c>
      <c r="CO2412">
        <v>1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1</v>
      </c>
      <c r="CX2412">
        <v>0</v>
      </c>
      <c r="CY2412">
        <v>1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1</v>
      </c>
      <c r="DH2412">
        <v>1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</row>
    <row r="2413" spans="1:120">
      <c r="A2413">
        <v>91003038</v>
      </c>
      <c r="B2413">
        <v>8130602</v>
      </c>
      <c r="C2413" s="2">
        <v>44231</v>
      </c>
      <c r="D2413" s="2">
        <v>44231.679861111108</v>
      </c>
      <c r="E2413">
        <v>2</v>
      </c>
      <c r="F2413">
        <v>31</v>
      </c>
      <c r="G2413">
        <v>1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8807</v>
      </c>
      <c r="O2413" t="s">
        <v>2126</v>
      </c>
      <c r="P2413">
        <v>1</v>
      </c>
      <c r="Q2413">
        <v>0</v>
      </c>
      <c r="S2413">
        <v>2</v>
      </c>
      <c r="T2413">
        <v>2021</v>
      </c>
      <c r="U2413">
        <v>0</v>
      </c>
      <c r="V2413">
        <v>0</v>
      </c>
      <c r="W2413">
        <v>2</v>
      </c>
      <c r="AU2413" t="e">
        <v>#N/A</v>
      </c>
      <c r="AV2413" t="e">
        <v>#N/A</v>
      </c>
      <c r="AW2413" t="e">
        <v>#N/A</v>
      </c>
      <c r="AX2413" t="e">
        <v>#N/A</v>
      </c>
      <c r="AY2413" t="e">
        <v>#N/A</v>
      </c>
      <c r="AZ2413" t="e">
        <v>#N/A</v>
      </c>
      <c r="BA2413" t="e">
        <v>#N/A</v>
      </c>
      <c r="BB2413" t="e">
        <v>#N/A</v>
      </c>
      <c r="BC2413" t="e">
        <v>#N/A</v>
      </c>
      <c r="BD2413" t="e">
        <v>#N/A</v>
      </c>
      <c r="BE2413" t="e">
        <v>#N/A</v>
      </c>
      <c r="BF2413" t="e">
        <v>#N/A</v>
      </c>
      <c r="BG2413" t="e">
        <v>#N/A</v>
      </c>
      <c r="BH2413" t="e">
        <v>#N/A</v>
      </c>
      <c r="BI2413" t="e">
        <v>#N/A</v>
      </c>
      <c r="BJ2413" t="e">
        <v>#N/A</v>
      </c>
      <c r="BK2413" t="e">
        <v>#N/A</v>
      </c>
      <c r="BL2413" t="e">
        <v>#N/A</v>
      </c>
      <c r="BM2413" t="e">
        <v>#N/A</v>
      </c>
      <c r="BN2413" t="e">
        <v>#N/A</v>
      </c>
      <c r="BO2413" t="e">
        <v>#N/A</v>
      </c>
      <c r="BP2413" t="e">
        <v>#N/A</v>
      </c>
      <c r="BQ2413" t="e">
        <v>#N/A</v>
      </c>
      <c r="BR2413" t="e">
        <v>#N/A</v>
      </c>
      <c r="BS2413" t="e">
        <v>#N/A</v>
      </c>
      <c r="BT2413" t="e">
        <v>#N/A</v>
      </c>
      <c r="BU2413" t="e">
        <v>#N/A</v>
      </c>
      <c r="BV2413" t="e">
        <v>#N/A</v>
      </c>
      <c r="BW2413" t="e">
        <v>#N/A</v>
      </c>
      <c r="BX2413" t="e">
        <v>#N/A</v>
      </c>
      <c r="BY2413" t="e">
        <v>#N/A</v>
      </c>
      <c r="BZ2413" t="e">
        <v>#N/A</v>
      </c>
      <c r="CA2413" t="e">
        <v>#N/A</v>
      </c>
      <c r="CB2413" t="e">
        <v>#N/A</v>
      </c>
      <c r="CC2413" t="e">
        <v>#N/A</v>
      </c>
      <c r="CD2413" t="e">
        <v>#N/A</v>
      </c>
      <c r="CE2413" t="e">
        <v>#N/A</v>
      </c>
      <c r="CF2413" t="e">
        <v>#N/A</v>
      </c>
      <c r="CG2413" t="e">
        <v>#N/A</v>
      </c>
      <c r="CH2413" t="e">
        <v>#N/A</v>
      </c>
      <c r="CI2413" t="e">
        <v>#N/A</v>
      </c>
      <c r="CK2413" t="e">
        <v>#N/A</v>
      </c>
      <c r="CL2413" t="e">
        <v>#N/A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</row>
    <row r="2414" spans="1:120">
      <c r="A2414">
        <v>91003047</v>
      </c>
      <c r="B2414">
        <v>679155</v>
      </c>
      <c r="C2414" s="2">
        <v>44231</v>
      </c>
      <c r="D2414" s="2">
        <v>44237.840277777781</v>
      </c>
      <c r="E2414">
        <v>1</v>
      </c>
      <c r="F2414">
        <v>51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8844</v>
      </c>
      <c r="O2414" t="s">
        <v>2126</v>
      </c>
      <c r="P2414">
        <v>1</v>
      </c>
      <c r="Q2414">
        <v>0</v>
      </c>
      <c r="R2414">
        <v>6</v>
      </c>
      <c r="S2414">
        <v>2</v>
      </c>
      <c r="T2414">
        <v>2021</v>
      </c>
      <c r="U2414">
        <v>0</v>
      </c>
      <c r="V2414">
        <v>0</v>
      </c>
      <c r="W2414">
        <v>2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6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6</v>
      </c>
      <c r="BH2414">
        <v>9</v>
      </c>
      <c r="BI2414">
        <v>0</v>
      </c>
      <c r="BJ2414">
        <v>0</v>
      </c>
      <c r="BK2414">
        <v>9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8</v>
      </c>
      <c r="BV2414">
        <v>6</v>
      </c>
      <c r="BW2414">
        <v>1</v>
      </c>
      <c r="BX2414">
        <v>1</v>
      </c>
      <c r="BY2414">
        <v>1</v>
      </c>
      <c r="BZ2414">
        <v>0</v>
      </c>
      <c r="CA2414">
        <v>0</v>
      </c>
      <c r="CB2414">
        <v>7</v>
      </c>
      <c r="CC2414">
        <v>1</v>
      </c>
      <c r="CD2414">
        <v>6</v>
      </c>
      <c r="CE2414">
        <v>7</v>
      </c>
      <c r="CF2414">
        <v>0</v>
      </c>
      <c r="CG2414">
        <v>0</v>
      </c>
      <c r="CH2414">
        <v>0</v>
      </c>
      <c r="CI2414">
        <v>1</v>
      </c>
      <c r="CK2414">
        <v>0</v>
      </c>
      <c r="CL2414">
        <v>0</v>
      </c>
      <c r="CM2414">
        <v>2</v>
      </c>
      <c r="CN2414">
        <v>0</v>
      </c>
      <c r="CO2414">
        <v>0</v>
      </c>
      <c r="CP2414">
        <v>0</v>
      </c>
      <c r="CQ2414">
        <v>1</v>
      </c>
      <c r="CR2414">
        <v>0</v>
      </c>
      <c r="CS2414">
        <v>1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1</v>
      </c>
      <c r="DH2414">
        <v>0</v>
      </c>
      <c r="DI2414">
        <v>0</v>
      </c>
      <c r="DJ2414">
        <v>1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</row>
    <row r="2415" spans="1:120">
      <c r="A2415">
        <v>91003077</v>
      </c>
      <c r="B2415">
        <v>431516</v>
      </c>
      <c r="C2415" s="2">
        <v>44232</v>
      </c>
      <c r="D2415" s="2">
        <v>44237.757638888892</v>
      </c>
      <c r="E2415">
        <v>1</v>
      </c>
      <c r="F2415">
        <v>71</v>
      </c>
      <c r="G2415">
        <v>0</v>
      </c>
      <c r="H2415">
        <v>3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8833</v>
      </c>
      <c r="O2415" t="s">
        <v>2126</v>
      </c>
      <c r="P2415">
        <v>1</v>
      </c>
      <c r="Q2415">
        <v>0</v>
      </c>
      <c r="R2415">
        <v>5</v>
      </c>
      <c r="S2415">
        <v>2</v>
      </c>
      <c r="T2415">
        <v>2021</v>
      </c>
      <c r="U2415">
        <v>0</v>
      </c>
      <c r="V2415">
        <v>0</v>
      </c>
      <c r="W2415">
        <v>2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7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7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6</v>
      </c>
      <c r="BW2415">
        <v>7</v>
      </c>
      <c r="BX2415">
        <v>2</v>
      </c>
      <c r="BY2415">
        <v>22</v>
      </c>
      <c r="BZ2415">
        <v>0</v>
      </c>
      <c r="CA2415">
        <v>0</v>
      </c>
      <c r="CB2415">
        <v>6</v>
      </c>
      <c r="CC2415">
        <v>0</v>
      </c>
      <c r="CD2415">
        <v>6</v>
      </c>
      <c r="CE2415">
        <v>6</v>
      </c>
      <c r="CF2415">
        <v>0</v>
      </c>
      <c r="CG2415">
        <v>0</v>
      </c>
      <c r="CH2415">
        <v>0</v>
      </c>
      <c r="CI2415">
        <v>6</v>
      </c>
      <c r="CK2415">
        <v>0</v>
      </c>
      <c r="CL2415">
        <v>0</v>
      </c>
      <c r="CM2415">
        <v>2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1</v>
      </c>
      <c r="CT2415">
        <v>0</v>
      </c>
      <c r="CU2415">
        <v>0</v>
      </c>
      <c r="CV2415">
        <v>0</v>
      </c>
      <c r="CW2415">
        <v>1</v>
      </c>
      <c r="CX2415">
        <v>0</v>
      </c>
      <c r="CY2415">
        <v>1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1</v>
      </c>
      <c r="DH2415">
        <v>0</v>
      </c>
      <c r="DI2415">
        <v>0</v>
      </c>
      <c r="DJ2415">
        <v>1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</row>
    <row r="2416" spans="1:120">
      <c r="A2416">
        <v>91003086</v>
      </c>
      <c r="B2416">
        <v>68044</v>
      </c>
      <c r="C2416" s="2">
        <v>44231</v>
      </c>
      <c r="D2416" s="2">
        <v>44235.59097222222</v>
      </c>
      <c r="E2416">
        <v>1</v>
      </c>
      <c r="F2416">
        <v>69</v>
      </c>
      <c r="G2416">
        <v>1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8812</v>
      </c>
      <c r="O2416" t="s">
        <v>2126</v>
      </c>
      <c r="P2416">
        <v>1</v>
      </c>
      <c r="Q2416">
        <v>0</v>
      </c>
      <c r="R2416">
        <v>4</v>
      </c>
      <c r="S2416">
        <v>2</v>
      </c>
      <c r="T2416">
        <v>2021</v>
      </c>
      <c r="U2416">
        <v>0</v>
      </c>
      <c r="V2416">
        <v>0</v>
      </c>
      <c r="W2416">
        <v>2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3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3</v>
      </c>
      <c r="BH2416">
        <v>4</v>
      </c>
      <c r="BI2416">
        <v>0</v>
      </c>
      <c r="BJ2416">
        <v>0</v>
      </c>
      <c r="BK2416">
        <v>4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5</v>
      </c>
      <c r="BW2416">
        <v>4</v>
      </c>
      <c r="BX2416">
        <v>3</v>
      </c>
      <c r="BY2416">
        <v>1</v>
      </c>
      <c r="BZ2416">
        <v>0</v>
      </c>
      <c r="CA2416">
        <v>0</v>
      </c>
      <c r="CB2416">
        <v>8</v>
      </c>
      <c r="CC2416">
        <v>4</v>
      </c>
      <c r="CD2416">
        <v>4</v>
      </c>
      <c r="CE2416">
        <v>8</v>
      </c>
      <c r="CF2416">
        <v>0</v>
      </c>
      <c r="CG2416">
        <v>0</v>
      </c>
      <c r="CH2416">
        <v>0</v>
      </c>
      <c r="CI2416">
        <v>4</v>
      </c>
      <c r="CK2416">
        <v>0</v>
      </c>
      <c r="CL2416">
        <v>0</v>
      </c>
      <c r="CM2416">
        <v>2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1</v>
      </c>
      <c r="DC2416">
        <v>0</v>
      </c>
      <c r="DD2416">
        <v>0</v>
      </c>
      <c r="DE2416">
        <v>0</v>
      </c>
      <c r="DF2416">
        <v>0</v>
      </c>
      <c r="DG2416">
        <v>1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</row>
    <row r="2417" spans="1:120">
      <c r="A2417">
        <v>91003119</v>
      </c>
      <c r="B2417">
        <v>426857</v>
      </c>
      <c r="C2417" s="2">
        <v>44231</v>
      </c>
      <c r="D2417" s="2">
        <v>44236.635416666664</v>
      </c>
      <c r="E2417">
        <v>1</v>
      </c>
      <c r="F2417">
        <v>36</v>
      </c>
      <c r="G2417">
        <v>0</v>
      </c>
      <c r="H2417">
        <v>3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8805</v>
      </c>
      <c r="O2417" t="s">
        <v>2126</v>
      </c>
      <c r="P2417">
        <v>1</v>
      </c>
      <c r="Q2417">
        <v>0</v>
      </c>
      <c r="R2417">
        <v>5</v>
      </c>
      <c r="S2417">
        <v>2</v>
      </c>
      <c r="T2417">
        <v>2021</v>
      </c>
      <c r="U2417">
        <v>0</v>
      </c>
      <c r="V2417">
        <v>0</v>
      </c>
      <c r="W2417">
        <v>2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5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5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5</v>
      </c>
      <c r="BW2417">
        <v>1</v>
      </c>
      <c r="BX2417">
        <v>1</v>
      </c>
      <c r="BY2417">
        <v>1</v>
      </c>
      <c r="BZ2417">
        <v>0</v>
      </c>
      <c r="CA2417">
        <v>0</v>
      </c>
      <c r="CB2417">
        <v>10</v>
      </c>
      <c r="CC2417">
        <v>5</v>
      </c>
      <c r="CD2417">
        <v>5</v>
      </c>
      <c r="CE2417">
        <v>10</v>
      </c>
      <c r="CF2417">
        <v>1</v>
      </c>
      <c r="CG2417">
        <v>0</v>
      </c>
      <c r="CH2417">
        <v>0</v>
      </c>
      <c r="CI2417">
        <v>1</v>
      </c>
      <c r="CK2417">
        <v>0</v>
      </c>
      <c r="CL2417">
        <v>0</v>
      </c>
      <c r="CM2417">
        <v>1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1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</row>
    <row r="2418" spans="1:120">
      <c r="A2418">
        <v>91003138</v>
      </c>
      <c r="B2418">
        <v>605798</v>
      </c>
      <c r="C2418" s="2">
        <v>44231</v>
      </c>
      <c r="D2418" s="2">
        <v>44231.863194444442</v>
      </c>
      <c r="E2418">
        <v>2</v>
      </c>
      <c r="F2418">
        <v>52</v>
      </c>
      <c r="G2418">
        <v>1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8876</v>
      </c>
      <c r="O2418" t="s">
        <v>2126</v>
      </c>
      <c r="P2418">
        <v>1</v>
      </c>
      <c r="Q2418">
        <v>0</v>
      </c>
      <c r="S2418">
        <v>2</v>
      </c>
      <c r="T2418">
        <v>2021</v>
      </c>
      <c r="U2418">
        <v>0</v>
      </c>
      <c r="V2418">
        <v>0</v>
      </c>
      <c r="W2418">
        <v>2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</row>
    <row r="2419" spans="1:120">
      <c r="A2419">
        <v>91003147</v>
      </c>
      <c r="B2419">
        <v>8019196</v>
      </c>
      <c r="C2419" s="2">
        <v>44231</v>
      </c>
      <c r="D2419" s="2">
        <v>44236.898611111108</v>
      </c>
      <c r="E2419">
        <v>1</v>
      </c>
      <c r="F2419">
        <v>80</v>
      </c>
      <c r="G2419">
        <v>1</v>
      </c>
      <c r="H2419">
        <v>2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8876</v>
      </c>
      <c r="O2419" t="s">
        <v>2124</v>
      </c>
      <c r="P2419">
        <v>0</v>
      </c>
      <c r="Q2419">
        <v>0</v>
      </c>
      <c r="R2419">
        <v>5</v>
      </c>
      <c r="S2419">
        <v>2</v>
      </c>
      <c r="T2419">
        <v>2021</v>
      </c>
      <c r="U2419">
        <v>0</v>
      </c>
      <c r="V2419">
        <v>0</v>
      </c>
      <c r="W2419">
        <v>2</v>
      </c>
      <c r="AU2419">
        <v>0</v>
      </c>
      <c r="AV2419">
        <v>0</v>
      </c>
      <c r="AW2419">
        <v>5</v>
      </c>
      <c r="AX2419">
        <v>0</v>
      </c>
      <c r="AY2419">
        <v>0</v>
      </c>
      <c r="AZ2419">
        <v>1</v>
      </c>
      <c r="BA2419">
        <v>0</v>
      </c>
      <c r="BB2419">
        <v>0</v>
      </c>
      <c r="BC2419">
        <v>0</v>
      </c>
      <c r="BD2419">
        <v>0</v>
      </c>
      <c r="BE2419">
        <v>5</v>
      </c>
      <c r="BF2419">
        <v>5</v>
      </c>
      <c r="BG2419">
        <v>6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</v>
      </c>
      <c r="BW2419">
        <v>0</v>
      </c>
      <c r="BX2419">
        <v>9</v>
      </c>
      <c r="BY2419">
        <v>6</v>
      </c>
      <c r="BZ2419">
        <v>0</v>
      </c>
      <c r="CA2419">
        <v>0</v>
      </c>
      <c r="CB2419">
        <v>9</v>
      </c>
      <c r="CC2419">
        <v>3</v>
      </c>
      <c r="CD2419">
        <v>6</v>
      </c>
      <c r="CE2419">
        <v>9</v>
      </c>
      <c r="CF2419">
        <v>0</v>
      </c>
      <c r="CG2419">
        <v>0</v>
      </c>
      <c r="CH2419">
        <v>0</v>
      </c>
      <c r="CI2419">
        <v>6</v>
      </c>
      <c r="CK2419">
        <v>0</v>
      </c>
      <c r="CL2419">
        <v>0</v>
      </c>
      <c r="CM2419">
        <v>4</v>
      </c>
      <c r="CN2419">
        <v>0</v>
      </c>
      <c r="CO2419">
        <v>0</v>
      </c>
      <c r="CP2419">
        <v>0</v>
      </c>
      <c r="CQ2419">
        <v>1</v>
      </c>
      <c r="CR2419">
        <v>1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1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1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</row>
    <row r="2420" spans="1:120">
      <c r="A2420">
        <v>91003169</v>
      </c>
      <c r="B2420">
        <v>8130622</v>
      </c>
      <c r="C2420" s="2">
        <v>44231</v>
      </c>
      <c r="D2420" s="2">
        <v>44237.692361111112</v>
      </c>
      <c r="E2420">
        <v>1</v>
      </c>
      <c r="F2420">
        <v>49</v>
      </c>
      <c r="G2420">
        <v>0</v>
      </c>
      <c r="H2420">
        <v>1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8821</v>
      </c>
      <c r="O2420" t="s">
        <v>2126</v>
      </c>
      <c r="P2420">
        <v>1</v>
      </c>
      <c r="Q2420">
        <v>0</v>
      </c>
      <c r="R2420">
        <v>6</v>
      </c>
      <c r="S2420">
        <v>2</v>
      </c>
      <c r="T2420">
        <v>2021</v>
      </c>
      <c r="U2420">
        <v>0</v>
      </c>
      <c r="V2420">
        <v>0</v>
      </c>
      <c r="W2420">
        <v>2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5</v>
      </c>
      <c r="BW2420">
        <v>1</v>
      </c>
      <c r="BX2420">
        <v>1</v>
      </c>
      <c r="BY2420">
        <v>1</v>
      </c>
      <c r="BZ2420">
        <v>0</v>
      </c>
      <c r="CA2420">
        <v>0</v>
      </c>
      <c r="CB2420">
        <v>12</v>
      </c>
      <c r="CC2420">
        <v>11</v>
      </c>
      <c r="CD2420">
        <v>6</v>
      </c>
      <c r="CE2420">
        <v>17</v>
      </c>
      <c r="CF2420">
        <v>5</v>
      </c>
      <c r="CG2420">
        <v>0</v>
      </c>
      <c r="CH2420">
        <v>0</v>
      </c>
      <c r="CI2420">
        <v>6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1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</row>
    <row r="2421" spans="1:120">
      <c r="A2421">
        <v>91003189</v>
      </c>
      <c r="B2421">
        <v>375786</v>
      </c>
      <c r="C2421" s="2">
        <v>44231</v>
      </c>
      <c r="D2421" s="2">
        <v>44231.788888888892</v>
      </c>
      <c r="E2421">
        <v>2</v>
      </c>
      <c r="F2421">
        <v>75</v>
      </c>
      <c r="G2421">
        <v>1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8807</v>
      </c>
      <c r="O2421" t="s">
        <v>2126</v>
      </c>
      <c r="P2421">
        <v>1</v>
      </c>
      <c r="Q2421">
        <v>0</v>
      </c>
      <c r="S2421">
        <v>2</v>
      </c>
      <c r="T2421">
        <v>2021</v>
      </c>
      <c r="U2421">
        <v>0</v>
      </c>
      <c r="V2421">
        <v>0</v>
      </c>
      <c r="W2421">
        <v>2</v>
      </c>
      <c r="AU2421" t="e">
        <v>#N/A</v>
      </c>
      <c r="AV2421" t="e">
        <v>#N/A</v>
      </c>
      <c r="AW2421" t="e">
        <v>#N/A</v>
      </c>
      <c r="AX2421" t="e">
        <v>#N/A</v>
      </c>
      <c r="AY2421" t="e">
        <v>#N/A</v>
      </c>
      <c r="AZ2421" t="e">
        <v>#N/A</v>
      </c>
      <c r="BA2421" t="e">
        <v>#N/A</v>
      </c>
      <c r="BB2421" t="e">
        <v>#N/A</v>
      </c>
      <c r="BC2421" t="e">
        <v>#N/A</v>
      </c>
      <c r="BD2421" t="e">
        <v>#N/A</v>
      </c>
      <c r="BE2421" t="e">
        <v>#N/A</v>
      </c>
      <c r="BF2421" t="e">
        <v>#N/A</v>
      </c>
      <c r="BG2421" t="e">
        <v>#N/A</v>
      </c>
      <c r="BH2421" t="e">
        <v>#N/A</v>
      </c>
      <c r="BI2421" t="e">
        <v>#N/A</v>
      </c>
      <c r="BJ2421" t="e">
        <v>#N/A</v>
      </c>
      <c r="BK2421" t="e">
        <v>#N/A</v>
      </c>
      <c r="BL2421" t="e">
        <v>#N/A</v>
      </c>
      <c r="BM2421" t="e">
        <v>#N/A</v>
      </c>
      <c r="BN2421" t="e">
        <v>#N/A</v>
      </c>
      <c r="BO2421" t="e">
        <v>#N/A</v>
      </c>
      <c r="BP2421" t="e">
        <v>#N/A</v>
      </c>
      <c r="BQ2421" t="e">
        <v>#N/A</v>
      </c>
      <c r="BR2421" t="e">
        <v>#N/A</v>
      </c>
      <c r="BS2421" t="e">
        <v>#N/A</v>
      </c>
      <c r="BT2421" t="e">
        <v>#N/A</v>
      </c>
      <c r="BU2421" t="e">
        <v>#N/A</v>
      </c>
      <c r="BV2421" t="e">
        <v>#N/A</v>
      </c>
      <c r="BW2421" t="e">
        <v>#N/A</v>
      </c>
      <c r="BX2421" t="e">
        <v>#N/A</v>
      </c>
      <c r="BY2421" t="e">
        <v>#N/A</v>
      </c>
      <c r="BZ2421" t="e">
        <v>#N/A</v>
      </c>
      <c r="CA2421" t="e">
        <v>#N/A</v>
      </c>
      <c r="CB2421" t="e">
        <v>#N/A</v>
      </c>
      <c r="CC2421" t="e">
        <v>#N/A</v>
      </c>
      <c r="CD2421" t="e">
        <v>#N/A</v>
      </c>
      <c r="CE2421" t="e">
        <v>#N/A</v>
      </c>
      <c r="CF2421" t="e">
        <v>#N/A</v>
      </c>
      <c r="CG2421" t="e">
        <v>#N/A</v>
      </c>
      <c r="CH2421" t="e">
        <v>#N/A</v>
      </c>
      <c r="CI2421" t="e">
        <v>#N/A</v>
      </c>
      <c r="CK2421" t="e">
        <v>#N/A</v>
      </c>
      <c r="CL2421" t="e">
        <v>#N/A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</row>
    <row r="2422" spans="1:120">
      <c r="A2422">
        <v>91003213</v>
      </c>
      <c r="B2422">
        <v>8029056</v>
      </c>
      <c r="C2422" s="2">
        <v>44231</v>
      </c>
      <c r="D2422" s="2">
        <v>44231.913194444445</v>
      </c>
      <c r="E2422">
        <v>2</v>
      </c>
      <c r="F2422">
        <v>45</v>
      </c>
      <c r="G2422">
        <v>1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7920</v>
      </c>
      <c r="O2422" t="s">
        <v>2126</v>
      </c>
      <c r="P2422">
        <v>1</v>
      </c>
      <c r="Q2422">
        <v>0</v>
      </c>
      <c r="S2422">
        <v>2</v>
      </c>
      <c r="T2422">
        <v>2021</v>
      </c>
      <c r="U2422">
        <v>0</v>
      </c>
      <c r="V2422">
        <v>0</v>
      </c>
      <c r="W2422">
        <v>2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</row>
    <row r="2423" spans="1:120">
      <c r="A2423">
        <v>91003311</v>
      </c>
      <c r="B2423">
        <v>433620</v>
      </c>
      <c r="C2423" s="2">
        <v>44231</v>
      </c>
      <c r="D2423" s="2">
        <v>44232.084722222222</v>
      </c>
      <c r="E2423">
        <v>3</v>
      </c>
      <c r="F2423">
        <v>90</v>
      </c>
      <c r="G2423">
        <v>1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8835</v>
      </c>
      <c r="O2423" t="s">
        <v>2126</v>
      </c>
      <c r="P2423">
        <v>1</v>
      </c>
      <c r="Q2423">
        <v>0</v>
      </c>
      <c r="S2423">
        <v>2</v>
      </c>
      <c r="T2423">
        <v>2021</v>
      </c>
      <c r="U2423">
        <v>0</v>
      </c>
      <c r="V2423">
        <v>0</v>
      </c>
      <c r="W2423">
        <v>2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</row>
    <row r="2424" spans="1:120">
      <c r="A2424">
        <v>91003314</v>
      </c>
      <c r="B2424">
        <v>8130644</v>
      </c>
      <c r="C2424" s="2">
        <v>44231</v>
      </c>
      <c r="D2424" s="2">
        <v>44243.631249999999</v>
      </c>
      <c r="E2424">
        <v>1</v>
      </c>
      <c r="F2424">
        <v>49</v>
      </c>
      <c r="G2424">
        <v>0</v>
      </c>
      <c r="H2424">
        <v>1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8820</v>
      </c>
      <c r="O2424" t="s">
        <v>2126</v>
      </c>
      <c r="P2424">
        <v>1</v>
      </c>
      <c r="Q2424">
        <v>0</v>
      </c>
      <c r="R2424">
        <v>12</v>
      </c>
      <c r="S2424">
        <v>2</v>
      </c>
      <c r="T2424">
        <v>2021</v>
      </c>
      <c r="U2424">
        <v>1</v>
      </c>
      <c r="V2424">
        <v>9</v>
      </c>
      <c r="W2424">
        <v>2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4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4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2</v>
      </c>
      <c r="BW2424">
        <v>12</v>
      </c>
      <c r="BX2424">
        <v>1</v>
      </c>
      <c r="BY2424">
        <v>2</v>
      </c>
      <c r="BZ2424">
        <v>0</v>
      </c>
      <c r="CA2424">
        <v>0</v>
      </c>
      <c r="CB2424">
        <v>17</v>
      </c>
      <c r="CC2424">
        <v>7</v>
      </c>
      <c r="CD2424">
        <v>12</v>
      </c>
      <c r="CE2424">
        <v>19</v>
      </c>
      <c r="CF2424">
        <v>12</v>
      </c>
      <c r="CG2424">
        <v>0</v>
      </c>
      <c r="CH2424">
        <v>44</v>
      </c>
      <c r="CI2424">
        <v>12</v>
      </c>
      <c r="CK2424">
        <v>0</v>
      </c>
      <c r="CL2424">
        <v>0</v>
      </c>
      <c r="CM2424">
        <v>1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1</v>
      </c>
      <c r="CX2424">
        <v>0</v>
      </c>
      <c r="CY2424">
        <v>1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1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</row>
    <row r="2425" spans="1:120">
      <c r="A2425">
        <v>91003362</v>
      </c>
      <c r="B2425">
        <v>562986</v>
      </c>
      <c r="C2425" s="2">
        <v>44233</v>
      </c>
      <c r="D2425" s="2">
        <v>44234.604166666664</v>
      </c>
      <c r="E2425">
        <v>3</v>
      </c>
      <c r="F2425">
        <v>64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8873</v>
      </c>
      <c r="O2425" t="s">
        <v>2126</v>
      </c>
      <c r="P2425">
        <v>1</v>
      </c>
      <c r="Q2425">
        <v>0</v>
      </c>
      <c r="S2425">
        <v>2</v>
      </c>
      <c r="T2425">
        <v>2021</v>
      </c>
      <c r="U2425">
        <v>0</v>
      </c>
      <c r="V2425">
        <v>0</v>
      </c>
      <c r="W2425">
        <v>2</v>
      </c>
      <c r="AU2425">
        <v>0</v>
      </c>
      <c r="AV2425">
        <v>0</v>
      </c>
      <c r="AW2425">
        <v>2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2</v>
      </c>
      <c r="BF2425">
        <v>2</v>
      </c>
      <c r="BG2425">
        <v>2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1</v>
      </c>
      <c r="DH2425">
        <v>1</v>
      </c>
      <c r="DI2425">
        <v>0</v>
      </c>
      <c r="DJ2425">
        <v>1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</row>
    <row r="2426" spans="1:120">
      <c r="A2426">
        <v>91003366</v>
      </c>
      <c r="B2426">
        <v>8130647</v>
      </c>
      <c r="C2426" s="2">
        <v>44231</v>
      </c>
      <c r="D2426" s="2">
        <v>44232.303472222222</v>
      </c>
      <c r="E2426">
        <v>2</v>
      </c>
      <c r="F2426">
        <v>42</v>
      </c>
      <c r="G2426">
        <v>0</v>
      </c>
      <c r="H2426">
        <v>2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8846</v>
      </c>
      <c r="O2426" t="s">
        <v>2126</v>
      </c>
      <c r="P2426">
        <v>1</v>
      </c>
      <c r="Q2426">
        <v>0</v>
      </c>
      <c r="S2426">
        <v>2</v>
      </c>
      <c r="T2426">
        <v>2021</v>
      </c>
      <c r="U2426">
        <v>0</v>
      </c>
      <c r="V2426">
        <v>0</v>
      </c>
      <c r="W2426">
        <v>2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</row>
    <row r="2427" spans="1:120">
      <c r="A2427">
        <v>91003398</v>
      </c>
      <c r="B2427">
        <v>8130535</v>
      </c>
      <c r="C2427" s="2">
        <v>44232</v>
      </c>
      <c r="D2427" s="2">
        <v>44236.661111111112</v>
      </c>
      <c r="E2427">
        <v>1</v>
      </c>
      <c r="F2427">
        <v>35</v>
      </c>
      <c r="G2427">
        <v>0</v>
      </c>
      <c r="H2427">
        <v>3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8873</v>
      </c>
      <c r="O2427" t="s">
        <v>2126</v>
      </c>
      <c r="P2427">
        <v>1</v>
      </c>
      <c r="Q2427">
        <v>0</v>
      </c>
      <c r="R2427">
        <v>4</v>
      </c>
      <c r="S2427">
        <v>2</v>
      </c>
      <c r="T2427">
        <v>2021</v>
      </c>
      <c r="U2427">
        <v>0</v>
      </c>
      <c r="V2427">
        <v>0</v>
      </c>
      <c r="W2427">
        <v>2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4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4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1</v>
      </c>
      <c r="BW2427">
        <v>1</v>
      </c>
      <c r="BX2427">
        <v>1</v>
      </c>
      <c r="BY2427">
        <v>5</v>
      </c>
      <c r="BZ2427">
        <v>0</v>
      </c>
      <c r="CA2427">
        <v>0</v>
      </c>
      <c r="CB2427">
        <v>12</v>
      </c>
      <c r="CC2427">
        <v>8</v>
      </c>
      <c r="CD2427">
        <v>4</v>
      </c>
      <c r="CE2427">
        <v>12</v>
      </c>
      <c r="CF2427">
        <v>0</v>
      </c>
      <c r="CG2427">
        <v>0</v>
      </c>
      <c r="CH2427">
        <v>0</v>
      </c>
      <c r="CI2427">
        <v>1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</row>
    <row r="2428" spans="1:120">
      <c r="A2428">
        <v>91003491</v>
      </c>
      <c r="B2428">
        <v>178581</v>
      </c>
      <c r="C2428" s="2">
        <v>44232</v>
      </c>
      <c r="D2428" s="2">
        <v>44236.770833333336</v>
      </c>
      <c r="E2428">
        <v>1</v>
      </c>
      <c r="F2428">
        <v>68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8880</v>
      </c>
      <c r="O2428" t="s">
        <v>2125</v>
      </c>
      <c r="P2428">
        <v>1</v>
      </c>
      <c r="Q2428">
        <v>0</v>
      </c>
      <c r="R2428">
        <v>4</v>
      </c>
      <c r="S2428">
        <v>2</v>
      </c>
      <c r="T2428">
        <v>2021</v>
      </c>
      <c r="U2428">
        <v>0</v>
      </c>
      <c r="V2428">
        <v>0</v>
      </c>
      <c r="W2428">
        <v>2</v>
      </c>
      <c r="AU2428">
        <v>0</v>
      </c>
      <c r="AV2428">
        <v>0</v>
      </c>
      <c r="AW2428">
        <v>1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1</v>
      </c>
      <c r="BF2428">
        <v>1</v>
      </c>
      <c r="BG2428">
        <v>1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4</v>
      </c>
      <c r="BW2428">
        <v>8</v>
      </c>
      <c r="BX2428">
        <v>1</v>
      </c>
      <c r="BY2428">
        <v>2</v>
      </c>
      <c r="BZ2428">
        <v>0</v>
      </c>
      <c r="CA2428">
        <v>8</v>
      </c>
      <c r="CB2428">
        <v>3</v>
      </c>
      <c r="CC2428">
        <v>3</v>
      </c>
      <c r="CD2428">
        <v>8</v>
      </c>
      <c r="CE2428">
        <v>11</v>
      </c>
      <c r="CF2428">
        <v>0</v>
      </c>
      <c r="CG2428">
        <v>0</v>
      </c>
      <c r="CH2428">
        <v>0</v>
      </c>
      <c r="CI2428">
        <v>4</v>
      </c>
      <c r="CK2428">
        <v>0</v>
      </c>
      <c r="CL2428">
        <v>0</v>
      </c>
      <c r="CM2428">
        <v>3</v>
      </c>
      <c r="CN2428">
        <v>0</v>
      </c>
      <c r="CO2428">
        <v>1</v>
      </c>
      <c r="CP2428">
        <v>1</v>
      </c>
      <c r="CQ2428">
        <v>0</v>
      </c>
      <c r="CR2428">
        <v>0</v>
      </c>
      <c r="CS2428">
        <v>1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1</v>
      </c>
      <c r="DH2428">
        <v>0</v>
      </c>
      <c r="DI2428">
        <v>0</v>
      </c>
      <c r="DJ2428">
        <v>1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</row>
    <row r="2429" spans="1:120">
      <c r="A2429">
        <v>91003633</v>
      </c>
      <c r="B2429">
        <v>567214</v>
      </c>
      <c r="C2429" s="2">
        <v>44232</v>
      </c>
      <c r="D2429" s="2">
        <v>44232.803472222222</v>
      </c>
      <c r="E2429">
        <v>2</v>
      </c>
      <c r="F2429">
        <v>61</v>
      </c>
      <c r="G2429">
        <v>1</v>
      </c>
      <c r="H2429">
        <v>3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8854</v>
      </c>
      <c r="O2429" t="s">
        <v>2126</v>
      </c>
      <c r="P2429">
        <v>1</v>
      </c>
      <c r="Q2429">
        <v>0</v>
      </c>
      <c r="S2429">
        <v>2</v>
      </c>
      <c r="T2429">
        <v>2021</v>
      </c>
      <c r="U2429">
        <v>0</v>
      </c>
      <c r="V2429">
        <v>0</v>
      </c>
      <c r="W2429">
        <v>2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</row>
    <row r="2430" spans="1:120">
      <c r="A2430">
        <v>91003640</v>
      </c>
      <c r="B2430">
        <v>8130677</v>
      </c>
      <c r="C2430" s="2">
        <v>44232</v>
      </c>
      <c r="D2430" s="2">
        <v>44236.848611111112</v>
      </c>
      <c r="E2430">
        <v>1</v>
      </c>
      <c r="F2430">
        <v>50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8822</v>
      </c>
      <c r="O2430" t="s">
        <v>2126</v>
      </c>
      <c r="P2430">
        <v>1</v>
      </c>
      <c r="Q2430">
        <v>0</v>
      </c>
      <c r="R2430">
        <v>4</v>
      </c>
      <c r="S2430">
        <v>2</v>
      </c>
      <c r="T2430">
        <v>2021</v>
      </c>
      <c r="U2430">
        <v>0</v>
      </c>
      <c r="V2430">
        <v>0</v>
      </c>
      <c r="W2430">
        <v>2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2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2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5</v>
      </c>
      <c r="BW2430">
        <v>4</v>
      </c>
      <c r="BX2430">
        <v>4</v>
      </c>
      <c r="BY2430">
        <v>3</v>
      </c>
      <c r="BZ2430">
        <v>0</v>
      </c>
      <c r="CA2430">
        <v>0</v>
      </c>
      <c r="CB2430">
        <v>5</v>
      </c>
      <c r="CC2430">
        <v>5</v>
      </c>
      <c r="CD2430">
        <v>0</v>
      </c>
      <c r="CE2430">
        <v>5</v>
      </c>
      <c r="CF2430">
        <v>0</v>
      </c>
      <c r="CG2430">
        <v>0</v>
      </c>
      <c r="CH2430">
        <v>0</v>
      </c>
      <c r="CI2430">
        <v>4</v>
      </c>
      <c r="CK2430">
        <v>8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1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</row>
    <row r="2431" spans="1:120">
      <c r="A2431">
        <v>91003651</v>
      </c>
      <c r="B2431">
        <v>605734</v>
      </c>
      <c r="C2431" s="2">
        <v>44237</v>
      </c>
      <c r="D2431" s="2">
        <v>44237.993055555555</v>
      </c>
      <c r="E2431">
        <v>3</v>
      </c>
      <c r="F2431">
        <v>52</v>
      </c>
      <c r="G2431">
        <v>1</v>
      </c>
      <c r="H2431">
        <v>2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8805</v>
      </c>
      <c r="O2431" t="s">
        <v>2126</v>
      </c>
      <c r="P2431">
        <v>1</v>
      </c>
      <c r="Q2431">
        <v>0</v>
      </c>
      <c r="S2431">
        <v>2</v>
      </c>
      <c r="T2431">
        <v>2021</v>
      </c>
      <c r="U2431">
        <v>0</v>
      </c>
      <c r="V2431">
        <v>0</v>
      </c>
      <c r="W2431">
        <v>2</v>
      </c>
      <c r="AU2431" t="e">
        <v>#N/A</v>
      </c>
      <c r="AV2431" t="e">
        <v>#N/A</v>
      </c>
      <c r="AW2431" t="e">
        <v>#N/A</v>
      </c>
      <c r="AX2431" t="e">
        <v>#N/A</v>
      </c>
      <c r="AY2431" t="e">
        <v>#N/A</v>
      </c>
      <c r="AZ2431" t="e">
        <v>#N/A</v>
      </c>
      <c r="BA2431" t="e">
        <v>#N/A</v>
      </c>
      <c r="BB2431" t="e">
        <v>#N/A</v>
      </c>
      <c r="BC2431" t="e">
        <v>#N/A</v>
      </c>
      <c r="BD2431" t="e">
        <v>#N/A</v>
      </c>
      <c r="BE2431" t="e">
        <v>#N/A</v>
      </c>
      <c r="BF2431" t="e">
        <v>#N/A</v>
      </c>
      <c r="BG2431" t="e">
        <v>#N/A</v>
      </c>
      <c r="BH2431" t="e">
        <v>#N/A</v>
      </c>
      <c r="BI2431" t="e">
        <v>#N/A</v>
      </c>
      <c r="BJ2431" t="e">
        <v>#N/A</v>
      </c>
      <c r="BK2431" t="e">
        <v>#N/A</v>
      </c>
      <c r="BL2431" t="e">
        <v>#N/A</v>
      </c>
      <c r="BM2431" t="e">
        <v>#N/A</v>
      </c>
      <c r="BN2431" t="e">
        <v>#N/A</v>
      </c>
      <c r="BO2431" t="e">
        <v>#N/A</v>
      </c>
      <c r="BP2431" t="e">
        <v>#N/A</v>
      </c>
      <c r="BQ2431" t="e">
        <v>#N/A</v>
      </c>
      <c r="BR2431" t="e">
        <v>#N/A</v>
      </c>
      <c r="BS2431" t="e">
        <v>#N/A</v>
      </c>
      <c r="BT2431" t="e">
        <v>#N/A</v>
      </c>
      <c r="BU2431" t="e">
        <v>#N/A</v>
      </c>
      <c r="BV2431" t="e">
        <v>#N/A</v>
      </c>
      <c r="BW2431" t="e">
        <v>#N/A</v>
      </c>
      <c r="BX2431" t="e">
        <v>#N/A</v>
      </c>
      <c r="BY2431" t="e">
        <v>#N/A</v>
      </c>
      <c r="BZ2431" t="e">
        <v>#N/A</v>
      </c>
      <c r="CA2431" t="e">
        <v>#N/A</v>
      </c>
      <c r="CB2431" t="e">
        <v>#N/A</v>
      </c>
      <c r="CC2431" t="e">
        <v>#N/A</v>
      </c>
      <c r="CD2431" t="e">
        <v>#N/A</v>
      </c>
      <c r="CE2431" t="e">
        <v>#N/A</v>
      </c>
      <c r="CF2431" t="e">
        <v>#N/A</v>
      </c>
      <c r="CG2431" t="e">
        <v>#N/A</v>
      </c>
      <c r="CH2431" t="e">
        <v>#N/A</v>
      </c>
      <c r="CI2431" t="e">
        <v>#N/A</v>
      </c>
      <c r="CK2431" t="e">
        <v>#N/A</v>
      </c>
      <c r="CL2431" t="e">
        <v>#N/A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</row>
    <row r="2432" spans="1:120">
      <c r="A2432">
        <v>91003770</v>
      </c>
      <c r="B2432">
        <v>704977</v>
      </c>
      <c r="C2432" s="2">
        <v>44232</v>
      </c>
      <c r="D2432" s="2">
        <v>44236.882638888892</v>
      </c>
      <c r="E2432">
        <v>1</v>
      </c>
      <c r="F2432">
        <v>54</v>
      </c>
      <c r="G2432">
        <v>0</v>
      </c>
      <c r="H2432">
        <v>1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70595623</v>
      </c>
      <c r="O2432" t="s">
        <v>2126</v>
      </c>
      <c r="P2432">
        <v>1</v>
      </c>
      <c r="Q2432">
        <v>0</v>
      </c>
      <c r="R2432">
        <v>4</v>
      </c>
      <c r="S2432">
        <v>2</v>
      </c>
      <c r="T2432">
        <v>2021</v>
      </c>
      <c r="U2432">
        <v>0</v>
      </c>
      <c r="V2432">
        <v>0</v>
      </c>
      <c r="W2432">
        <v>2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5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5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8</v>
      </c>
      <c r="BV2432">
        <v>5</v>
      </c>
      <c r="BW2432">
        <v>1</v>
      </c>
      <c r="BX2432">
        <v>4</v>
      </c>
      <c r="BY2432">
        <v>15</v>
      </c>
      <c r="BZ2432">
        <v>0</v>
      </c>
      <c r="CA2432">
        <v>0</v>
      </c>
      <c r="CB2432">
        <v>2</v>
      </c>
      <c r="CC2432">
        <v>2</v>
      </c>
      <c r="CD2432">
        <v>0</v>
      </c>
      <c r="CE2432">
        <v>2</v>
      </c>
      <c r="CF2432">
        <v>0</v>
      </c>
      <c r="CG2432">
        <v>0</v>
      </c>
      <c r="CH2432">
        <v>0</v>
      </c>
      <c r="CI2432">
        <v>4</v>
      </c>
      <c r="CK2432">
        <v>0</v>
      </c>
      <c r="CL2432">
        <v>0</v>
      </c>
      <c r="CM2432">
        <v>1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1</v>
      </c>
      <c r="CX2432">
        <v>0</v>
      </c>
      <c r="CY2432">
        <v>1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1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</row>
    <row r="2433" spans="1:120">
      <c r="A2433">
        <v>91003828</v>
      </c>
      <c r="B2433">
        <v>8130699</v>
      </c>
      <c r="C2433" s="2">
        <v>44232</v>
      </c>
      <c r="D2433" s="2">
        <v>44232.838888888888</v>
      </c>
      <c r="E2433">
        <v>2</v>
      </c>
      <c r="F2433">
        <v>40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7060</v>
      </c>
      <c r="O2433" t="s">
        <v>2129</v>
      </c>
      <c r="P2433">
        <v>0</v>
      </c>
      <c r="Q2433">
        <v>0</v>
      </c>
      <c r="S2433">
        <v>2</v>
      </c>
      <c r="T2433">
        <v>2021</v>
      </c>
      <c r="U2433">
        <v>0</v>
      </c>
      <c r="V2433">
        <v>0</v>
      </c>
      <c r="W2433">
        <v>2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</v>
      </c>
      <c r="CC2433">
        <v>0</v>
      </c>
      <c r="CD2433">
        <v>1</v>
      </c>
      <c r="CE2433">
        <v>1</v>
      </c>
      <c r="CF2433">
        <v>0</v>
      </c>
      <c r="CG2433">
        <v>0</v>
      </c>
      <c r="CH2433">
        <v>0</v>
      </c>
      <c r="CI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</row>
    <row r="2434" spans="1:120">
      <c r="A2434">
        <v>91003883</v>
      </c>
      <c r="B2434">
        <v>8130706</v>
      </c>
      <c r="C2434" s="2">
        <v>44232</v>
      </c>
      <c r="D2434" s="2">
        <v>44236.84097222222</v>
      </c>
      <c r="E2434">
        <v>1</v>
      </c>
      <c r="F2434">
        <v>25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8876</v>
      </c>
      <c r="O2434" t="s">
        <v>2126</v>
      </c>
      <c r="P2434">
        <v>1</v>
      </c>
      <c r="Q2434">
        <v>0</v>
      </c>
      <c r="R2434">
        <v>4</v>
      </c>
      <c r="S2434">
        <v>2</v>
      </c>
      <c r="T2434">
        <v>2021</v>
      </c>
      <c r="U2434">
        <v>1</v>
      </c>
      <c r="V2434">
        <v>4</v>
      </c>
      <c r="W2434">
        <v>2</v>
      </c>
      <c r="AU2434">
        <v>0</v>
      </c>
      <c r="AV2434">
        <v>0</v>
      </c>
      <c r="AW2434">
        <v>0</v>
      </c>
      <c r="AX2434">
        <v>0</v>
      </c>
      <c r="AY2434">
        <v>1</v>
      </c>
      <c r="AZ2434">
        <v>1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2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1</v>
      </c>
      <c r="BW2434">
        <v>2</v>
      </c>
      <c r="BX2434">
        <v>1</v>
      </c>
      <c r="BY2434">
        <v>0</v>
      </c>
      <c r="BZ2434">
        <v>0</v>
      </c>
      <c r="CA2434">
        <v>0</v>
      </c>
      <c r="CB2434">
        <v>4</v>
      </c>
      <c r="CC2434">
        <v>0</v>
      </c>
      <c r="CD2434">
        <v>4</v>
      </c>
      <c r="CE2434">
        <v>4</v>
      </c>
      <c r="CF2434">
        <v>0</v>
      </c>
      <c r="CG2434">
        <v>0</v>
      </c>
      <c r="CH2434">
        <v>1</v>
      </c>
      <c r="CI2434">
        <v>1</v>
      </c>
      <c r="CK2434">
        <v>0</v>
      </c>
      <c r="CL2434">
        <v>0</v>
      </c>
      <c r="CM2434">
        <v>1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1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1</v>
      </c>
      <c r="DG2434">
        <v>1</v>
      </c>
      <c r="DH2434">
        <v>0</v>
      </c>
      <c r="DI2434">
        <v>0</v>
      </c>
      <c r="DJ2434">
        <v>1</v>
      </c>
      <c r="DK2434">
        <v>0</v>
      </c>
      <c r="DL2434">
        <v>0</v>
      </c>
      <c r="DM2434">
        <v>0</v>
      </c>
      <c r="DN2434">
        <v>0</v>
      </c>
      <c r="DO2434">
        <v>1</v>
      </c>
      <c r="DP2434">
        <v>0</v>
      </c>
    </row>
    <row r="2435" spans="1:120">
      <c r="A2435">
        <v>91003903</v>
      </c>
      <c r="B2435">
        <v>8123632</v>
      </c>
      <c r="C2435" s="2">
        <v>44232</v>
      </c>
      <c r="D2435" s="2">
        <v>44234.801388888889</v>
      </c>
      <c r="E2435">
        <v>2</v>
      </c>
      <c r="F2435">
        <v>16</v>
      </c>
      <c r="G2435">
        <v>0</v>
      </c>
      <c r="H2435">
        <v>3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8873</v>
      </c>
      <c r="O2435" t="s">
        <v>2130</v>
      </c>
      <c r="P2435">
        <v>0</v>
      </c>
      <c r="Q2435">
        <v>0</v>
      </c>
      <c r="S2435">
        <v>2</v>
      </c>
      <c r="T2435">
        <v>2021</v>
      </c>
      <c r="U2435">
        <v>0</v>
      </c>
      <c r="V2435">
        <v>0</v>
      </c>
      <c r="W2435">
        <v>2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</row>
    <row r="2436" spans="1:120">
      <c r="A2436">
        <v>91003924</v>
      </c>
      <c r="B2436">
        <v>8053728</v>
      </c>
      <c r="C2436" s="2">
        <v>44232</v>
      </c>
      <c r="D2436" s="2">
        <v>44235.730555555558</v>
      </c>
      <c r="E2436">
        <v>1</v>
      </c>
      <c r="F2436">
        <v>45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88444546</v>
      </c>
      <c r="O2436" t="s">
        <v>2126</v>
      </c>
      <c r="P2436">
        <v>1</v>
      </c>
      <c r="Q2436">
        <v>0</v>
      </c>
      <c r="R2436">
        <v>3</v>
      </c>
      <c r="S2436">
        <v>2</v>
      </c>
      <c r="T2436">
        <v>2021</v>
      </c>
      <c r="U2436">
        <v>0</v>
      </c>
      <c r="V2436">
        <v>0</v>
      </c>
      <c r="W2436">
        <v>2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2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2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2</v>
      </c>
      <c r="BW2436">
        <v>1</v>
      </c>
      <c r="BX2436">
        <v>3</v>
      </c>
      <c r="BY2436">
        <v>0</v>
      </c>
      <c r="BZ2436">
        <v>0</v>
      </c>
      <c r="CA2436">
        <v>0</v>
      </c>
      <c r="CB2436">
        <v>6</v>
      </c>
      <c r="CC2436">
        <v>3</v>
      </c>
      <c r="CD2436">
        <v>3</v>
      </c>
      <c r="CE2436">
        <v>6</v>
      </c>
      <c r="CF2436">
        <v>0</v>
      </c>
      <c r="CG2436">
        <v>0</v>
      </c>
      <c r="CH2436">
        <v>0</v>
      </c>
      <c r="CI2436">
        <v>0</v>
      </c>
      <c r="CK2436">
        <v>0</v>
      </c>
      <c r="CL2436">
        <v>0</v>
      </c>
      <c r="CM2436">
        <v>1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1</v>
      </c>
      <c r="CX2436">
        <v>0</v>
      </c>
      <c r="CY2436">
        <v>1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1</v>
      </c>
      <c r="DH2436">
        <v>0</v>
      </c>
      <c r="DI2436">
        <v>0</v>
      </c>
      <c r="DJ2436">
        <v>1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</row>
    <row r="2437" spans="1:120">
      <c r="A2437">
        <v>91003959</v>
      </c>
      <c r="B2437">
        <v>8130717</v>
      </c>
      <c r="C2437" s="2">
        <v>44232</v>
      </c>
      <c r="D2437" s="2">
        <v>44233</v>
      </c>
      <c r="E2437">
        <v>2</v>
      </c>
      <c r="F2437">
        <v>35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8812</v>
      </c>
      <c r="O2437" t="s">
        <v>2126</v>
      </c>
      <c r="P2437">
        <v>1</v>
      </c>
      <c r="Q2437">
        <v>0</v>
      </c>
      <c r="S2437">
        <v>2</v>
      </c>
      <c r="T2437">
        <v>2021</v>
      </c>
      <c r="U2437">
        <v>0</v>
      </c>
      <c r="V2437">
        <v>0</v>
      </c>
      <c r="W2437">
        <v>2</v>
      </c>
      <c r="AU2437" t="e">
        <v>#N/A</v>
      </c>
      <c r="AV2437" t="e">
        <v>#N/A</v>
      </c>
      <c r="AW2437" t="e">
        <v>#N/A</v>
      </c>
      <c r="AX2437" t="e">
        <v>#N/A</v>
      </c>
      <c r="AY2437" t="e">
        <v>#N/A</v>
      </c>
      <c r="AZ2437" t="e">
        <v>#N/A</v>
      </c>
      <c r="BA2437" t="e">
        <v>#N/A</v>
      </c>
      <c r="BB2437" t="e">
        <v>#N/A</v>
      </c>
      <c r="BC2437" t="e">
        <v>#N/A</v>
      </c>
      <c r="BD2437" t="e">
        <v>#N/A</v>
      </c>
      <c r="BE2437" t="e">
        <v>#N/A</v>
      </c>
      <c r="BF2437" t="e">
        <v>#N/A</v>
      </c>
      <c r="BG2437" t="e">
        <v>#N/A</v>
      </c>
      <c r="BH2437" t="e">
        <v>#N/A</v>
      </c>
      <c r="BI2437" t="e">
        <v>#N/A</v>
      </c>
      <c r="BJ2437" t="e">
        <v>#N/A</v>
      </c>
      <c r="BK2437" t="e">
        <v>#N/A</v>
      </c>
      <c r="BL2437" t="e">
        <v>#N/A</v>
      </c>
      <c r="BM2437" t="e">
        <v>#N/A</v>
      </c>
      <c r="BN2437" t="e">
        <v>#N/A</v>
      </c>
      <c r="BO2437" t="e">
        <v>#N/A</v>
      </c>
      <c r="BP2437" t="e">
        <v>#N/A</v>
      </c>
      <c r="BQ2437" t="e">
        <v>#N/A</v>
      </c>
      <c r="BR2437" t="e">
        <v>#N/A</v>
      </c>
      <c r="BS2437" t="e">
        <v>#N/A</v>
      </c>
      <c r="BT2437" t="e">
        <v>#N/A</v>
      </c>
      <c r="BU2437" t="e">
        <v>#N/A</v>
      </c>
      <c r="BV2437" t="e">
        <v>#N/A</v>
      </c>
      <c r="BW2437" t="e">
        <v>#N/A</v>
      </c>
      <c r="BX2437" t="e">
        <v>#N/A</v>
      </c>
      <c r="BY2437" t="e">
        <v>#N/A</v>
      </c>
      <c r="BZ2437" t="e">
        <v>#N/A</v>
      </c>
      <c r="CA2437" t="e">
        <v>#N/A</v>
      </c>
      <c r="CB2437" t="e">
        <v>#N/A</v>
      </c>
      <c r="CC2437" t="e">
        <v>#N/A</v>
      </c>
      <c r="CD2437" t="e">
        <v>#N/A</v>
      </c>
      <c r="CE2437" t="e">
        <v>#N/A</v>
      </c>
      <c r="CF2437" t="e">
        <v>#N/A</v>
      </c>
      <c r="CG2437" t="e">
        <v>#N/A</v>
      </c>
      <c r="CH2437" t="e">
        <v>#N/A</v>
      </c>
      <c r="CI2437" t="e">
        <v>#N/A</v>
      </c>
      <c r="CK2437" t="e">
        <v>#N/A</v>
      </c>
      <c r="CL2437" t="e">
        <v>#N/A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</row>
    <row r="2438" spans="1:120">
      <c r="A2438">
        <v>91003974</v>
      </c>
      <c r="B2438">
        <v>679201</v>
      </c>
      <c r="C2438" s="2">
        <v>44232</v>
      </c>
      <c r="D2438" s="2">
        <v>44233.279861111114</v>
      </c>
      <c r="E2438">
        <v>2</v>
      </c>
      <c r="F2438">
        <v>77</v>
      </c>
      <c r="G2438">
        <v>0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8812</v>
      </c>
      <c r="O2438" t="s">
        <v>2126</v>
      </c>
      <c r="P2438">
        <v>1</v>
      </c>
      <c r="Q2438">
        <v>0</v>
      </c>
      <c r="S2438">
        <v>2</v>
      </c>
      <c r="T2438">
        <v>2021</v>
      </c>
      <c r="U2438">
        <v>0</v>
      </c>
      <c r="V2438">
        <v>0</v>
      </c>
      <c r="W2438">
        <v>2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</row>
    <row r="2439" spans="1:120">
      <c r="A2439">
        <v>91003980</v>
      </c>
      <c r="B2439">
        <v>630804</v>
      </c>
      <c r="C2439" s="2">
        <v>44233</v>
      </c>
      <c r="D2439" s="2">
        <v>44235.591666666667</v>
      </c>
      <c r="E2439">
        <v>1</v>
      </c>
      <c r="F2439">
        <v>58</v>
      </c>
      <c r="G2439">
        <v>1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8807</v>
      </c>
      <c r="O2439" t="s">
        <v>2126</v>
      </c>
      <c r="P2439">
        <v>1</v>
      </c>
      <c r="Q2439">
        <v>0</v>
      </c>
      <c r="R2439">
        <v>2</v>
      </c>
      <c r="S2439">
        <v>2</v>
      </c>
      <c r="T2439">
        <v>2021</v>
      </c>
      <c r="U2439">
        <v>0</v>
      </c>
      <c r="V2439">
        <v>0</v>
      </c>
      <c r="W2439">
        <v>2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2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2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3</v>
      </c>
      <c r="BW2439">
        <v>2</v>
      </c>
      <c r="BX2439">
        <v>1</v>
      </c>
      <c r="BY2439">
        <v>3</v>
      </c>
      <c r="BZ2439">
        <v>0</v>
      </c>
      <c r="CA2439">
        <v>0</v>
      </c>
      <c r="CB2439">
        <v>6</v>
      </c>
      <c r="CC2439">
        <v>3</v>
      </c>
      <c r="CD2439">
        <v>3</v>
      </c>
      <c r="CE2439">
        <v>6</v>
      </c>
      <c r="CF2439">
        <v>0</v>
      </c>
      <c r="CG2439">
        <v>0</v>
      </c>
      <c r="CH2439">
        <v>0</v>
      </c>
      <c r="CI2439">
        <v>1</v>
      </c>
      <c r="CK2439">
        <v>0</v>
      </c>
      <c r="CL2439">
        <v>0</v>
      </c>
      <c r="CM2439">
        <v>1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1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</row>
    <row r="2440" spans="1:120">
      <c r="A2440">
        <v>91004002</v>
      </c>
      <c r="B2440">
        <v>646082</v>
      </c>
      <c r="C2440" s="2">
        <v>44233</v>
      </c>
      <c r="D2440" s="2">
        <v>44233.512499999997</v>
      </c>
      <c r="E2440">
        <v>2</v>
      </c>
      <c r="F2440">
        <v>52</v>
      </c>
      <c r="G2440">
        <v>1</v>
      </c>
      <c r="H2440">
        <v>1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8854</v>
      </c>
      <c r="O2440" t="s">
        <v>2126</v>
      </c>
      <c r="P2440">
        <v>1</v>
      </c>
      <c r="Q2440">
        <v>0</v>
      </c>
      <c r="S2440">
        <v>2</v>
      </c>
      <c r="T2440">
        <v>2021</v>
      </c>
      <c r="U2440">
        <v>0</v>
      </c>
      <c r="V2440">
        <v>0</v>
      </c>
      <c r="W2440">
        <v>2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</row>
    <row r="2441" spans="1:120">
      <c r="A2441">
        <v>91004027</v>
      </c>
      <c r="B2441">
        <v>8097907</v>
      </c>
      <c r="C2441" s="2">
        <v>44233</v>
      </c>
      <c r="D2441" s="2">
        <v>44233.993055555555</v>
      </c>
      <c r="E2441">
        <v>3</v>
      </c>
      <c r="F2441">
        <v>22</v>
      </c>
      <c r="G2441">
        <v>1</v>
      </c>
      <c r="H2441">
        <v>3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7060</v>
      </c>
      <c r="O2441" t="s">
        <v>2126</v>
      </c>
      <c r="P2441">
        <v>1</v>
      </c>
      <c r="Q2441">
        <v>0</v>
      </c>
      <c r="S2441">
        <v>2</v>
      </c>
      <c r="T2441">
        <v>2021</v>
      </c>
      <c r="U2441">
        <v>0</v>
      </c>
      <c r="V2441">
        <v>0</v>
      </c>
      <c r="W2441">
        <v>2</v>
      </c>
      <c r="AU2441" t="e">
        <v>#N/A</v>
      </c>
      <c r="AV2441" t="e">
        <v>#N/A</v>
      </c>
      <c r="AW2441" t="e">
        <v>#N/A</v>
      </c>
      <c r="AX2441" t="e">
        <v>#N/A</v>
      </c>
      <c r="AY2441" t="e">
        <v>#N/A</v>
      </c>
      <c r="AZ2441" t="e">
        <v>#N/A</v>
      </c>
      <c r="BA2441" t="e">
        <v>#N/A</v>
      </c>
      <c r="BB2441" t="e">
        <v>#N/A</v>
      </c>
      <c r="BC2441" t="e">
        <v>#N/A</v>
      </c>
      <c r="BD2441" t="e">
        <v>#N/A</v>
      </c>
      <c r="BE2441" t="e">
        <v>#N/A</v>
      </c>
      <c r="BF2441" t="e">
        <v>#N/A</v>
      </c>
      <c r="BG2441" t="e">
        <v>#N/A</v>
      </c>
      <c r="BH2441" t="e">
        <v>#N/A</v>
      </c>
      <c r="BI2441" t="e">
        <v>#N/A</v>
      </c>
      <c r="BJ2441" t="e">
        <v>#N/A</v>
      </c>
      <c r="BK2441" t="e">
        <v>#N/A</v>
      </c>
      <c r="BL2441" t="e">
        <v>#N/A</v>
      </c>
      <c r="BM2441" t="e">
        <v>#N/A</v>
      </c>
      <c r="BN2441" t="e">
        <v>#N/A</v>
      </c>
      <c r="BO2441" t="e">
        <v>#N/A</v>
      </c>
      <c r="BP2441" t="e">
        <v>#N/A</v>
      </c>
      <c r="BQ2441" t="e">
        <v>#N/A</v>
      </c>
      <c r="BR2441" t="e">
        <v>#N/A</v>
      </c>
      <c r="BS2441" t="e">
        <v>#N/A</v>
      </c>
      <c r="BT2441" t="e">
        <v>#N/A</v>
      </c>
      <c r="BU2441" t="e">
        <v>#N/A</v>
      </c>
      <c r="BV2441" t="e">
        <v>#N/A</v>
      </c>
      <c r="BW2441" t="e">
        <v>#N/A</v>
      </c>
      <c r="BX2441" t="e">
        <v>#N/A</v>
      </c>
      <c r="BY2441" t="e">
        <v>#N/A</v>
      </c>
      <c r="BZ2441" t="e">
        <v>#N/A</v>
      </c>
      <c r="CA2441" t="e">
        <v>#N/A</v>
      </c>
      <c r="CB2441" t="e">
        <v>#N/A</v>
      </c>
      <c r="CC2441" t="e">
        <v>#N/A</v>
      </c>
      <c r="CD2441" t="e">
        <v>#N/A</v>
      </c>
      <c r="CE2441" t="e">
        <v>#N/A</v>
      </c>
      <c r="CF2441" t="e">
        <v>#N/A</v>
      </c>
      <c r="CG2441" t="e">
        <v>#N/A</v>
      </c>
      <c r="CH2441" t="e">
        <v>#N/A</v>
      </c>
      <c r="CI2441" t="e">
        <v>#N/A</v>
      </c>
      <c r="CK2441" t="e">
        <v>#N/A</v>
      </c>
      <c r="CL2441" t="e">
        <v>#N/A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</row>
    <row r="2442" spans="1:120">
      <c r="A2442">
        <v>91004029</v>
      </c>
      <c r="B2442">
        <v>717575</v>
      </c>
      <c r="C2442" s="2">
        <v>44233</v>
      </c>
      <c r="D2442" s="2">
        <v>44233.495833333334</v>
      </c>
      <c r="E2442">
        <v>2</v>
      </c>
      <c r="F2442">
        <v>22</v>
      </c>
      <c r="G2442">
        <v>0</v>
      </c>
      <c r="H2442">
        <v>3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8812</v>
      </c>
      <c r="O2442" t="s">
        <v>2126</v>
      </c>
      <c r="P2442">
        <v>1</v>
      </c>
      <c r="Q2442">
        <v>0</v>
      </c>
      <c r="S2442">
        <v>2</v>
      </c>
      <c r="T2442">
        <v>2021</v>
      </c>
      <c r="U2442">
        <v>0</v>
      </c>
      <c r="V2442">
        <v>0</v>
      </c>
      <c r="W2442">
        <v>2</v>
      </c>
      <c r="AU2442" t="e">
        <v>#N/A</v>
      </c>
      <c r="AV2442" t="e">
        <v>#N/A</v>
      </c>
      <c r="AW2442" t="e">
        <v>#N/A</v>
      </c>
      <c r="AX2442" t="e">
        <v>#N/A</v>
      </c>
      <c r="AY2442" t="e">
        <v>#N/A</v>
      </c>
      <c r="AZ2442" t="e">
        <v>#N/A</v>
      </c>
      <c r="BA2442" t="e">
        <v>#N/A</v>
      </c>
      <c r="BB2442" t="e">
        <v>#N/A</v>
      </c>
      <c r="BC2442" t="e">
        <v>#N/A</v>
      </c>
      <c r="BD2442" t="e">
        <v>#N/A</v>
      </c>
      <c r="BE2442" t="e">
        <v>#N/A</v>
      </c>
      <c r="BF2442" t="e">
        <v>#N/A</v>
      </c>
      <c r="BG2442" t="e">
        <v>#N/A</v>
      </c>
      <c r="BH2442" t="e">
        <v>#N/A</v>
      </c>
      <c r="BI2442" t="e">
        <v>#N/A</v>
      </c>
      <c r="BJ2442" t="e">
        <v>#N/A</v>
      </c>
      <c r="BK2442" t="e">
        <v>#N/A</v>
      </c>
      <c r="BL2442" t="e">
        <v>#N/A</v>
      </c>
      <c r="BM2442" t="e">
        <v>#N/A</v>
      </c>
      <c r="BN2442" t="e">
        <v>#N/A</v>
      </c>
      <c r="BO2442" t="e">
        <v>#N/A</v>
      </c>
      <c r="BP2442" t="e">
        <v>#N/A</v>
      </c>
      <c r="BQ2442" t="e">
        <v>#N/A</v>
      </c>
      <c r="BR2442" t="e">
        <v>#N/A</v>
      </c>
      <c r="BS2442" t="e">
        <v>#N/A</v>
      </c>
      <c r="BT2442" t="e">
        <v>#N/A</v>
      </c>
      <c r="BU2442" t="e">
        <v>#N/A</v>
      </c>
      <c r="BV2442" t="e">
        <v>#N/A</v>
      </c>
      <c r="BW2442" t="e">
        <v>#N/A</v>
      </c>
      <c r="BX2442" t="e">
        <v>#N/A</v>
      </c>
      <c r="BY2442" t="e">
        <v>#N/A</v>
      </c>
      <c r="BZ2442" t="e">
        <v>#N/A</v>
      </c>
      <c r="CA2442" t="e">
        <v>#N/A</v>
      </c>
      <c r="CB2442" t="e">
        <v>#N/A</v>
      </c>
      <c r="CC2442" t="e">
        <v>#N/A</v>
      </c>
      <c r="CD2442" t="e">
        <v>#N/A</v>
      </c>
      <c r="CE2442" t="e">
        <v>#N/A</v>
      </c>
      <c r="CF2442" t="e">
        <v>#N/A</v>
      </c>
      <c r="CG2442" t="e">
        <v>#N/A</v>
      </c>
      <c r="CH2442" t="e">
        <v>#N/A</v>
      </c>
      <c r="CI2442" t="e">
        <v>#N/A</v>
      </c>
      <c r="CK2442" t="e">
        <v>#N/A</v>
      </c>
      <c r="CL2442" t="e">
        <v>#N/A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</row>
    <row r="2443" spans="1:120">
      <c r="A2443">
        <v>91004063</v>
      </c>
      <c r="B2443">
        <v>8130734</v>
      </c>
      <c r="C2443" s="2">
        <v>44233</v>
      </c>
      <c r="D2443" s="2">
        <v>44235.741666666669</v>
      </c>
      <c r="E2443">
        <v>1</v>
      </c>
      <c r="F2443">
        <v>47</v>
      </c>
      <c r="G2443">
        <v>0</v>
      </c>
      <c r="H2443">
        <v>3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7063</v>
      </c>
      <c r="O2443" t="s">
        <v>2126</v>
      </c>
      <c r="P2443">
        <v>1</v>
      </c>
      <c r="Q2443">
        <v>0</v>
      </c>
      <c r="R2443">
        <v>2</v>
      </c>
      <c r="S2443">
        <v>2</v>
      </c>
      <c r="T2443">
        <v>2021</v>
      </c>
      <c r="U2443">
        <v>0</v>
      </c>
      <c r="V2443">
        <v>0</v>
      </c>
      <c r="W2443">
        <v>2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2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2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3</v>
      </c>
      <c r="BW2443">
        <v>1</v>
      </c>
      <c r="BX2443">
        <v>1</v>
      </c>
      <c r="BY2443">
        <v>0</v>
      </c>
      <c r="BZ2443">
        <v>0</v>
      </c>
      <c r="CA2443">
        <v>0</v>
      </c>
      <c r="CB2443">
        <v>6</v>
      </c>
      <c r="CC2443">
        <v>4</v>
      </c>
      <c r="CD2443">
        <v>2</v>
      </c>
      <c r="CE2443">
        <v>6</v>
      </c>
      <c r="CF2443">
        <v>0</v>
      </c>
      <c r="CG2443">
        <v>0</v>
      </c>
      <c r="CH2443">
        <v>0</v>
      </c>
      <c r="CI2443">
        <v>2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1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</row>
    <row r="2444" spans="1:120">
      <c r="A2444">
        <v>91004064</v>
      </c>
      <c r="B2444">
        <v>807975</v>
      </c>
      <c r="C2444" s="2">
        <v>44233</v>
      </c>
      <c r="D2444" s="2">
        <v>44238.634027777778</v>
      </c>
      <c r="E2444">
        <v>1</v>
      </c>
      <c r="F2444">
        <v>80</v>
      </c>
      <c r="G2444">
        <v>1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7060</v>
      </c>
      <c r="O2444" t="s">
        <v>2126</v>
      </c>
      <c r="P2444">
        <v>1</v>
      </c>
      <c r="Q2444">
        <v>0</v>
      </c>
      <c r="R2444">
        <v>5</v>
      </c>
      <c r="S2444">
        <v>2</v>
      </c>
      <c r="T2444">
        <v>2021</v>
      </c>
      <c r="U2444">
        <v>0</v>
      </c>
      <c r="V2444">
        <v>0</v>
      </c>
      <c r="W2444">
        <v>2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5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5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3</v>
      </c>
      <c r="BW2444">
        <v>7</v>
      </c>
      <c r="BX2444">
        <v>1</v>
      </c>
      <c r="BY2444">
        <v>15</v>
      </c>
      <c r="BZ2444">
        <v>0</v>
      </c>
      <c r="CA2444">
        <v>0</v>
      </c>
      <c r="CB2444">
        <v>4</v>
      </c>
      <c r="CC2444">
        <v>3</v>
      </c>
      <c r="CD2444">
        <v>1</v>
      </c>
      <c r="CE2444">
        <v>4</v>
      </c>
      <c r="CF2444">
        <v>0</v>
      </c>
      <c r="CG2444">
        <v>0</v>
      </c>
      <c r="CH2444">
        <v>0</v>
      </c>
      <c r="CI2444">
        <v>1</v>
      </c>
      <c r="CK2444">
        <v>0</v>
      </c>
      <c r="CL2444">
        <v>0</v>
      </c>
      <c r="CM2444">
        <v>1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1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1</v>
      </c>
      <c r="DH2444">
        <v>0</v>
      </c>
      <c r="DI2444">
        <v>0</v>
      </c>
      <c r="DJ2444">
        <v>1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</row>
    <row r="2445" spans="1:120">
      <c r="A2445">
        <v>91004072</v>
      </c>
      <c r="B2445">
        <v>169304</v>
      </c>
      <c r="C2445" s="2">
        <v>44233</v>
      </c>
      <c r="D2445" s="2">
        <v>44233.665277777778</v>
      </c>
      <c r="E2445">
        <v>2</v>
      </c>
      <c r="F2445">
        <v>56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8846</v>
      </c>
      <c r="O2445" t="s">
        <v>2126</v>
      </c>
      <c r="P2445">
        <v>1</v>
      </c>
      <c r="Q2445">
        <v>0</v>
      </c>
      <c r="S2445">
        <v>2</v>
      </c>
      <c r="T2445">
        <v>2021</v>
      </c>
      <c r="U2445">
        <v>0</v>
      </c>
      <c r="V2445">
        <v>0</v>
      </c>
      <c r="W2445">
        <v>2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1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</row>
    <row r="2446" spans="1:120">
      <c r="A2446">
        <v>91004079</v>
      </c>
      <c r="B2446">
        <v>683992</v>
      </c>
      <c r="C2446" s="2">
        <v>44233</v>
      </c>
      <c r="D2446" s="2">
        <v>44233.723611111112</v>
      </c>
      <c r="E2446">
        <v>3</v>
      </c>
      <c r="F2446">
        <v>73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7080</v>
      </c>
      <c r="O2446" t="s">
        <v>2126</v>
      </c>
      <c r="P2446">
        <v>1</v>
      </c>
      <c r="Q2446">
        <v>0</v>
      </c>
      <c r="S2446">
        <v>2</v>
      </c>
      <c r="T2446">
        <v>2021</v>
      </c>
      <c r="U2446">
        <v>0</v>
      </c>
      <c r="V2446">
        <v>0</v>
      </c>
      <c r="W2446">
        <v>2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K2446">
        <v>0</v>
      </c>
      <c r="CL2446">
        <v>0</v>
      </c>
      <c r="CM2446">
        <v>1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1</v>
      </c>
      <c r="CX2446">
        <v>0</v>
      </c>
      <c r="CY2446">
        <v>1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</row>
    <row r="2447" spans="1:120">
      <c r="A2447">
        <v>91004086</v>
      </c>
      <c r="B2447">
        <v>550210</v>
      </c>
      <c r="C2447" s="2">
        <v>44233</v>
      </c>
      <c r="D2447" s="2">
        <v>44243.556250000001</v>
      </c>
      <c r="E2447">
        <v>1</v>
      </c>
      <c r="F2447">
        <v>85</v>
      </c>
      <c r="G2447">
        <v>1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7060</v>
      </c>
      <c r="O2447" t="s">
        <v>2126</v>
      </c>
      <c r="P2447">
        <v>1</v>
      </c>
      <c r="Q2447">
        <v>0</v>
      </c>
      <c r="R2447">
        <v>10</v>
      </c>
      <c r="S2447">
        <v>2</v>
      </c>
      <c r="T2447">
        <v>2021</v>
      </c>
      <c r="U2447">
        <v>0</v>
      </c>
      <c r="V2447">
        <v>0</v>
      </c>
      <c r="W2447">
        <v>2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2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2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4</v>
      </c>
      <c r="BW2447">
        <v>1</v>
      </c>
      <c r="BX2447">
        <v>11</v>
      </c>
      <c r="BY2447">
        <v>2</v>
      </c>
      <c r="BZ2447">
        <v>0</v>
      </c>
      <c r="CA2447">
        <v>0</v>
      </c>
      <c r="CB2447">
        <v>21</v>
      </c>
      <c r="CC2447">
        <v>10</v>
      </c>
      <c r="CD2447">
        <v>11</v>
      </c>
      <c r="CE2447">
        <v>21</v>
      </c>
      <c r="CF2447">
        <v>0</v>
      </c>
      <c r="CG2447">
        <v>0</v>
      </c>
      <c r="CH2447">
        <v>0</v>
      </c>
      <c r="CI2447">
        <v>4</v>
      </c>
      <c r="CK2447">
        <v>0</v>
      </c>
      <c r="CL2447">
        <v>0</v>
      </c>
      <c r="CM2447">
        <v>1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1</v>
      </c>
      <c r="CX2447">
        <v>0</v>
      </c>
      <c r="CY2447">
        <v>1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1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</row>
    <row r="2448" spans="1:120">
      <c r="A2448">
        <v>91004098</v>
      </c>
      <c r="B2448">
        <v>320273</v>
      </c>
      <c r="C2448" s="2">
        <v>44233</v>
      </c>
      <c r="D2448" s="2">
        <v>44235.776388888888</v>
      </c>
      <c r="E2448">
        <v>1</v>
      </c>
      <c r="F2448">
        <v>72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8812</v>
      </c>
      <c r="O2448" t="s">
        <v>2126</v>
      </c>
      <c r="P2448">
        <v>1</v>
      </c>
      <c r="Q2448">
        <v>0</v>
      </c>
      <c r="R2448">
        <v>2</v>
      </c>
      <c r="S2448">
        <v>2</v>
      </c>
      <c r="T2448">
        <v>2021</v>
      </c>
      <c r="U2448">
        <v>0</v>
      </c>
      <c r="V2448">
        <v>0</v>
      </c>
      <c r="W2448">
        <v>2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2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2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2</v>
      </c>
      <c r="BW2448">
        <v>1</v>
      </c>
      <c r="BX2448">
        <v>3</v>
      </c>
      <c r="BY2448">
        <v>0</v>
      </c>
      <c r="BZ2448">
        <v>0</v>
      </c>
      <c r="CA2448">
        <v>0</v>
      </c>
      <c r="CB2448">
        <v>2</v>
      </c>
      <c r="CC2448">
        <v>0</v>
      </c>
      <c r="CD2448">
        <v>2</v>
      </c>
      <c r="CE2448">
        <v>2</v>
      </c>
      <c r="CF2448">
        <v>0</v>
      </c>
      <c r="CG2448">
        <v>0</v>
      </c>
      <c r="CH2448">
        <v>0</v>
      </c>
      <c r="CI2448">
        <v>1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1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</row>
    <row r="2449" spans="1:121">
      <c r="A2449">
        <v>91004135</v>
      </c>
      <c r="B2449">
        <v>8097907</v>
      </c>
      <c r="C2449" s="2">
        <v>44233</v>
      </c>
      <c r="D2449" s="2">
        <v>44236.559027777781</v>
      </c>
      <c r="E2449">
        <v>1</v>
      </c>
      <c r="F2449">
        <v>22</v>
      </c>
      <c r="G2449">
        <v>1</v>
      </c>
      <c r="H2449">
        <v>3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8820</v>
      </c>
      <c r="O2449" t="s">
        <v>2126</v>
      </c>
      <c r="P2449">
        <v>1</v>
      </c>
      <c r="Q2449">
        <v>0</v>
      </c>
      <c r="R2449">
        <v>3</v>
      </c>
      <c r="S2449">
        <v>2</v>
      </c>
      <c r="T2449">
        <v>2021</v>
      </c>
      <c r="U2449">
        <v>0</v>
      </c>
      <c r="V2449">
        <v>0</v>
      </c>
      <c r="W2449">
        <v>2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2</v>
      </c>
      <c r="BW2449">
        <v>3</v>
      </c>
      <c r="BX2449">
        <v>1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</row>
    <row r="2450" spans="1:121">
      <c r="A2450">
        <v>91004139</v>
      </c>
      <c r="B2450">
        <v>8130748</v>
      </c>
      <c r="C2450" s="2">
        <v>44233</v>
      </c>
      <c r="D2450" s="2">
        <v>44235.554166666669</v>
      </c>
      <c r="E2450">
        <v>2</v>
      </c>
      <c r="F2450">
        <v>56</v>
      </c>
      <c r="G2450">
        <v>1</v>
      </c>
      <c r="H2450">
        <v>3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7006</v>
      </c>
      <c r="O2450" t="s">
        <v>2126</v>
      </c>
      <c r="P2450">
        <v>1</v>
      </c>
      <c r="Q2450">
        <v>0</v>
      </c>
      <c r="S2450">
        <v>2</v>
      </c>
      <c r="T2450">
        <v>2021</v>
      </c>
      <c r="U2450">
        <v>0</v>
      </c>
      <c r="V2450">
        <v>0</v>
      </c>
      <c r="W2450">
        <v>2</v>
      </c>
      <c r="AU2450">
        <v>0</v>
      </c>
      <c r="AV2450">
        <v>0</v>
      </c>
      <c r="AW2450">
        <v>1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1</v>
      </c>
      <c r="BF2450">
        <v>1</v>
      </c>
      <c r="BG2450">
        <v>1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1</v>
      </c>
      <c r="CC2450">
        <v>0</v>
      </c>
      <c r="CD2450">
        <v>1</v>
      </c>
      <c r="CE2450">
        <v>1</v>
      </c>
      <c r="CF2450">
        <v>0</v>
      </c>
      <c r="CG2450">
        <v>0</v>
      </c>
      <c r="CH2450">
        <v>0</v>
      </c>
      <c r="CI2450">
        <v>0</v>
      </c>
      <c r="CK2450">
        <v>0</v>
      </c>
      <c r="CL2450">
        <v>0</v>
      </c>
      <c r="CM2450">
        <v>1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1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</row>
    <row r="2451" spans="1:121">
      <c r="A2451">
        <v>91004150</v>
      </c>
      <c r="B2451">
        <v>611969</v>
      </c>
      <c r="C2451" s="2">
        <v>44233</v>
      </c>
      <c r="D2451" s="2">
        <v>44236.595138888886</v>
      </c>
      <c r="E2451">
        <v>3</v>
      </c>
      <c r="F2451">
        <v>66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7203</v>
      </c>
      <c r="O2451" t="s">
        <v>2126</v>
      </c>
      <c r="P2451">
        <v>1</v>
      </c>
      <c r="Q2451">
        <v>0</v>
      </c>
      <c r="S2451">
        <v>2</v>
      </c>
      <c r="T2451">
        <v>2021</v>
      </c>
      <c r="U2451">
        <v>0</v>
      </c>
      <c r="V2451">
        <v>0</v>
      </c>
      <c r="W2451">
        <v>2</v>
      </c>
      <c r="AU2451">
        <v>0</v>
      </c>
      <c r="AV2451">
        <v>0</v>
      </c>
      <c r="AW2451">
        <v>9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9</v>
      </c>
      <c r="BF2451">
        <v>9</v>
      </c>
      <c r="BG2451">
        <v>9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2</v>
      </c>
      <c r="CC2451">
        <v>2</v>
      </c>
      <c r="CD2451">
        <v>0</v>
      </c>
      <c r="CE2451">
        <v>2</v>
      </c>
      <c r="CF2451">
        <v>0</v>
      </c>
      <c r="CG2451">
        <v>0</v>
      </c>
      <c r="CH2451">
        <v>0</v>
      </c>
      <c r="CI2451">
        <v>0</v>
      </c>
      <c r="CK2451">
        <v>0</v>
      </c>
      <c r="CL2451">
        <v>0</v>
      </c>
      <c r="CM2451">
        <v>1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1</v>
      </c>
      <c r="CX2451">
        <v>0</v>
      </c>
      <c r="CY2451">
        <v>1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1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</row>
    <row r="2452" spans="1:121">
      <c r="A2452">
        <v>91004151</v>
      </c>
      <c r="B2452">
        <v>8012736</v>
      </c>
      <c r="C2452" s="2">
        <v>44233</v>
      </c>
      <c r="D2452" s="2">
        <v>44234.034722222219</v>
      </c>
      <c r="E2452">
        <v>3</v>
      </c>
      <c r="F2452">
        <v>50</v>
      </c>
      <c r="G2452">
        <v>1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8812</v>
      </c>
      <c r="O2452" t="s">
        <v>2126</v>
      </c>
      <c r="P2452">
        <v>1</v>
      </c>
      <c r="Q2452">
        <v>0</v>
      </c>
      <c r="S2452">
        <v>2</v>
      </c>
      <c r="T2452">
        <v>2021</v>
      </c>
      <c r="U2452">
        <v>0</v>
      </c>
      <c r="V2452">
        <v>0</v>
      </c>
      <c r="W2452">
        <v>2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1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</row>
    <row r="2453" spans="1:121">
      <c r="A2453">
        <v>91004161</v>
      </c>
      <c r="B2453">
        <v>8045222</v>
      </c>
      <c r="C2453" s="2">
        <v>44234</v>
      </c>
      <c r="D2453" s="2">
        <v>44243.633333333331</v>
      </c>
      <c r="E2453">
        <v>1</v>
      </c>
      <c r="F2453">
        <v>54</v>
      </c>
      <c r="G2453">
        <v>1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8835</v>
      </c>
      <c r="O2453" t="s">
        <v>2126</v>
      </c>
      <c r="P2453">
        <v>1</v>
      </c>
      <c r="Q2453">
        <v>0</v>
      </c>
      <c r="R2453">
        <v>9</v>
      </c>
      <c r="S2453">
        <v>2</v>
      </c>
      <c r="T2453">
        <v>2021</v>
      </c>
      <c r="U2453">
        <v>0</v>
      </c>
      <c r="V2453">
        <v>0</v>
      </c>
      <c r="W2453">
        <v>2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10</v>
      </c>
      <c r="BW2453">
        <v>1</v>
      </c>
      <c r="BX2453">
        <v>1</v>
      </c>
      <c r="BY2453">
        <v>10</v>
      </c>
      <c r="BZ2453">
        <v>0</v>
      </c>
      <c r="CA2453">
        <v>0</v>
      </c>
      <c r="CB2453">
        <v>15</v>
      </c>
      <c r="CC2453">
        <v>5</v>
      </c>
      <c r="CD2453">
        <v>10</v>
      </c>
      <c r="CE2453">
        <v>15</v>
      </c>
      <c r="CF2453">
        <v>0</v>
      </c>
      <c r="CG2453">
        <v>0</v>
      </c>
      <c r="CH2453">
        <v>0</v>
      </c>
      <c r="CI2453">
        <v>5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1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</row>
    <row r="2454" spans="1:121">
      <c r="A2454">
        <v>91004172</v>
      </c>
      <c r="B2454">
        <v>8130759</v>
      </c>
      <c r="C2454" s="2">
        <v>44234</v>
      </c>
      <c r="D2454" s="2">
        <v>44234.640972222223</v>
      </c>
      <c r="E2454">
        <v>2</v>
      </c>
      <c r="F2454">
        <v>23</v>
      </c>
      <c r="G2454">
        <v>0</v>
      </c>
      <c r="H2454">
        <v>3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7060</v>
      </c>
      <c r="O2454" t="s">
        <v>2126</v>
      </c>
      <c r="P2454">
        <v>1</v>
      </c>
      <c r="Q2454">
        <v>0</v>
      </c>
      <c r="S2454">
        <v>2</v>
      </c>
      <c r="T2454">
        <v>2021</v>
      </c>
      <c r="U2454">
        <v>0</v>
      </c>
      <c r="V2454">
        <v>0</v>
      </c>
      <c r="W2454">
        <v>2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1</v>
      </c>
      <c r="CE2454">
        <v>1</v>
      </c>
      <c r="CF2454">
        <v>0</v>
      </c>
      <c r="CG2454">
        <v>0</v>
      </c>
      <c r="CH2454">
        <v>0</v>
      </c>
      <c r="CI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</row>
    <row r="2455" spans="1:121">
      <c r="A2455">
        <v>91004207</v>
      </c>
      <c r="B2455">
        <v>523571</v>
      </c>
      <c r="C2455" s="2">
        <v>44234</v>
      </c>
      <c r="D2455" s="2">
        <v>44243.933333333334</v>
      </c>
      <c r="E2455">
        <v>1</v>
      </c>
      <c r="F2455">
        <v>91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8854</v>
      </c>
      <c r="O2455" t="s">
        <v>2126</v>
      </c>
      <c r="P2455">
        <v>1</v>
      </c>
      <c r="Q2455">
        <v>0</v>
      </c>
      <c r="R2455">
        <v>9</v>
      </c>
      <c r="S2455">
        <v>2</v>
      </c>
      <c r="T2455">
        <v>2021</v>
      </c>
      <c r="U2455">
        <v>0</v>
      </c>
      <c r="V2455">
        <v>0</v>
      </c>
      <c r="W2455">
        <v>2</v>
      </c>
      <c r="AU2455">
        <v>0</v>
      </c>
      <c r="AV2455">
        <v>0</v>
      </c>
      <c r="AW2455">
        <v>30</v>
      </c>
      <c r="AX2455">
        <v>0</v>
      </c>
      <c r="AY2455">
        <v>5</v>
      </c>
      <c r="AZ2455">
        <v>1</v>
      </c>
      <c r="BA2455">
        <v>0</v>
      </c>
      <c r="BB2455">
        <v>0</v>
      </c>
      <c r="BC2455">
        <v>0</v>
      </c>
      <c r="BD2455">
        <v>0</v>
      </c>
      <c r="BE2455">
        <v>30</v>
      </c>
      <c r="BF2455">
        <v>30</v>
      </c>
      <c r="BG2455">
        <v>36</v>
      </c>
      <c r="BH2455">
        <v>6</v>
      </c>
      <c r="BI2455">
        <v>0</v>
      </c>
      <c r="BJ2455">
        <v>6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1</v>
      </c>
      <c r="BW2455">
        <v>2</v>
      </c>
      <c r="BX2455">
        <v>2</v>
      </c>
      <c r="BY2455">
        <v>2</v>
      </c>
      <c r="BZ2455">
        <v>0</v>
      </c>
      <c r="CA2455">
        <v>0</v>
      </c>
      <c r="CB2455">
        <v>6</v>
      </c>
      <c r="CC2455">
        <v>0</v>
      </c>
      <c r="CD2455">
        <v>6</v>
      </c>
      <c r="CE2455">
        <v>6</v>
      </c>
      <c r="CF2455">
        <v>0</v>
      </c>
      <c r="CG2455">
        <v>1</v>
      </c>
      <c r="CH2455">
        <v>0</v>
      </c>
      <c r="CI2455">
        <v>6</v>
      </c>
      <c r="CK2455">
        <v>0</v>
      </c>
      <c r="CL2455">
        <v>0</v>
      </c>
      <c r="CM2455">
        <v>2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1</v>
      </c>
      <c r="CU2455">
        <v>0</v>
      </c>
      <c r="CV2455">
        <v>0</v>
      </c>
      <c r="CW2455">
        <v>1</v>
      </c>
      <c r="CX2455">
        <v>0</v>
      </c>
      <c r="CY2455">
        <v>1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1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1</v>
      </c>
      <c r="DN2455">
        <v>0</v>
      </c>
      <c r="DO2455">
        <v>0</v>
      </c>
      <c r="DP2455">
        <v>0</v>
      </c>
    </row>
    <row r="2456" spans="1:121">
      <c r="A2456">
        <v>91004209</v>
      </c>
      <c r="B2456">
        <v>359083</v>
      </c>
      <c r="C2456" s="2">
        <v>44234</v>
      </c>
      <c r="D2456" s="2">
        <v>44243.859722222223</v>
      </c>
      <c r="E2456">
        <v>1</v>
      </c>
      <c r="F2456">
        <v>72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7059</v>
      </c>
      <c r="O2456" t="s">
        <v>2126</v>
      </c>
      <c r="P2456">
        <v>1</v>
      </c>
      <c r="Q2456">
        <v>0</v>
      </c>
      <c r="R2456">
        <v>9</v>
      </c>
      <c r="S2456">
        <v>2</v>
      </c>
      <c r="T2456">
        <v>2021</v>
      </c>
      <c r="U2456">
        <v>0</v>
      </c>
      <c r="V2456">
        <v>0</v>
      </c>
      <c r="W2456">
        <v>2</v>
      </c>
      <c r="AH2456">
        <v>1</v>
      </c>
      <c r="AQ2456">
        <v>90917834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16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16</v>
      </c>
      <c r="BH2456">
        <v>2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2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27</v>
      </c>
      <c r="BZ2456">
        <v>0</v>
      </c>
      <c r="CA2456">
        <v>0</v>
      </c>
      <c r="CB2456">
        <v>11</v>
      </c>
      <c r="CC2456">
        <v>10</v>
      </c>
      <c r="CD2456">
        <v>1</v>
      </c>
      <c r="CE2456">
        <v>11</v>
      </c>
      <c r="CF2456">
        <v>0</v>
      </c>
      <c r="CG2456">
        <v>0</v>
      </c>
      <c r="CH2456">
        <v>0</v>
      </c>
      <c r="CI2456">
        <v>1</v>
      </c>
      <c r="CK2456">
        <v>0</v>
      </c>
      <c r="CL2456">
        <v>0</v>
      </c>
      <c r="CM2456">
        <v>1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1</v>
      </c>
      <c r="CX2456">
        <v>0</v>
      </c>
      <c r="CY2456">
        <v>1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1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1</v>
      </c>
    </row>
    <row r="2457" spans="1:121">
      <c r="A2457">
        <v>91004254</v>
      </c>
      <c r="B2457">
        <v>8086049</v>
      </c>
      <c r="C2457" s="2">
        <v>44234</v>
      </c>
      <c r="D2457" s="2">
        <v>44249.638888888891</v>
      </c>
      <c r="E2457">
        <v>1</v>
      </c>
      <c r="F2457">
        <v>71</v>
      </c>
      <c r="G2457">
        <v>0</v>
      </c>
      <c r="H2457">
        <v>2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8846</v>
      </c>
      <c r="O2457" t="s">
        <v>2126</v>
      </c>
      <c r="P2457">
        <v>1</v>
      </c>
      <c r="Q2457">
        <v>0</v>
      </c>
      <c r="R2457">
        <v>15</v>
      </c>
      <c r="S2457">
        <v>2</v>
      </c>
      <c r="T2457">
        <v>2021</v>
      </c>
      <c r="U2457">
        <v>0</v>
      </c>
      <c r="V2457">
        <v>0</v>
      </c>
      <c r="W2457">
        <v>2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15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15</v>
      </c>
      <c r="BH2457">
        <v>3</v>
      </c>
      <c r="BI2457">
        <v>0</v>
      </c>
      <c r="BJ2457">
        <v>0</v>
      </c>
      <c r="BK2457">
        <v>3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5</v>
      </c>
      <c r="BW2457">
        <v>16</v>
      </c>
      <c r="BX2457">
        <v>17</v>
      </c>
      <c r="BY2457">
        <v>15</v>
      </c>
      <c r="BZ2457">
        <v>0</v>
      </c>
      <c r="CA2457">
        <v>0</v>
      </c>
      <c r="CB2457">
        <v>27</v>
      </c>
      <c r="CC2457">
        <v>24</v>
      </c>
      <c r="CD2457">
        <v>18</v>
      </c>
      <c r="CE2457">
        <v>42</v>
      </c>
      <c r="CF2457">
        <v>0</v>
      </c>
      <c r="CG2457">
        <v>0</v>
      </c>
      <c r="CH2457">
        <v>0</v>
      </c>
      <c r="CI2457">
        <v>1</v>
      </c>
      <c r="CK2457">
        <v>25</v>
      </c>
      <c r="CL2457">
        <v>0</v>
      </c>
      <c r="CM2457">
        <v>2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1</v>
      </c>
      <c r="CW2457">
        <v>1</v>
      </c>
      <c r="CX2457">
        <v>0</v>
      </c>
      <c r="CY2457">
        <v>1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1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</row>
    <row r="2458" spans="1:121">
      <c r="A2458">
        <v>91004265</v>
      </c>
      <c r="B2458">
        <v>8130779</v>
      </c>
      <c r="C2458" s="2">
        <v>44234</v>
      </c>
      <c r="D2458" s="2">
        <v>44235.002083333333</v>
      </c>
      <c r="E2458">
        <v>2</v>
      </c>
      <c r="F2458">
        <v>33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88121116</v>
      </c>
      <c r="O2458" t="s">
        <v>2126</v>
      </c>
      <c r="P2458">
        <v>1</v>
      </c>
      <c r="Q2458">
        <v>0</v>
      </c>
      <c r="S2458">
        <v>2</v>
      </c>
      <c r="T2458">
        <v>2021</v>
      </c>
      <c r="U2458">
        <v>0</v>
      </c>
      <c r="V2458">
        <v>0</v>
      </c>
      <c r="W2458">
        <v>2</v>
      </c>
      <c r="AU2458" t="e">
        <v>#N/A</v>
      </c>
      <c r="AV2458" t="e">
        <v>#N/A</v>
      </c>
      <c r="AW2458" t="e">
        <v>#N/A</v>
      </c>
      <c r="AX2458" t="e">
        <v>#N/A</v>
      </c>
      <c r="AY2458" t="e">
        <v>#N/A</v>
      </c>
      <c r="AZ2458" t="e">
        <v>#N/A</v>
      </c>
      <c r="BA2458" t="e">
        <v>#N/A</v>
      </c>
      <c r="BB2458" t="e">
        <v>#N/A</v>
      </c>
      <c r="BC2458" t="e">
        <v>#N/A</v>
      </c>
      <c r="BD2458" t="e">
        <v>#N/A</v>
      </c>
      <c r="BE2458" t="e">
        <v>#N/A</v>
      </c>
      <c r="BF2458" t="e">
        <v>#N/A</v>
      </c>
      <c r="BG2458" t="e">
        <v>#N/A</v>
      </c>
      <c r="BH2458" t="e">
        <v>#N/A</v>
      </c>
      <c r="BI2458" t="e">
        <v>#N/A</v>
      </c>
      <c r="BJ2458" t="e">
        <v>#N/A</v>
      </c>
      <c r="BK2458" t="e">
        <v>#N/A</v>
      </c>
      <c r="BL2458" t="e">
        <v>#N/A</v>
      </c>
      <c r="BM2458" t="e">
        <v>#N/A</v>
      </c>
      <c r="BN2458" t="e">
        <v>#N/A</v>
      </c>
      <c r="BO2458" t="e">
        <v>#N/A</v>
      </c>
      <c r="BP2458" t="e">
        <v>#N/A</v>
      </c>
      <c r="BQ2458" t="e">
        <v>#N/A</v>
      </c>
      <c r="BR2458" t="e">
        <v>#N/A</v>
      </c>
      <c r="BS2458" t="e">
        <v>#N/A</v>
      </c>
      <c r="BT2458" t="e">
        <v>#N/A</v>
      </c>
      <c r="BU2458" t="e">
        <v>#N/A</v>
      </c>
      <c r="BV2458" t="e">
        <v>#N/A</v>
      </c>
      <c r="BW2458" t="e">
        <v>#N/A</v>
      </c>
      <c r="BX2458" t="e">
        <v>#N/A</v>
      </c>
      <c r="BY2458" t="e">
        <v>#N/A</v>
      </c>
      <c r="BZ2458" t="e">
        <v>#N/A</v>
      </c>
      <c r="CA2458" t="e">
        <v>#N/A</v>
      </c>
      <c r="CB2458" t="e">
        <v>#N/A</v>
      </c>
      <c r="CC2458" t="e">
        <v>#N/A</v>
      </c>
      <c r="CD2458" t="e">
        <v>#N/A</v>
      </c>
      <c r="CE2458" t="e">
        <v>#N/A</v>
      </c>
      <c r="CF2458" t="e">
        <v>#N/A</v>
      </c>
      <c r="CG2458" t="e">
        <v>#N/A</v>
      </c>
      <c r="CH2458" t="e">
        <v>#N/A</v>
      </c>
      <c r="CI2458" t="e">
        <v>#N/A</v>
      </c>
      <c r="CK2458" t="e">
        <v>#N/A</v>
      </c>
      <c r="CL2458" t="e">
        <v>#N/A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</row>
    <row r="2459" spans="1:121">
      <c r="A2459">
        <v>91004270</v>
      </c>
      <c r="B2459">
        <v>399109</v>
      </c>
      <c r="C2459" s="2">
        <v>44235</v>
      </c>
      <c r="D2459" s="2">
        <v>44236.761805555558</v>
      </c>
      <c r="E2459">
        <v>1</v>
      </c>
      <c r="F2459">
        <v>69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8835</v>
      </c>
      <c r="O2459" t="s">
        <v>2126</v>
      </c>
      <c r="P2459">
        <v>1</v>
      </c>
      <c r="Q2459">
        <v>0</v>
      </c>
      <c r="R2459">
        <v>1</v>
      </c>
      <c r="S2459">
        <v>2</v>
      </c>
      <c r="T2459">
        <v>2021</v>
      </c>
      <c r="U2459">
        <v>0</v>
      </c>
      <c r="V2459">
        <v>0</v>
      </c>
      <c r="W2459">
        <v>2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2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2</v>
      </c>
      <c r="BH2459">
        <v>4</v>
      </c>
      <c r="BI2459">
        <v>0</v>
      </c>
      <c r="BJ2459">
        <v>0</v>
      </c>
      <c r="BK2459">
        <v>2</v>
      </c>
      <c r="BL2459">
        <v>0</v>
      </c>
      <c r="BM2459">
        <v>0</v>
      </c>
      <c r="BN2459">
        <v>2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1</v>
      </c>
      <c r="CC2459">
        <v>1</v>
      </c>
      <c r="CD2459">
        <v>0</v>
      </c>
      <c r="CE2459">
        <v>1</v>
      </c>
      <c r="CF2459">
        <v>0</v>
      </c>
      <c r="CG2459">
        <v>0</v>
      </c>
      <c r="CH2459">
        <v>0</v>
      </c>
      <c r="CI2459">
        <v>1</v>
      </c>
      <c r="CK2459">
        <v>0</v>
      </c>
      <c r="CL2459">
        <v>0</v>
      </c>
      <c r="CM2459">
        <v>4</v>
      </c>
      <c r="CN2459">
        <v>0</v>
      </c>
      <c r="CO2459">
        <v>1</v>
      </c>
      <c r="CP2459">
        <v>1</v>
      </c>
      <c r="CQ2459">
        <v>0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1</v>
      </c>
      <c r="CX2459">
        <v>0</v>
      </c>
      <c r="CY2459">
        <v>1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1</v>
      </c>
      <c r="DH2459">
        <v>0</v>
      </c>
      <c r="DI2459">
        <v>0</v>
      </c>
      <c r="DJ2459">
        <v>1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</row>
    <row r="2460" spans="1:121">
      <c r="A2460">
        <v>91004277</v>
      </c>
      <c r="B2460">
        <v>71993</v>
      </c>
      <c r="C2460" s="2">
        <v>44235</v>
      </c>
      <c r="D2460" s="2">
        <v>44235.776388888888</v>
      </c>
      <c r="E2460">
        <v>3</v>
      </c>
      <c r="F2460">
        <v>76</v>
      </c>
      <c r="G2460">
        <v>1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8846</v>
      </c>
      <c r="O2460" t="s">
        <v>2125</v>
      </c>
      <c r="P2460">
        <v>1</v>
      </c>
      <c r="Q2460">
        <v>0</v>
      </c>
      <c r="S2460">
        <v>2</v>
      </c>
      <c r="T2460">
        <v>2021</v>
      </c>
      <c r="U2460">
        <v>0</v>
      </c>
      <c r="V2460">
        <v>0</v>
      </c>
      <c r="W2460">
        <v>2</v>
      </c>
      <c r="AQ2460">
        <v>90874358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K2460">
        <v>0</v>
      </c>
      <c r="CL2460">
        <v>0</v>
      </c>
      <c r="CM2460">
        <v>5</v>
      </c>
      <c r="CN2460">
        <v>0</v>
      </c>
      <c r="CO2460">
        <v>0</v>
      </c>
      <c r="CP2460">
        <v>0</v>
      </c>
      <c r="CQ2460">
        <v>0</v>
      </c>
      <c r="CR2460">
        <v>1</v>
      </c>
      <c r="CS2460">
        <v>1</v>
      </c>
      <c r="CT2460">
        <v>0</v>
      </c>
      <c r="CU2460">
        <v>0</v>
      </c>
      <c r="CV2460">
        <v>0</v>
      </c>
      <c r="CW2460">
        <v>1</v>
      </c>
      <c r="CX2460">
        <v>0</v>
      </c>
      <c r="CY2460">
        <v>1</v>
      </c>
      <c r="CZ2460">
        <v>0</v>
      </c>
      <c r="DA2460">
        <v>1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1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</row>
    <row r="2461" spans="1:121">
      <c r="A2461">
        <v>91004451</v>
      </c>
      <c r="B2461">
        <v>8130795</v>
      </c>
      <c r="C2461" s="2">
        <v>44235</v>
      </c>
      <c r="D2461" s="2">
        <v>44239.647916666669</v>
      </c>
      <c r="E2461">
        <v>1</v>
      </c>
      <c r="F2461">
        <v>64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8805</v>
      </c>
      <c r="O2461" t="s">
        <v>2126</v>
      </c>
      <c r="P2461">
        <v>1</v>
      </c>
      <c r="Q2461">
        <v>0</v>
      </c>
      <c r="R2461">
        <v>4</v>
      </c>
      <c r="S2461">
        <v>2</v>
      </c>
      <c r="T2461">
        <v>2021</v>
      </c>
      <c r="U2461">
        <v>0</v>
      </c>
      <c r="V2461">
        <v>0</v>
      </c>
      <c r="W2461">
        <v>2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4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4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2</v>
      </c>
      <c r="BW2461">
        <v>1</v>
      </c>
      <c r="BX2461">
        <v>1</v>
      </c>
      <c r="BY2461">
        <v>1</v>
      </c>
      <c r="BZ2461">
        <v>0</v>
      </c>
      <c r="CA2461">
        <v>0</v>
      </c>
      <c r="CB2461">
        <v>2</v>
      </c>
      <c r="CC2461">
        <v>1</v>
      </c>
      <c r="CD2461">
        <v>1</v>
      </c>
      <c r="CE2461">
        <v>2</v>
      </c>
      <c r="CF2461">
        <v>0</v>
      </c>
      <c r="CG2461">
        <v>0</v>
      </c>
      <c r="CH2461">
        <v>0</v>
      </c>
      <c r="CI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1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</row>
    <row r="2462" spans="1:121">
      <c r="A2462">
        <v>91004500</v>
      </c>
      <c r="B2462">
        <v>484939</v>
      </c>
      <c r="C2462" s="2">
        <v>44235</v>
      </c>
      <c r="D2462" s="2">
        <v>44235.534722222219</v>
      </c>
      <c r="E2462">
        <v>2</v>
      </c>
      <c r="F2462">
        <v>58</v>
      </c>
      <c r="G2462">
        <v>1</v>
      </c>
      <c r="H2462">
        <v>3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8869</v>
      </c>
      <c r="O2462" t="s">
        <v>2126</v>
      </c>
      <c r="P2462">
        <v>1</v>
      </c>
      <c r="Q2462">
        <v>0</v>
      </c>
      <c r="S2462">
        <v>2</v>
      </c>
      <c r="T2462">
        <v>2021</v>
      </c>
      <c r="U2462">
        <v>0</v>
      </c>
      <c r="V2462">
        <v>0</v>
      </c>
      <c r="W2462">
        <v>2</v>
      </c>
      <c r="AU2462" t="e">
        <v>#N/A</v>
      </c>
      <c r="AV2462" t="e">
        <v>#N/A</v>
      </c>
      <c r="AW2462" t="e">
        <v>#N/A</v>
      </c>
      <c r="AX2462" t="e">
        <v>#N/A</v>
      </c>
      <c r="AY2462" t="e">
        <v>#N/A</v>
      </c>
      <c r="AZ2462" t="e">
        <v>#N/A</v>
      </c>
      <c r="BA2462" t="e">
        <v>#N/A</v>
      </c>
      <c r="BB2462" t="e">
        <v>#N/A</v>
      </c>
      <c r="BC2462" t="e">
        <v>#N/A</v>
      </c>
      <c r="BD2462" t="e">
        <v>#N/A</v>
      </c>
      <c r="BE2462" t="e">
        <v>#N/A</v>
      </c>
      <c r="BF2462" t="e">
        <v>#N/A</v>
      </c>
      <c r="BG2462" t="e">
        <v>#N/A</v>
      </c>
      <c r="BH2462" t="e">
        <v>#N/A</v>
      </c>
      <c r="BI2462" t="e">
        <v>#N/A</v>
      </c>
      <c r="BJ2462" t="e">
        <v>#N/A</v>
      </c>
      <c r="BK2462" t="e">
        <v>#N/A</v>
      </c>
      <c r="BL2462" t="e">
        <v>#N/A</v>
      </c>
      <c r="BM2462" t="e">
        <v>#N/A</v>
      </c>
      <c r="BN2462" t="e">
        <v>#N/A</v>
      </c>
      <c r="BO2462" t="e">
        <v>#N/A</v>
      </c>
      <c r="BP2462" t="e">
        <v>#N/A</v>
      </c>
      <c r="BQ2462" t="e">
        <v>#N/A</v>
      </c>
      <c r="BR2462" t="e">
        <v>#N/A</v>
      </c>
      <c r="BS2462" t="e">
        <v>#N/A</v>
      </c>
      <c r="BT2462" t="e">
        <v>#N/A</v>
      </c>
      <c r="BU2462" t="e">
        <v>#N/A</v>
      </c>
      <c r="BV2462" t="e">
        <v>#N/A</v>
      </c>
      <c r="BW2462" t="e">
        <v>#N/A</v>
      </c>
      <c r="BX2462" t="e">
        <v>#N/A</v>
      </c>
      <c r="BY2462" t="e">
        <v>#N/A</v>
      </c>
      <c r="BZ2462" t="e">
        <v>#N/A</v>
      </c>
      <c r="CA2462" t="e">
        <v>#N/A</v>
      </c>
      <c r="CB2462" t="e">
        <v>#N/A</v>
      </c>
      <c r="CC2462" t="e">
        <v>#N/A</v>
      </c>
      <c r="CD2462" t="e">
        <v>#N/A</v>
      </c>
      <c r="CE2462" t="e">
        <v>#N/A</v>
      </c>
      <c r="CF2462" t="e">
        <v>#N/A</v>
      </c>
      <c r="CG2462" t="e">
        <v>#N/A</v>
      </c>
      <c r="CH2462" t="e">
        <v>#N/A</v>
      </c>
      <c r="CI2462" t="e">
        <v>#N/A</v>
      </c>
      <c r="CK2462" t="e">
        <v>#N/A</v>
      </c>
      <c r="CL2462" t="e">
        <v>#N/A</v>
      </c>
      <c r="CM2462">
        <v>1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1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</row>
    <row r="2463" spans="1:121">
      <c r="A2463">
        <v>91004509</v>
      </c>
      <c r="B2463">
        <v>88264</v>
      </c>
      <c r="C2463" s="2">
        <v>44235</v>
      </c>
      <c r="D2463" s="2">
        <v>44260.701388888891</v>
      </c>
      <c r="E2463">
        <v>1</v>
      </c>
      <c r="F2463">
        <v>96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8844</v>
      </c>
      <c r="O2463" t="s">
        <v>2126</v>
      </c>
      <c r="P2463">
        <v>1</v>
      </c>
      <c r="Q2463">
        <v>0</v>
      </c>
      <c r="R2463">
        <v>25</v>
      </c>
      <c r="S2463">
        <v>3</v>
      </c>
      <c r="T2463">
        <v>2021</v>
      </c>
      <c r="U2463">
        <v>0</v>
      </c>
      <c r="V2463">
        <v>0</v>
      </c>
      <c r="W2463">
        <v>2</v>
      </c>
      <c r="AU2463">
        <v>0</v>
      </c>
      <c r="AV2463">
        <v>0</v>
      </c>
      <c r="AW2463">
        <v>5</v>
      </c>
      <c r="AX2463">
        <v>0</v>
      </c>
      <c r="AY2463">
        <v>1</v>
      </c>
      <c r="AZ2463">
        <v>44</v>
      </c>
      <c r="BA2463">
        <v>0</v>
      </c>
      <c r="BB2463">
        <v>0</v>
      </c>
      <c r="BC2463">
        <v>0</v>
      </c>
      <c r="BD2463">
        <v>0</v>
      </c>
      <c r="BE2463">
        <v>5</v>
      </c>
      <c r="BF2463">
        <v>5</v>
      </c>
      <c r="BG2463">
        <v>50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25</v>
      </c>
      <c r="BW2463">
        <v>3</v>
      </c>
      <c r="BX2463">
        <v>23</v>
      </c>
      <c r="BY2463">
        <v>15</v>
      </c>
      <c r="BZ2463">
        <v>0</v>
      </c>
      <c r="CA2463">
        <v>0</v>
      </c>
      <c r="CB2463">
        <v>27</v>
      </c>
      <c r="CC2463">
        <v>50</v>
      </c>
      <c r="CD2463">
        <v>12</v>
      </c>
      <c r="CE2463">
        <v>62</v>
      </c>
      <c r="CF2463">
        <v>0</v>
      </c>
      <c r="CG2463">
        <v>0</v>
      </c>
      <c r="CH2463">
        <v>0</v>
      </c>
      <c r="CI2463">
        <v>6</v>
      </c>
      <c r="CK2463">
        <v>24</v>
      </c>
      <c r="CL2463">
        <v>0</v>
      </c>
      <c r="CM2463">
        <v>6</v>
      </c>
      <c r="CN2463">
        <v>0</v>
      </c>
      <c r="CO2463">
        <v>0</v>
      </c>
      <c r="CP2463">
        <v>1</v>
      </c>
      <c r="CQ2463">
        <v>0</v>
      </c>
      <c r="CR2463">
        <v>0</v>
      </c>
      <c r="CS2463">
        <v>1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1</v>
      </c>
      <c r="DB2463">
        <v>1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1</v>
      </c>
      <c r="DM2463">
        <v>0</v>
      </c>
      <c r="DN2463">
        <v>0</v>
      </c>
      <c r="DO2463">
        <v>0</v>
      </c>
      <c r="DP2463">
        <v>0</v>
      </c>
    </row>
    <row r="2464" spans="1:121">
      <c r="A2464">
        <v>91004554</v>
      </c>
      <c r="B2464">
        <v>8130803</v>
      </c>
      <c r="C2464" s="2">
        <v>44235</v>
      </c>
      <c r="D2464" s="2">
        <v>44264.324999999997</v>
      </c>
      <c r="E2464">
        <v>1</v>
      </c>
      <c r="F2464">
        <v>61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8869</v>
      </c>
      <c r="O2464" t="s">
        <v>2126</v>
      </c>
      <c r="P2464">
        <v>1</v>
      </c>
      <c r="Q2464">
        <v>0</v>
      </c>
      <c r="R2464">
        <v>29</v>
      </c>
      <c r="S2464">
        <v>3</v>
      </c>
      <c r="T2464">
        <v>2021</v>
      </c>
      <c r="U2464">
        <v>1</v>
      </c>
      <c r="V2464">
        <v>29</v>
      </c>
      <c r="W2464">
        <v>3</v>
      </c>
      <c r="AU2464">
        <v>0</v>
      </c>
      <c r="AV2464">
        <v>0</v>
      </c>
      <c r="AW2464">
        <v>0</v>
      </c>
      <c r="AX2464">
        <v>0</v>
      </c>
      <c r="AY2464">
        <v>1</v>
      </c>
      <c r="AZ2464">
        <v>12</v>
      </c>
      <c r="BA2464">
        <v>24</v>
      </c>
      <c r="BB2464">
        <v>0</v>
      </c>
      <c r="BC2464">
        <v>4</v>
      </c>
      <c r="BD2464">
        <v>0</v>
      </c>
      <c r="BE2464">
        <v>4</v>
      </c>
      <c r="BF2464">
        <v>0</v>
      </c>
      <c r="BG2464">
        <v>41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5</v>
      </c>
      <c r="BW2464">
        <v>26</v>
      </c>
      <c r="BX2464">
        <v>1</v>
      </c>
      <c r="BY2464">
        <v>26</v>
      </c>
      <c r="BZ2464">
        <v>14</v>
      </c>
      <c r="CA2464">
        <v>0</v>
      </c>
      <c r="CB2464">
        <v>29</v>
      </c>
      <c r="CC2464">
        <v>1</v>
      </c>
      <c r="CD2464">
        <v>42</v>
      </c>
      <c r="CE2464">
        <v>43</v>
      </c>
      <c r="CF2464">
        <v>6</v>
      </c>
      <c r="CG2464">
        <v>0</v>
      </c>
      <c r="CH2464">
        <v>0</v>
      </c>
      <c r="CI2464">
        <v>13</v>
      </c>
      <c r="CK2464">
        <v>5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1</v>
      </c>
      <c r="DG2464">
        <v>0</v>
      </c>
      <c r="DH2464">
        <v>1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1</v>
      </c>
      <c r="DP2464">
        <v>0</v>
      </c>
    </row>
    <row r="2465" spans="1:121">
      <c r="A2465">
        <v>91004571</v>
      </c>
      <c r="B2465">
        <v>631407</v>
      </c>
      <c r="C2465" s="2">
        <v>44235</v>
      </c>
      <c r="D2465" s="2">
        <v>44235.865277777775</v>
      </c>
      <c r="E2465">
        <v>3</v>
      </c>
      <c r="F2465">
        <v>63</v>
      </c>
      <c r="G2465">
        <v>1</v>
      </c>
      <c r="H2465">
        <v>0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8807</v>
      </c>
      <c r="O2465" t="s">
        <v>2126</v>
      </c>
      <c r="P2465">
        <v>1</v>
      </c>
      <c r="Q2465">
        <v>0</v>
      </c>
      <c r="S2465">
        <v>2</v>
      </c>
      <c r="T2465">
        <v>2021</v>
      </c>
      <c r="U2465">
        <v>0</v>
      </c>
      <c r="V2465">
        <v>0</v>
      </c>
      <c r="W2465">
        <v>2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K2465">
        <v>0</v>
      </c>
      <c r="CL2465">
        <v>0</v>
      </c>
      <c r="CM2465">
        <v>2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1</v>
      </c>
      <c r="CT2465">
        <v>1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</row>
    <row r="2466" spans="1:121">
      <c r="A2466">
        <v>91004579</v>
      </c>
      <c r="B2466">
        <v>8130808</v>
      </c>
      <c r="C2466" s="2">
        <v>44235</v>
      </c>
      <c r="D2466" s="2">
        <v>44235.632638888892</v>
      </c>
      <c r="E2466">
        <v>2</v>
      </c>
      <c r="F2466">
        <v>2</v>
      </c>
      <c r="G2466">
        <v>1</v>
      </c>
      <c r="H2466">
        <v>1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88051907</v>
      </c>
      <c r="O2466" t="s">
        <v>2126</v>
      </c>
      <c r="P2466">
        <v>1</v>
      </c>
      <c r="Q2466">
        <v>0</v>
      </c>
      <c r="S2466">
        <v>2</v>
      </c>
      <c r="T2466">
        <v>2021</v>
      </c>
      <c r="U2466">
        <v>0</v>
      </c>
      <c r="V2466">
        <v>0</v>
      </c>
      <c r="W2466">
        <v>2</v>
      </c>
      <c r="AU2466" t="e">
        <v>#N/A</v>
      </c>
      <c r="AV2466" t="e">
        <v>#N/A</v>
      </c>
      <c r="AW2466" t="e">
        <v>#N/A</v>
      </c>
      <c r="AX2466" t="e">
        <v>#N/A</v>
      </c>
      <c r="AY2466" t="e">
        <v>#N/A</v>
      </c>
      <c r="AZ2466" t="e">
        <v>#N/A</v>
      </c>
      <c r="BA2466" t="e">
        <v>#N/A</v>
      </c>
      <c r="BB2466" t="e">
        <v>#N/A</v>
      </c>
      <c r="BC2466" t="e">
        <v>#N/A</v>
      </c>
      <c r="BD2466" t="e">
        <v>#N/A</v>
      </c>
      <c r="BE2466" t="e">
        <v>#N/A</v>
      </c>
      <c r="BF2466" t="e">
        <v>#N/A</v>
      </c>
      <c r="BG2466" t="e">
        <v>#N/A</v>
      </c>
      <c r="BH2466" t="e">
        <v>#N/A</v>
      </c>
      <c r="BI2466" t="e">
        <v>#N/A</v>
      </c>
      <c r="BJ2466" t="e">
        <v>#N/A</v>
      </c>
      <c r="BK2466" t="e">
        <v>#N/A</v>
      </c>
      <c r="BL2466" t="e">
        <v>#N/A</v>
      </c>
      <c r="BM2466" t="e">
        <v>#N/A</v>
      </c>
      <c r="BN2466" t="e">
        <v>#N/A</v>
      </c>
      <c r="BO2466" t="e">
        <v>#N/A</v>
      </c>
      <c r="BP2466" t="e">
        <v>#N/A</v>
      </c>
      <c r="BQ2466" t="e">
        <v>#N/A</v>
      </c>
      <c r="BR2466" t="e">
        <v>#N/A</v>
      </c>
      <c r="BS2466" t="e">
        <v>#N/A</v>
      </c>
      <c r="BT2466" t="e">
        <v>#N/A</v>
      </c>
      <c r="BU2466" t="e">
        <v>#N/A</v>
      </c>
      <c r="BV2466" t="e">
        <v>#N/A</v>
      </c>
      <c r="BW2466" t="e">
        <v>#N/A</v>
      </c>
      <c r="BX2466" t="e">
        <v>#N/A</v>
      </c>
      <c r="BY2466" t="e">
        <v>#N/A</v>
      </c>
      <c r="BZ2466" t="e">
        <v>#N/A</v>
      </c>
      <c r="CA2466" t="e">
        <v>#N/A</v>
      </c>
      <c r="CB2466" t="e">
        <v>#N/A</v>
      </c>
      <c r="CC2466" t="e">
        <v>#N/A</v>
      </c>
      <c r="CD2466" t="e">
        <v>#N/A</v>
      </c>
      <c r="CE2466" t="e">
        <v>#N/A</v>
      </c>
      <c r="CF2466" t="e">
        <v>#N/A</v>
      </c>
      <c r="CG2466" t="e">
        <v>#N/A</v>
      </c>
      <c r="CH2466" t="e">
        <v>#N/A</v>
      </c>
      <c r="CI2466" t="e">
        <v>#N/A</v>
      </c>
      <c r="CK2466" t="e">
        <v>#N/A</v>
      </c>
      <c r="CL2466" t="e">
        <v>#N/A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</row>
    <row r="2467" spans="1:121">
      <c r="A2467">
        <v>91004601</v>
      </c>
      <c r="B2467">
        <v>8075099</v>
      </c>
      <c r="C2467" s="2">
        <v>44235</v>
      </c>
      <c r="D2467" s="2">
        <v>44239.8125</v>
      </c>
      <c r="E2467">
        <v>1</v>
      </c>
      <c r="F2467">
        <v>90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8822</v>
      </c>
      <c r="O2467" t="s">
        <v>2126</v>
      </c>
      <c r="P2467">
        <v>1</v>
      </c>
      <c r="Q2467">
        <v>0</v>
      </c>
      <c r="R2467">
        <v>4</v>
      </c>
      <c r="S2467">
        <v>2</v>
      </c>
      <c r="T2467">
        <v>2021</v>
      </c>
      <c r="U2467">
        <v>0</v>
      </c>
      <c r="V2467">
        <v>0</v>
      </c>
      <c r="W2467">
        <v>2</v>
      </c>
      <c r="AU2467">
        <v>0</v>
      </c>
      <c r="AV2467">
        <v>2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2</v>
      </c>
      <c r="BF2467">
        <v>2</v>
      </c>
      <c r="BG2467">
        <v>2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5</v>
      </c>
      <c r="BW2467">
        <v>4</v>
      </c>
      <c r="BX2467">
        <v>3</v>
      </c>
      <c r="BY2467">
        <v>4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K2467">
        <v>0</v>
      </c>
      <c r="CL2467">
        <v>0</v>
      </c>
      <c r="CM2467">
        <v>1</v>
      </c>
      <c r="CN2467">
        <v>0</v>
      </c>
      <c r="CO2467">
        <v>0</v>
      </c>
      <c r="CP2467">
        <v>0</v>
      </c>
      <c r="CQ2467">
        <v>1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1</v>
      </c>
      <c r="DN2467">
        <v>0</v>
      </c>
      <c r="DO2467">
        <v>0</v>
      </c>
      <c r="DP2467">
        <v>0</v>
      </c>
    </row>
    <row r="2468" spans="1:121">
      <c r="A2468">
        <v>91004644</v>
      </c>
      <c r="B2468">
        <v>69354</v>
      </c>
      <c r="C2468" s="2">
        <v>44235</v>
      </c>
      <c r="D2468" s="2">
        <v>44238.668055555558</v>
      </c>
      <c r="E2468">
        <v>1</v>
      </c>
      <c r="F2468">
        <v>87</v>
      </c>
      <c r="G2468">
        <v>1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8822</v>
      </c>
      <c r="O2468" t="s">
        <v>2126</v>
      </c>
      <c r="P2468">
        <v>1</v>
      </c>
      <c r="Q2468">
        <v>0</v>
      </c>
      <c r="R2468">
        <v>3</v>
      </c>
      <c r="S2468">
        <v>2</v>
      </c>
      <c r="T2468">
        <v>2021</v>
      </c>
      <c r="U2468">
        <v>0</v>
      </c>
      <c r="V2468">
        <v>0</v>
      </c>
      <c r="W2468">
        <v>2</v>
      </c>
      <c r="AU2468">
        <v>0</v>
      </c>
      <c r="AV2468">
        <v>0</v>
      </c>
      <c r="AW2468">
        <v>3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3</v>
      </c>
      <c r="BF2468">
        <v>3</v>
      </c>
      <c r="BG2468">
        <v>3</v>
      </c>
      <c r="BH2468">
        <v>4</v>
      </c>
      <c r="BI2468">
        <v>0</v>
      </c>
      <c r="BJ2468">
        <v>3</v>
      </c>
      <c r="BK2468">
        <v>1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2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K2468">
        <v>0</v>
      </c>
      <c r="CL2468">
        <v>0</v>
      </c>
      <c r="CM2468">
        <v>2</v>
      </c>
      <c r="CN2468">
        <v>0</v>
      </c>
      <c r="CO2468">
        <v>1</v>
      </c>
      <c r="CP2468">
        <v>0</v>
      </c>
      <c r="CQ2468">
        <v>1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1</v>
      </c>
      <c r="DH2468">
        <v>0</v>
      </c>
      <c r="DI2468">
        <v>0</v>
      </c>
      <c r="DJ2468">
        <v>1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</row>
    <row r="2469" spans="1:121">
      <c r="A2469">
        <v>91004667</v>
      </c>
      <c r="B2469">
        <v>810685</v>
      </c>
      <c r="C2469" s="2">
        <v>44235</v>
      </c>
      <c r="D2469" s="2">
        <v>44235.915277777778</v>
      </c>
      <c r="E2469">
        <v>3</v>
      </c>
      <c r="F2469">
        <v>88</v>
      </c>
      <c r="G2469">
        <v>1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8835</v>
      </c>
      <c r="O2469" t="s">
        <v>2126</v>
      </c>
      <c r="P2469">
        <v>1</v>
      </c>
      <c r="Q2469">
        <v>0</v>
      </c>
      <c r="S2469">
        <v>2</v>
      </c>
      <c r="T2469">
        <v>2021</v>
      </c>
      <c r="U2469">
        <v>0</v>
      </c>
      <c r="V2469">
        <v>0</v>
      </c>
      <c r="W2469">
        <v>2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K2469">
        <v>0</v>
      </c>
      <c r="CL2469">
        <v>0</v>
      </c>
      <c r="CM2469">
        <v>2</v>
      </c>
      <c r="CN2469">
        <v>0</v>
      </c>
      <c r="CO2469">
        <v>1</v>
      </c>
      <c r="CP2469">
        <v>0</v>
      </c>
      <c r="CQ2469">
        <v>0</v>
      </c>
      <c r="CR2469">
        <v>1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1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</row>
    <row r="2470" spans="1:121">
      <c r="A2470">
        <v>91004672</v>
      </c>
      <c r="B2470">
        <v>8130820</v>
      </c>
      <c r="C2470" s="2">
        <v>44235</v>
      </c>
      <c r="D2470" s="2">
        <v>44237.804166666669</v>
      </c>
      <c r="E2470">
        <v>1</v>
      </c>
      <c r="F2470">
        <v>57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8822</v>
      </c>
      <c r="O2470" t="s">
        <v>2126</v>
      </c>
      <c r="P2470">
        <v>1</v>
      </c>
      <c r="Q2470">
        <v>0</v>
      </c>
      <c r="R2470">
        <v>2</v>
      </c>
      <c r="S2470">
        <v>2</v>
      </c>
      <c r="T2470">
        <v>2021</v>
      </c>
      <c r="U2470">
        <v>0</v>
      </c>
      <c r="V2470">
        <v>0</v>
      </c>
      <c r="W2470">
        <v>2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2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2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1</v>
      </c>
      <c r="BY2470">
        <v>0</v>
      </c>
      <c r="BZ2470">
        <v>0</v>
      </c>
      <c r="CA2470">
        <v>0</v>
      </c>
      <c r="CB2470">
        <v>3</v>
      </c>
      <c r="CC2470">
        <v>1</v>
      </c>
      <c r="CD2470">
        <v>2</v>
      </c>
      <c r="CE2470">
        <v>3</v>
      </c>
      <c r="CF2470">
        <v>0</v>
      </c>
      <c r="CG2470">
        <v>0</v>
      </c>
      <c r="CH2470">
        <v>0</v>
      </c>
      <c r="CI2470">
        <v>1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</row>
    <row r="2471" spans="1:121">
      <c r="A2471">
        <v>91004709</v>
      </c>
      <c r="B2471">
        <v>807298</v>
      </c>
      <c r="C2471" s="2">
        <v>44235</v>
      </c>
      <c r="D2471" s="2">
        <v>44235.814583333333</v>
      </c>
      <c r="E2471">
        <v>2</v>
      </c>
      <c r="F2471">
        <v>18</v>
      </c>
      <c r="G2471">
        <v>0</v>
      </c>
      <c r="H2471">
        <v>1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8844</v>
      </c>
      <c r="O2471" t="s">
        <v>2126</v>
      </c>
      <c r="P2471">
        <v>1</v>
      </c>
      <c r="Q2471">
        <v>0</v>
      </c>
      <c r="S2471">
        <v>2</v>
      </c>
      <c r="T2471">
        <v>2021</v>
      </c>
      <c r="U2471">
        <v>0</v>
      </c>
      <c r="V2471">
        <v>0</v>
      </c>
      <c r="W2471">
        <v>2</v>
      </c>
      <c r="AU2471" t="e">
        <v>#N/A</v>
      </c>
      <c r="AV2471" t="e">
        <v>#N/A</v>
      </c>
      <c r="AW2471" t="e">
        <v>#N/A</v>
      </c>
      <c r="AX2471" t="e">
        <v>#N/A</v>
      </c>
      <c r="AY2471" t="e">
        <v>#N/A</v>
      </c>
      <c r="AZ2471" t="e">
        <v>#N/A</v>
      </c>
      <c r="BA2471" t="e">
        <v>#N/A</v>
      </c>
      <c r="BB2471" t="e">
        <v>#N/A</v>
      </c>
      <c r="BC2471" t="e">
        <v>#N/A</v>
      </c>
      <c r="BD2471" t="e">
        <v>#N/A</v>
      </c>
      <c r="BE2471" t="e">
        <v>#N/A</v>
      </c>
      <c r="BF2471" t="e">
        <v>#N/A</v>
      </c>
      <c r="BG2471" t="e">
        <v>#N/A</v>
      </c>
      <c r="BH2471" t="e">
        <v>#N/A</v>
      </c>
      <c r="BI2471" t="e">
        <v>#N/A</v>
      </c>
      <c r="BJ2471" t="e">
        <v>#N/A</v>
      </c>
      <c r="BK2471" t="e">
        <v>#N/A</v>
      </c>
      <c r="BL2471" t="e">
        <v>#N/A</v>
      </c>
      <c r="BM2471" t="e">
        <v>#N/A</v>
      </c>
      <c r="BN2471" t="e">
        <v>#N/A</v>
      </c>
      <c r="BO2471" t="e">
        <v>#N/A</v>
      </c>
      <c r="BP2471" t="e">
        <v>#N/A</v>
      </c>
      <c r="BQ2471" t="e">
        <v>#N/A</v>
      </c>
      <c r="BR2471" t="e">
        <v>#N/A</v>
      </c>
      <c r="BS2471" t="e">
        <v>#N/A</v>
      </c>
      <c r="BT2471" t="e">
        <v>#N/A</v>
      </c>
      <c r="BU2471" t="e">
        <v>#N/A</v>
      </c>
      <c r="BV2471" t="e">
        <v>#N/A</v>
      </c>
      <c r="BW2471" t="e">
        <v>#N/A</v>
      </c>
      <c r="BX2471" t="e">
        <v>#N/A</v>
      </c>
      <c r="BY2471" t="e">
        <v>#N/A</v>
      </c>
      <c r="BZ2471" t="e">
        <v>#N/A</v>
      </c>
      <c r="CA2471" t="e">
        <v>#N/A</v>
      </c>
      <c r="CB2471" t="e">
        <v>#N/A</v>
      </c>
      <c r="CC2471" t="e">
        <v>#N/A</v>
      </c>
      <c r="CD2471" t="e">
        <v>#N/A</v>
      </c>
      <c r="CE2471" t="e">
        <v>#N/A</v>
      </c>
      <c r="CF2471" t="e">
        <v>#N/A</v>
      </c>
      <c r="CG2471" t="e">
        <v>#N/A</v>
      </c>
      <c r="CH2471" t="e">
        <v>#N/A</v>
      </c>
      <c r="CI2471" t="e">
        <v>#N/A</v>
      </c>
      <c r="CK2471" t="e">
        <v>#N/A</v>
      </c>
      <c r="CL2471" t="e">
        <v>#N/A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</row>
    <row r="2472" spans="1:121">
      <c r="A2472">
        <v>91004766</v>
      </c>
      <c r="B2472">
        <v>170919</v>
      </c>
      <c r="C2472" s="2">
        <v>44235</v>
      </c>
      <c r="D2472" s="2">
        <v>44240.882638888892</v>
      </c>
      <c r="E2472">
        <v>1</v>
      </c>
      <c r="F2472">
        <v>82</v>
      </c>
      <c r="G2472">
        <v>1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8807</v>
      </c>
      <c r="O2472" t="s">
        <v>2126</v>
      </c>
      <c r="P2472">
        <v>1</v>
      </c>
      <c r="Q2472">
        <v>0</v>
      </c>
      <c r="R2472">
        <v>5</v>
      </c>
      <c r="S2472">
        <v>2</v>
      </c>
      <c r="T2472">
        <v>2021</v>
      </c>
      <c r="U2472">
        <v>0</v>
      </c>
      <c r="V2472">
        <v>0</v>
      </c>
      <c r="W2472">
        <v>2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5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5</v>
      </c>
      <c r="BH2472">
        <v>9</v>
      </c>
      <c r="BI2472">
        <v>0</v>
      </c>
      <c r="BJ2472">
        <v>0</v>
      </c>
      <c r="BK2472">
        <v>9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4</v>
      </c>
      <c r="BW2472">
        <v>5</v>
      </c>
      <c r="BX2472">
        <v>5</v>
      </c>
      <c r="BY2472">
        <v>4</v>
      </c>
      <c r="BZ2472">
        <v>0</v>
      </c>
      <c r="CA2472">
        <v>0</v>
      </c>
      <c r="CB2472">
        <v>5</v>
      </c>
      <c r="CC2472">
        <v>5</v>
      </c>
      <c r="CD2472">
        <v>0</v>
      </c>
      <c r="CE2472">
        <v>5</v>
      </c>
      <c r="CF2472">
        <v>0</v>
      </c>
      <c r="CG2472">
        <v>0</v>
      </c>
      <c r="CH2472">
        <v>0</v>
      </c>
      <c r="CI2472">
        <v>1</v>
      </c>
      <c r="CK2472">
        <v>0</v>
      </c>
      <c r="CL2472">
        <v>0</v>
      </c>
      <c r="CM2472">
        <v>2</v>
      </c>
      <c r="CN2472">
        <v>0</v>
      </c>
      <c r="CO2472">
        <v>0</v>
      </c>
      <c r="CP2472">
        <v>0</v>
      </c>
      <c r="CQ2472">
        <v>0</v>
      </c>
      <c r="CR2472">
        <v>1</v>
      </c>
      <c r="CS2472">
        <v>0</v>
      </c>
      <c r="CT2472">
        <v>0</v>
      </c>
      <c r="CU2472">
        <v>0</v>
      </c>
      <c r="CV2472">
        <v>0</v>
      </c>
      <c r="CW2472">
        <v>1</v>
      </c>
      <c r="CX2472">
        <v>0</v>
      </c>
      <c r="CY2472">
        <v>1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1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</row>
    <row r="2473" spans="1:121">
      <c r="A2473">
        <v>91004790</v>
      </c>
      <c r="B2473">
        <v>97453</v>
      </c>
      <c r="C2473" s="2">
        <v>44235</v>
      </c>
      <c r="D2473" s="2">
        <v>44246.773611111108</v>
      </c>
      <c r="E2473">
        <v>1</v>
      </c>
      <c r="F2473">
        <v>70</v>
      </c>
      <c r="G2473">
        <v>0</v>
      </c>
      <c r="H2473">
        <v>0</v>
      </c>
      <c r="I2473" t="s">
        <v>2133</v>
      </c>
      <c r="J2473">
        <v>1</v>
      </c>
      <c r="K2473">
        <v>0</v>
      </c>
      <c r="L2473">
        <v>0</v>
      </c>
      <c r="M2473">
        <v>0</v>
      </c>
      <c r="N2473">
        <v>8854</v>
      </c>
      <c r="O2473" t="s">
        <v>2126</v>
      </c>
      <c r="P2473">
        <v>1</v>
      </c>
      <c r="Q2473">
        <v>0</v>
      </c>
      <c r="R2473">
        <v>11</v>
      </c>
      <c r="S2473">
        <v>2</v>
      </c>
      <c r="T2473">
        <v>2021</v>
      </c>
      <c r="U2473">
        <v>1</v>
      </c>
      <c r="V2473">
        <v>7</v>
      </c>
      <c r="W2473">
        <v>2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7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7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4</v>
      </c>
      <c r="BW2473">
        <v>11</v>
      </c>
      <c r="BX2473">
        <v>15</v>
      </c>
      <c r="BY2473">
        <v>0</v>
      </c>
      <c r="BZ2473">
        <v>0</v>
      </c>
      <c r="CA2473">
        <v>0</v>
      </c>
      <c r="CB2473">
        <v>6</v>
      </c>
      <c r="CC2473">
        <v>5</v>
      </c>
      <c r="CD2473">
        <v>3</v>
      </c>
      <c r="CE2473">
        <v>8</v>
      </c>
      <c r="CF2473">
        <v>11</v>
      </c>
      <c r="CG2473">
        <v>0</v>
      </c>
      <c r="CH2473">
        <v>17</v>
      </c>
      <c r="CI2473">
        <v>2</v>
      </c>
      <c r="CK2473">
        <v>8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1</v>
      </c>
      <c r="DH2473">
        <v>0</v>
      </c>
      <c r="DI2473">
        <v>0</v>
      </c>
      <c r="DJ2473">
        <v>1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</row>
    <row r="2474" spans="1:121">
      <c r="A2474">
        <v>91004816</v>
      </c>
      <c r="B2474">
        <v>599892</v>
      </c>
      <c r="C2474" s="2">
        <v>44235</v>
      </c>
      <c r="D2474" s="2">
        <v>44235.935416666667</v>
      </c>
      <c r="E2474">
        <v>2</v>
      </c>
      <c r="F2474">
        <v>39</v>
      </c>
      <c r="G2474">
        <v>1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8846</v>
      </c>
      <c r="O2474" t="s">
        <v>2126</v>
      </c>
      <c r="P2474">
        <v>1</v>
      </c>
      <c r="Q2474">
        <v>0</v>
      </c>
      <c r="S2474">
        <v>2</v>
      </c>
      <c r="T2474">
        <v>2021</v>
      </c>
      <c r="U2474">
        <v>0</v>
      </c>
      <c r="V2474">
        <v>0</v>
      </c>
      <c r="W2474">
        <v>2</v>
      </c>
      <c r="AU2474" t="e">
        <v>#N/A</v>
      </c>
      <c r="AV2474" t="e">
        <v>#N/A</v>
      </c>
      <c r="AW2474" t="e">
        <v>#N/A</v>
      </c>
      <c r="AX2474" t="e">
        <v>#N/A</v>
      </c>
      <c r="AY2474" t="e">
        <v>#N/A</v>
      </c>
      <c r="AZ2474" t="e">
        <v>#N/A</v>
      </c>
      <c r="BA2474" t="e">
        <v>#N/A</v>
      </c>
      <c r="BB2474" t="e">
        <v>#N/A</v>
      </c>
      <c r="BC2474" t="e">
        <v>#N/A</v>
      </c>
      <c r="BD2474" t="e">
        <v>#N/A</v>
      </c>
      <c r="BE2474" t="e">
        <v>#N/A</v>
      </c>
      <c r="BF2474" t="e">
        <v>#N/A</v>
      </c>
      <c r="BG2474" t="e">
        <v>#N/A</v>
      </c>
      <c r="BH2474" t="e">
        <v>#N/A</v>
      </c>
      <c r="BI2474" t="e">
        <v>#N/A</v>
      </c>
      <c r="BJ2474" t="e">
        <v>#N/A</v>
      </c>
      <c r="BK2474" t="e">
        <v>#N/A</v>
      </c>
      <c r="BL2474" t="e">
        <v>#N/A</v>
      </c>
      <c r="BM2474" t="e">
        <v>#N/A</v>
      </c>
      <c r="BN2474" t="e">
        <v>#N/A</v>
      </c>
      <c r="BO2474" t="e">
        <v>#N/A</v>
      </c>
      <c r="BP2474" t="e">
        <v>#N/A</v>
      </c>
      <c r="BQ2474" t="e">
        <v>#N/A</v>
      </c>
      <c r="BR2474" t="e">
        <v>#N/A</v>
      </c>
      <c r="BS2474" t="e">
        <v>#N/A</v>
      </c>
      <c r="BT2474" t="e">
        <v>#N/A</v>
      </c>
      <c r="BU2474" t="e">
        <v>#N/A</v>
      </c>
      <c r="BV2474" t="e">
        <v>#N/A</v>
      </c>
      <c r="BW2474" t="e">
        <v>#N/A</v>
      </c>
      <c r="BX2474" t="e">
        <v>#N/A</v>
      </c>
      <c r="BY2474" t="e">
        <v>#N/A</v>
      </c>
      <c r="BZ2474" t="e">
        <v>#N/A</v>
      </c>
      <c r="CA2474" t="e">
        <v>#N/A</v>
      </c>
      <c r="CB2474" t="e">
        <v>#N/A</v>
      </c>
      <c r="CC2474" t="e">
        <v>#N/A</v>
      </c>
      <c r="CD2474" t="e">
        <v>#N/A</v>
      </c>
      <c r="CE2474" t="e">
        <v>#N/A</v>
      </c>
      <c r="CF2474" t="e">
        <v>#N/A</v>
      </c>
      <c r="CG2474" t="e">
        <v>#N/A</v>
      </c>
      <c r="CH2474" t="e">
        <v>#N/A</v>
      </c>
      <c r="CI2474" t="e">
        <v>#N/A</v>
      </c>
      <c r="CK2474" t="e">
        <v>#N/A</v>
      </c>
      <c r="CL2474" t="e">
        <v>#N/A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</row>
    <row r="2475" spans="1:121">
      <c r="A2475">
        <v>91004828</v>
      </c>
      <c r="B2475">
        <v>8130843</v>
      </c>
      <c r="C2475" s="2">
        <v>44236</v>
      </c>
      <c r="D2475" s="2">
        <v>44238.727777777778</v>
      </c>
      <c r="E2475">
        <v>1</v>
      </c>
      <c r="F2475">
        <v>45</v>
      </c>
      <c r="G2475">
        <v>0</v>
      </c>
      <c r="H2475">
        <v>3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8844</v>
      </c>
      <c r="O2475" t="s">
        <v>2126</v>
      </c>
      <c r="P2475">
        <v>1</v>
      </c>
      <c r="Q2475">
        <v>0</v>
      </c>
      <c r="R2475">
        <v>2</v>
      </c>
      <c r="S2475">
        <v>2</v>
      </c>
      <c r="T2475">
        <v>2021</v>
      </c>
      <c r="U2475">
        <v>0</v>
      </c>
      <c r="V2475">
        <v>0</v>
      </c>
      <c r="W2475">
        <v>2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3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3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3</v>
      </c>
      <c r="BW2475">
        <v>0</v>
      </c>
      <c r="BX2475">
        <v>1</v>
      </c>
      <c r="BY2475">
        <v>11</v>
      </c>
      <c r="BZ2475">
        <v>0</v>
      </c>
      <c r="CA2475">
        <v>0</v>
      </c>
      <c r="CB2475">
        <v>2</v>
      </c>
      <c r="CC2475">
        <v>2</v>
      </c>
      <c r="CD2475">
        <v>0</v>
      </c>
      <c r="CE2475">
        <v>2</v>
      </c>
      <c r="CF2475">
        <v>0</v>
      </c>
      <c r="CG2475">
        <v>0</v>
      </c>
      <c r="CH2475">
        <v>0</v>
      </c>
      <c r="CI2475">
        <v>1</v>
      </c>
      <c r="CK2475">
        <v>0</v>
      </c>
      <c r="CL2475">
        <v>0</v>
      </c>
      <c r="CM2475">
        <v>1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1</v>
      </c>
      <c r="CX2475">
        <v>0</v>
      </c>
      <c r="CY2475">
        <v>1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</row>
    <row r="2476" spans="1:121">
      <c r="A2476">
        <v>91004829</v>
      </c>
      <c r="B2476">
        <v>8097642</v>
      </c>
      <c r="C2476" s="2">
        <v>44235</v>
      </c>
      <c r="D2476" s="2">
        <v>44236.171527777777</v>
      </c>
      <c r="E2476">
        <v>2</v>
      </c>
      <c r="F2476">
        <v>73</v>
      </c>
      <c r="G2476">
        <v>1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8844</v>
      </c>
      <c r="O2476" t="s">
        <v>2126</v>
      </c>
      <c r="P2476">
        <v>1</v>
      </c>
      <c r="Q2476">
        <v>0</v>
      </c>
      <c r="S2476">
        <v>2</v>
      </c>
      <c r="T2476">
        <v>2021</v>
      </c>
      <c r="U2476">
        <v>0</v>
      </c>
      <c r="V2476">
        <v>0</v>
      </c>
      <c r="W2476">
        <v>2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K2476">
        <v>0</v>
      </c>
      <c r="CL2476">
        <v>0</v>
      </c>
      <c r="CM2476">
        <v>3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1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1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</row>
    <row r="2477" spans="1:121">
      <c r="A2477">
        <v>91004836</v>
      </c>
      <c r="B2477">
        <v>84916</v>
      </c>
      <c r="C2477" s="2">
        <v>44235</v>
      </c>
      <c r="D2477" s="2">
        <v>44235.97152777778</v>
      </c>
      <c r="E2477">
        <v>2</v>
      </c>
      <c r="F2477">
        <v>61</v>
      </c>
      <c r="G2477">
        <v>1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8835</v>
      </c>
      <c r="O2477" t="s">
        <v>2126</v>
      </c>
      <c r="P2477">
        <v>1</v>
      </c>
      <c r="Q2477">
        <v>0</v>
      </c>
      <c r="S2477">
        <v>2</v>
      </c>
      <c r="T2477">
        <v>2021</v>
      </c>
      <c r="U2477">
        <v>0</v>
      </c>
      <c r="V2477">
        <v>0</v>
      </c>
      <c r="W2477">
        <v>2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</row>
    <row r="2478" spans="1:121">
      <c r="A2478">
        <v>91004910</v>
      </c>
      <c r="B2478">
        <v>8029350</v>
      </c>
      <c r="C2478" s="2">
        <v>44236</v>
      </c>
      <c r="D2478" s="2">
        <v>44237.629861111112</v>
      </c>
      <c r="E2478">
        <v>1</v>
      </c>
      <c r="F2478">
        <v>55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8873</v>
      </c>
      <c r="O2478" t="s">
        <v>2126</v>
      </c>
      <c r="P2478">
        <v>1</v>
      </c>
      <c r="Q2478">
        <v>0</v>
      </c>
      <c r="R2478">
        <v>1</v>
      </c>
      <c r="S2478">
        <v>2</v>
      </c>
      <c r="T2478">
        <v>2021</v>
      </c>
      <c r="U2478">
        <v>0</v>
      </c>
      <c r="V2478">
        <v>0</v>
      </c>
      <c r="W2478">
        <v>2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2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2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2</v>
      </c>
      <c r="BW2478">
        <v>1</v>
      </c>
      <c r="BX2478">
        <v>2</v>
      </c>
      <c r="BY2478">
        <v>0</v>
      </c>
      <c r="BZ2478">
        <v>0</v>
      </c>
      <c r="CA2478">
        <v>0</v>
      </c>
      <c r="CB2478">
        <v>3</v>
      </c>
      <c r="CC2478">
        <v>3</v>
      </c>
      <c r="CD2478">
        <v>0</v>
      </c>
      <c r="CE2478">
        <v>3</v>
      </c>
      <c r="CF2478">
        <v>0</v>
      </c>
      <c r="CG2478">
        <v>0</v>
      </c>
      <c r="CH2478">
        <v>0</v>
      </c>
      <c r="CI2478">
        <v>1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</row>
    <row r="2479" spans="1:121">
      <c r="A2479">
        <v>91004928</v>
      </c>
      <c r="B2479">
        <v>8130852</v>
      </c>
      <c r="C2479" s="2">
        <v>44237</v>
      </c>
      <c r="D2479" s="2">
        <v>44242.576388888891</v>
      </c>
      <c r="E2479">
        <v>1</v>
      </c>
      <c r="F2479">
        <v>20</v>
      </c>
      <c r="G2479">
        <v>1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8876</v>
      </c>
      <c r="O2479" t="s">
        <v>2126</v>
      </c>
      <c r="P2479">
        <v>1</v>
      </c>
      <c r="Q2479">
        <v>0</v>
      </c>
      <c r="R2479">
        <v>5</v>
      </c>
      <c r="S2479">
        <v>2</v>
      </c>
      <c r="T2479">
        <v>2021</v>
      </c>
      <c r="U2479">
        <v>0</v>
      </c>
      <c r="V2479">
        <v>0</v>
      </c>
      <c r="W2479">
        <v>2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</row>
    <row r="2480" spans="1:121">
      <c r="A2480">
        <v>91004930</v>
      </c>
      <c r="B2480">
        <v>8040809</v>
      </c>
      <c r="C2480" s="2">
        <v>44236</v>
      </c>
      <c r="D2480" s="2">
        <v>44243.790972222225</v>
      </c>
      <c r="E2480">
        <v>1</v>
      </c>
      <c r="F2480">
        <v>75</v>
      </c>
      <c r="G2480">
        <v>0</v>
      </c>
      <c r="H2480">
        <v>1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8822</v>
      </c>
      <c r="O2480" t="s">
        <v>2126</v>
      </c>
      <c r="P2480">
        <v>1</v>
      </c>
      <c r="Q2480">
        <v>0</v>
      </c>
      <c r="R2480">
        <v>7</v>
      </c>
      <c r="S2480">
        <v>2</v>
      </c>
      <c r="T2480">
        <v>2021</v>
      </c>
      <c r="U2480">
        <v>0</v>
      </c>
      <c r="V2480">
        <v>0</v>
      </c>
      <c r="W2480">
        <v>2</v>
      </c>
      <c r="AH2480">
        <v>1</v>
      </c>
      <c r="AU2480">
        <v>0</v>
      </c>
      <c r="AV2480">
        <v>0</v>
      </c>
      <c r="AW2480">
        <v>23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23</v>
      </c>
      <c r="BF2480">
        <v>23</v>
      </c>
      <c r="BG2480">
        <v>23</v>
      </c>
      <c r="BH2480">
        <v>9</v>
      </c>
      <c r="BI2480">
        <v>0</v>
      </c>
      <c r="BJ2480">
        <v>0</v>
      </c>
      <c r="BK2480">
        <v>8</v>
      </c>
      <c r="BL2480">
        <v>0</v>
      </c>
      <c r="BM2480">
        <v>0</v>
      </c>
      <c r="BN2480">
        <v>1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1</v>
      </c>
      <c r="BW2480">
        <v>0</v>
      </c>
      <c r="BX2480">
        <v>7</v>
      </c>
      <c r="BY2480">
        <v>0</v>
      </c>
      <c r="BZ2480">
        <v>0</v>
      </c>
      <c r="CA2480">
        <v>0</v>
      </c>
      <c r="CB2480">
        <v>5</v>
      </c>
      <c r="CC2480">
        <v>0</v>
      </c>
      <c r="CD2480">
        <v>5</v>
      </c>
      <c r="CE2480">
        <v>5</v>
      </c>
      <c r="CF2480">
        <v>0</v>
      </c>
      <c r="CG2480">
        <v>0</v>
      </c>
      <c r="CH2480">
        <v>0</v>
      </c>
      <c r="CI2480">
        <v>5</v>
      </c>
      <c r="CK2480">
        <v>0</v>
      </c>
      <c r="CL2480">
        <v>0</v>
      </c>
      <c r="CM2480">
        <v>6</v>
      </c>
      <c r="CN2480">
        <v>0</v>
      </c>
      <c r="CO2480">
        <v>0</v>
      </c>
      <c r="CP2480">
        <v>0</v>
      </c>
      <c r="CQ2480">
        <v>1</v>
      </c>
      <c r="CR2480">
        <v>1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1</v>
      </c>
      <c r="CY2480">
        <v>1</v>
      </c>
      <c r="CZ2480">
        <v>0</v>
      </c>
      <c r="DA2480">
        <v>1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1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1</v>
      </c>
    </row>
    <row r="2481" spans="1:120">
      <c r="A2481">
        <v>91004931</v>
      </c>
      <c r="B2481">
        <v>177169</v>
      </c>
      <c r="C2481" s="2">
        <v>44236</v>
      </c>
      <c r="D2481" s="2">
        <v>44243.722222222219</v>
      </c>
      <c r="E2481">
        <v>1</v>
      </c>
      <c r="F2481">
        <v>83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8812</v>
      </c>
      <c r="O2481" t="s">
        <v>2126</v>
      </c>
      <c r="P2481">
        <v>1</v>
      </c>
      <c r="Q2481">
        <v>0</v>
      </c>
      <c r="R2481">
        <v>7</v>
      </c>
      <c r="S2481">
        <v>2</v>
      </c>
      <c r="T2481">
        <v>2021</v>
      </c>
      <c r="U2481">
        <v>0</v>
      </c>
      <c r="V2481">
        <v>0</v>
      </c>
      <c r="W2481">
        <v>2</v>
      </c>
      <c r="AU2481">
        <v>0</v>
      </c>
      <c r="AV2481">
        <v>0</v>
      </c>
      <c r="AW2481">
        <v>7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7</v>
      </c>
      <c r="BF2481">
        <v>7</v>
      </c>
      <c r="BG2481">
        <v>7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8</v>
      </c>
      <c r="BW2481">
        <v>2</v>
      </c>
      <c r="BX2481">
        <v>11</v>
      </c>
      <c r="BY2481">
        <v>0</v>
      </c>
      <c r="BZ2481">
        <v>0</v>
      </c>
      <c r="CA2481">
        <v>0</v>
      </c>
      <c r="CB2481">
        <v>1</v>
      </c>
      <c r="CC2481">
        <v>1</v>
      </c>
      <c r="CD2481">
        <v>0</v>
      </c>
      <c r="CE2481">
        <v>1</v>
      </c>
      <c r="CF2481">
        <v>0</v>
      </c>
      <c r="CG2481">
        <v>0</v>
      </c>
      <c r="CH2481">
        <v>0</v>
      </c>
      <c r="CI2481">
        <v>5</v>
      </c>
      <c r="CK2481">
        <v>0</v>
      </c>
      <c r="CL2481">
        <v>0</v>
      </c>
      <c r="CM2481">
        <v>1</v>
      </c>
      <c r="CN2481">
        <v>0</v>
      </c>
      <c r="CO2481">
        <v>1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1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</row>
    <row r="2482" spans="1:120">
      <c r="A2482">
        <v>91004970</v>
      </c>
      <c r="B2482">
        <v>8130858</v>
      </c>
      <c r="C2482" s="2">
        <v>44236</v>
      </c>
      <c r="D2482" s="2">
        <v>44236.55972222222</v>
      </c>
      <c r="E2482">
        <v>2</v>
      </c>
      <c r="F2482">
        <v>85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8807</v>
      </c>
      <c r="O2482" t="s">
        <v>2126</v>
      </c>
      <c r="P2482">
        <v>1</v>
      </c>
      <c r="Q2482">
        <v>0</v>
      </c>
      <c r="S2482">
        <v>2</v>
      </c>
      <c r="T2482">
        <v>2021</v>
      </c>
      <c r="U2482">
        <v>0</v>
      </c>
      <c r="V2482">
        <v>0</v>
      </c>
      <c r="W2482">
        <v>2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1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</row>
    <row r="2483" spans="1:120">
      <c r="A2483">
        <v>91005155</v>
      </c>
      <c r="B2483">
        <v>389881</v>
      </c>
      <c r="C2483" s="2">
        <v>44236</v>
      </c>
      <c r="D2483" s="2">
        <v>44236.722222222219</v>
      </c>
      <c r="E2483">
        <v>3</v>
      </c>
      <c r="F2483">
        <v>59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88352420</v>
      </c>
      <c r="O2483" t="s">
        <v>2126</v>
      </c>
      <c r="P2483">
        <v>1</v>
      </c>
      <c r="Q2483">
        <v>0</v>
      </c>
      <c r="S2483">
        <v>2</v>
      </c>
      <c r="T2483">
        <v>2021</v>
      </c>
      <c r="U2483">
        <v>0</v>
      </c>
      <c r="V2483">
        <v>0</v>
      </c>
      <c r="W2483">
        <v>2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1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</row>
    <row r="2484" spans="1:120">
      <c r="A2484">
        <v>91005190</v>
      </c>
      <c r="B2484">
        <v>718954</v>
      </c>
      <c r="C2484" s="2">
        <v>44236</v>
      </c>
      <c r="D2484" s="2">
        <v>44251.838888888888</v>
      </c>
      <c r="E2484">
        <v>1</v>
      </c>
      <c r="F2484">
        <v>78</v>
      </c>
      <c r="G2484">
        <v>1</v>
      </c>
      <c r="H2484">
        <v>2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8846</v>
      </c>
      <c r="O2484" t="s">
        <v>2126</v>
      </c>
      <c r="P2484">
        <v>1</v>
      </c>
      <c r="Q2484">
        <v>0</v>
      </c>
      <c r="R2484">
        <v>15</v>
      </c>
      <c r="S2484">
        <v>2</v>
      </c>
      <c r="T2484">
        <v>2021</v>
      </c>
      <c r="U2484">
        <v>0</v>
      </c>
      <c r="V2484">
        <v>0</v>
      </c>
      <c r="W2484">
        <v>2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7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7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7</v>
      </c>
      <c r="BW2484">
        <v>14</v>
      </c>
      <c r="BX2484">
        <v>17</v>
      </c>
      <c r="BY2484">
        <v>1</v>
      </c>
      <c r="BZ2484">
        <v>0</v>
      </c>
      <c r="CA2484">
        <v>0</v>
      </c>
      <c r="CB2484">
        <v>19</v>
      </c>
      <c r="CC2484">
        <v>10</v>
      </c>
      <c r="CD2484">
        <v>13</v>
      </c>
      <c r="CE2484">
        <v>23</v>
      </c>
      <c r="CF2484">
        <v>17</v>
      </c>
      <c r="CG2484">
        <v>0</v>
      </c>
      <c r="CH2484">
        <v>22</v>
      </c>
      <c r="CI2484">
        <v>1</v>
      </c>
      <c r="CK2484">
        <v>13</v>
      </c>
      <c r="CL2484">
        <v>0</v>
      </c>
      <c r="CM2484">
        <v>1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1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1</v>
      </c>
      <c r="DH2484">
        <v>0</v>
      </c>
      <c r="DI2484">
        <v>0</v>
      </c>
      <c r="DJ2484">
        <v>1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</row>
    <row r="2485" spans="1:120">
      <c r="A2485">
        <v>91005207</v>
      </c>
      <c r="B2485">
        <v>692952</v>
      </c>
      <c r="C2485" s="2">
        <v>44236</v>
      </c>
      <c r="D2485" s="2">
        <v>44249.834027777775</v>
      </c>
      <c r="E2485">
        <v>1</v>
      </c>
      <c r="F2485">
        <v>48</v>
      </c>
      <c r="G2485">
        <v>1</v>
      </c>
      <c r="H2485">
        <v>3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8807</v>
      </c>
      <c r="O2485" t="s">
        <v>2126</v>
      </c>
      <c r="P2485">
        <v>1</v>
      </c>
      <c r="Q2485">
        <v>0</v>
      </c>
      <c r="R2485">
        <v>13</v>
      </c>
      <c r="S2485">
        <v>2</v>
      </c>
      <c r="T2485">
        <v>2021</v>
      </c>
      <c r="U2485">
        <v>1</v>
      </c>
      <c r="V2485">
        <v>13</v>
      </c>
      <c r="W2485">
        <v>2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9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9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1</v>
      </c>
      <c r="CK2485">
        <v>0</v>
      </c>
      <c r="CL2485">
        <v>0</v>
      </c>
      <c r="CM2485">
        <v>6</v>
      </c>
      <c r="CN2485">
        <v>0</v>
      </c>
      <c r="CO2485">
        <v>0</v>
      </c>
      <c r="CP2485">
        <v>1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1</v>
      </c>
      <c r="CX2485">
        <v>1</v>
      </c>
      <c r="CY2485">
        <v>1</v>
      </c>
      <c r="CZ2485">
        <v>0</v>
      </c>
      <c r="DA2485">
        <v>1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1</v>
      </c>
      <c r="DH2485">
        <v>0</v>
      </c>
      <c r="DI2485">
        <v>0</v>
      </c>
      <c r="DJ2485">
        <v>1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</row>
    <row r="2486" spans="1:120">
      <c r="A2486">
        <v>91005266</v>
      </c>
      <c r="B2486">
        <v>8130893</v>
      </c>
      <c r="C2486" s="2">
        <v>44236</v>
      </c>
      <c r="D2486" s="2">
        <v>44236.824305555558</v>
      </c>
      <c r="E2486">
        <v>2</v>
      </c>
      <c r="F2486">
        <v>75</v>
      </c>
      <c r="G2486">
        <v>1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8873</v>
      </c>
      <c r="O2486" t="s">
        <v>2126</v>
      </c>
      <c r="P2486">
        <v>1</v>
      </c>
      <c r="Q2486">
        <v>0</v>
      </c>
      <c r="S2486">
        <v>2</v>
      </c>
      <c r="T2486">
        <v>2021</v>
      </c>
      <c r="U2486">
        <v>0</v>
      </c>
      <c r="V2486">
        <v>0</v>
      </c>
      <c r="W2486">
        <v>2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K2486">
        <v>0</v>
      </c>
      <c r="CL2486">
        <v>0</v>
      </c>
      <c r="CM2486">
        <v>1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1</v>
      </c>
      <c r="CX2486">
        <v>0</v>
      </c>
      <c r="CY2486">
        <v>1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1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</row>
    <row r="2487" spans="1:120">
      <c r="A2487">
        <v>91005297</v>
      </c>
      <c r="B2487">
        <v>8130898</v>
      </c>
      <c r="C2487" s="2">
        <v>44236</v>
      </c>
      <c r="D2487" s="2">
        <v>44241.836805555555</v>
      </c>
      <c r="E2487">
        <v>1</v>
      </c>
      <c r="F2487">
        <v>66</v>
      </c>
      <c r="G2487">
        <v>1</v>
      </c>
      <c r="H2487">
        <v>1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7006</v>
      </c>
      <c r="O2487" t="s">
        <v>2126</v>
      </c>
      <c r="P2487">
        <v>1</v>
      </c>
      <c r="Q2487">
        <v>0</v>
      </c>
      <c r="R2487">
        <v>5</v>
      </c>
      <c r="S2487">
        <v>2</v>
      </c>
      <c r="T2487">
        <v>2021</v>
      </c>
      <c r="U2487">
        <v>0</v>
      </c>
      <c r="V2487">
        <v>0</v>
      </c>
      <c r="W2487">
        <v>2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4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4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6</v>
      </c>
      <c r="BW2487">
        <v>1</v>
      </c>
      <c r="BX2487">
        <v>2</v>
      </c>
      <c r="BY2487">
        <v>1</v>
      </c>
      <c r="BZ2487">
        <v>0</v>
      </c>
      <c r="CA2487">
        <v>0</v>
      </c>
      <c r="CB2487">
        <v>10</v>
      </c>
      <c r="CC2487">
        <v>5</v>
      </c>
      <c r="CD2487">
        <v>5</v>
      </c>
      <c r="CE2487">
        <v>10</v>
      </c>
      <c r="CF2487">
        <v>0</v>
      </c>
      <c r="CG2487">
        <v>0</v>
      </c>
      <c r="CH2487">
        <v>0</v>
      </c>
      <c r="CI2487">
        <v>5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1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</row>
    <row r="2488" spans="1:120">
      <c r="A2488">
        <v>91005451</v>
      </c>
      <c r="B2488">
        <v>559576</v>
      </c>
      <c r="C2488" s="2">
        <v>44236</v>
      </c>
      <c r="D2488" s="2">
        <v>44237.254861111112</v>
      </c>
      <c r="E2488">
        <v>3</v>
      </c>
      <c r="F2488">
        <v>61</v>
      </c>
      <c r="G2488">
        <v>0</v>
      </c>
      <c r="H2488">
        <v>3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8846</v>
      </c>
      <c r="O2488" t="s">
        <v>2125</v>
      </c>
      <c r="P2488">
        <v>1</v>
      </c>
      <c r="Q2488">
        <v>0</v>
      </c>
      <c r="S2488">
        <v>2</v>
      </c>
      <c r="T2488">
        <v>2021</v>
      </c>
      <c r="U2488">
        <v>0</v>
      </c>
      <c r="V2488">
        <v>0</v>
      </c>
      <c r="W2488">
        <v>2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1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</row>
    <row r="2489" spans="1:120">
      <c r="A2489">
        <v>91005466</v>
      </c>
      <c r="B2489">
        <v>794984</v>
      </c>
      <c r="C2489" s="2">
        <v>44236</v>
      </c>
      <c r="D2489" s="2">
        <v>44237.098611111112</v>
      </c>
      <c r="E2489">
        <v>2</v>
      </c>
      <c r="F2489">
        <v>28</v>
      </c>
      <c r="G2489">
        <v>1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8817</v>
      </c>
      <c r="O2489" t="s">
        <v>2126</v>
      </c>
      <c r="P2489">
        <v>1</v>
      </c>
      <c r="Q2489">
        <v>0</v>
      </c>
      <c r="S2489">
        <v>2</v>
      </c>
      <c r="T2489">
        <v>2021</v>
      </c>
      <c r="U2489">
        <v>0</v>
      </c>
      <c r="V2489">
        <v>0</v>
      </c>
      <c r="W2489">
        <v>2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</row>
    <row r="2490" spans="1:120">
      <c r="A2490">
        <v>91005489</v>
      </c>
      <c r="B2490">
        <v>724556</v>
      </c>
      <c r="C2490" s="2">
        <v>44236</v>
      </c>
      <c r="D2490" s="2">
        <v>44237.04791666667</v>
      </c>
      <c r="E2490">
        <v>2</v>
      </c>
      <c r="F2490">
        <v>33</v>
      </c>
      <c r="G2490">
        <v>1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8846</v>
      </c>
      <c r="O2490" t="s">
        <v>2126</v>
      </c>
      <c r="P2490">
        <v>1</v>
      </c>
      <c r="Q2490">
        <v>0</v>
      </c>
      <c r="S2490">
        <v>2</v>
      </c>
      <c r="T2490">
        <v>2021</v>
      </c>
      <c r="U2490">
        <v>0</v>
      </c>
      <c r="V2490">
        <v>0</v>
      </c>
      <c r="W2490">
        <v>2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</row>
    <row r="2491" spans="1:120">
      <c r="A2491">
        <v>91005492</v>
      </c>
      <c r="B2491">
        <v>549551</v>
      </c>
      <c r="C2491" s="2">
        <v>44237</v>
      </c>
      <c r="D2491" s="2">
        <v>44242.740972222222</v>
      </c>
      <c r="E2491">
        <v>1</v>
      </c>
      <c r="F2491">
        <v>88</v>
      </c>
      <c r="G2491">
        <v>1</v>
      </c>
      <c r="H2491">
        <v>3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8807</v>
      </c>
      <c r="O2491" t="s">
        <v>2126</v>
      </c>
      <c r="P2491">
        <v>1</v>
      </c>
      <c r="Q2491">
        <v>0</v>
      </c>
      <c r="R2491">
        <v>5</v>
      </c>
      <c r="S2491">
        <v>2</v>
      </c>
      <c r="T2491">
        <v>2021</v>
      </c>
      <c r="U2491">
        <v>0</v>
      </c>
      <c r="V2491">
        <v>0</v>
      </c>
      <c r="W2491">
        <v>2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5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5</v>
      </c>
      <c r="BW2491">
        <v>5</v>
      </c>
      <c r="BX2491">
        <v>1</v>
      </c>
      <c r="BY2491">
        <v>0</v>
      </c>
      <c r="BZ2491">
        <v>0</v>
      </c>
      <c r="CA2491">
        <v>0</v>
      </c>
      <c r="CB2491">
        <v>15</v>
      </c>
      <c r="CC2491">
        <v>9</v>
      </c>
      <c r="CD2491">
        <v>6</v>
      </c>
      <c r="CE2491">
        <v>15</v>
      </c>
      <c r="CF2491">
        <v>0</v>
      </c>
      <c r="CG2491">
        <v>0</v>
      </c>
      <c r="CH2491">
        <v>0</v>
      </c>
      <c r="CI2491">
        <v>1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1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</row>
    <row r="2492" spans="1:120">
      <c r="A2492">
        <v>91005697</v>
      </c>
      <c r="B2492">
        <v>329496</v>
      </c>
      <c r="C2492" s="2">
        <v>44237</v>
      </c>
      <c r="D2492" s="2">
        <v>44259.690972222219</v>
      </c>
      <c r="E2492">
        <v>1</v>
      </c>
      <c r="F2492">
        <v>66</v>
      </c>
      <c r="G2492">
        <v>0</v>
      </c>
      <c r="H2492">
        <v>3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8807</v>
      </c>
      <c r="O2492" t="s">
        <v>2126</v>
      </c>
      <c r="P2492">
        <v>1</v>
      </c>
      <c r="Q2492">
        <v>0</v>
      </c>
      <c r="R2492">
        <v>22</v>
      </c>
      <c r="S2492">
        <v>3</v>
      </c>
      <c r="T2492">
        <v>2021</v>
      </c>
      <c r="U2492">
        <v>1</v>
      </c>
      <c r="V2492">
        <v>22</v>
      </c>
      <c r="W2492">
        <v>2</v>
      </c>
      <c r="AU2492">
        <v>0</v>
      </c>
      <c r="AV2492">
        <v>0</v>
      </c>
      <c r="AW2492">
        <v>0</v>
      </c>
      <c r="AX2492">
        <v>0</v>
      </c>
      <c r="AY2492">
        <v>14</v>
      </c>
      <c r="AZ2492">
        <v>1</v>
      </c>
      <c r="BA2492">
        <v>21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36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3</v>
      </c>
      <c r="BW2492">
        <v>47</v>
      </c>
      <c r="BX2492">
        <v>0</v>
      </c>
      <c r="BY2492">
        <v>0</v>
      </c>
      <c r="BZ2492">
        <v>6</v>
      </c>
      <c r="CA2492">
        <v>6</v>
      </c>
      <c r="CB2492">
        <v>1</v>
      </c>
      <c r="CC2492">
        <v>0</v>
      </c>
      <c r="CD2492">
        <v>13</v>
      </c>
      <c r="CE2492">
        <v>13</v>
      </c>
      <c r="CF2492">
        <v>5</v>
      </c>
      <c r="CG2492">
        <v>0</v>
      </c>
      <c r="CH2492">
        <v>1</v>
      </c>
      <c r="CI2492">
        <v>5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1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</row>
    <row r="2493" spans="1:120">
      <c r="A2493">
        <v>91005731</v>
      </c>
      <c r="B2493">
        <v>768428</v>
      </c>
      <c r="C2493" s="2">
        <v>44238</v>
      </c>
      <c r="D2493" s="2">
        <v>44253.645138888889</v>
      </c>
      <c r="E2493">
        <v>1</v>
      </c>
      <c r="F2493">
        <v>61</v>
      </c>
      <c r="G2493">
        <v>0</v>
      </c>
      <c r="H2493">
        <v>1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8805</v>
      </c>
      <c r="O2493" t="s">
        <v>2126</v>
      </c>
      <c r="P2493">
        <v>1</v>
      </c>
      <c r="Q2493">
        <v>0</v>
      </c>
      <c r="R2493">
        <v>15</v>
      </c>
      <c r="S2493">
        <v>2</v>
      </c>
      <c r="T2493">
        <v>2021</v>
      </c>
      <c r="U2493">
        <v>0</v>
      </c>
      <c r="V2493">
        <v>0</v>
      </c>
      <c r="W2493">
        <v>2</v>
      </c>
      <c r="AU2493">
        <v>33</v>
      </c>
      <c r="AV2493">
        <v>0</v>
      </c>
      <c r="AW2493">
        <v>0</v>
      </c>
      <c r="AX2493">
        <v>0</v>
      </c>
      <c r="AY2493">
        <v>3</v>
      </c>
      <c r="AZ2493">
        <v>1</v>
      </c>
      <c r="BA2493">
        <v>20</v>
      </c>
      <c r="BB2493">
        <v>0</v>
      </c>
      <c r="BC2493">
        <v>0</v>
      </c>
      <c r="BD2493">
        <v>0</v>
      </c>
      <c r="BE2493">
        <v>33</v>
      </c>
      <c r="BF2493">
        <v>0</v>
      </c>
      <c r="BG2493">
        <v>57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2</v>
      </c>
      <c r="BY2493">
        <v>0</v>
      </c>
      <c r="BZ2493">
        <v>0</v>
      </c>
      <c r="CA2493">
        <v>0</v>
      </c>
      <c r="CB2493">
        <v>1</v>
      </c>
      <c r="CC2493">
        <v>2</v>
      </c>
      <c r="CD2493">
        <v>0</v>
      </c>
      <c r="CE2493">
        <v>2</v>
      </c>
      <c r="CF2493">
        <v>0</v>
      </c>
      <c r="CG2493">
        <v>0</v>
      </c>
      <c r="CH2493">
        <v>0</v>
      </c>
      <c r="CI2493">
        <v>0</v>
      </c>
      <c r="CK2493">
        <v>0</v>
      </c>
      <c r="CL2493">
        <v>0</v>
      </c>
      <c r="CM2493">
        <v>7</v>
      </c>
      <c r="CN2493">
        <v>0</v>
      </c>
      <c r="CO2493">
        <v>1</v>
      </c>
      <c r="CP2493">
        <v>1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1</v>
      </c>
      <c r="CX2493">
        <v>1</v>
      </c>
      <c r="CY2493">
        <v>1</v>
      </c>
      <c r="CZ2493">
        <v>0</v>
      </c>
      <c r="DA2493">
        <v>1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1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</row>
    <row r="2494" spans="1:120">
      <c r="A2494">
        <v>91005743</v>
      </c>
      <c r="B2494">
        <v>491987</v>
      </c>
      <c r="C2494" s="2">
        <v>44237</v>
      </c>
      <c r="D2494" s="2">
        <v>44238.451388888891</v>
      </c>
      <c r="E2494">
        <v>1</v>
      </c>
      <c r="F2494">
        <v>65</v>
      </c>
      <c r="G2494">
        <v>0</v>
      </c>
      <c r="H2494">
        <v>1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8854</v>
      </c>
      <c r="O2494" t="s">
        <v>2126</v>
      </c>
      <c r="P2494">
        <v>1</v>
      </c>
      <c r="Q2494">
        <v>0</v>
      </c>
      <c r="R2494">
        <v>1</v>
      </c>
      <c r="S2494">
        <v>2</v>
      </c>
      <c r="T2494">
        <v>2021</v>
      </c>
      <c r="U2494">
        <v>0</v>
      </c>
      <c r="V2494">
        <v>0</v>
      </c>
      <c r="W2494">
        <v>2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</v>
      </c>
      <c r="CC2494">
        <v>0</v>
      </c>
      <c r="CD2494">
        <v>1</v>
      </c>
      <c r="CE2494">
        <v>1</v>
      </c>
      <c r="CF2494">
        <v>0</v>
      </c>
      <c r="CG2494">
        <v>0</v>
      </c>
      <c r="CH2494">
        <v>0</v>
      </c>
      <c r="CI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1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</row>
    <row r="2495" spans="1:120">
      <c r="A2495">
        <v>91005748</v>
      </c>
      <c r="B2495">
        <v>376807</v>
      </c>
      <c r="C2495" s="2">
        <v>44237</v>
      </c>
      <c r="D2495" s="2">
        <v>44237.793055555558</v>
      </c>
      <c r="E2495">
        <v>3</v>
      </c>
      <c r="F2495">
        <v>65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8844</v>
      </c>
      <c r="O2495" t="s">
        <v>2126</v>
      </c>
      <c r="P2495">
        <v>1</v>
      </c>
      <c r="Q2495">
        <v>0</v>
      </c>
      <c r="S2495">
        <v>2</v>
      </c>
      <c r="T2495">
        <v>2021</v>
      </c>
      <c r="U2495">
        <v>0</v>
      </c>
      <c r="V2495">
        <v>0</v>
      </c>
      <c r="W2495">
        <v>2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1</v>
      </c>
      <c r="DH2495">
        <v>0</v>
      </c>
      <c r="DI2495">
        <v>0</v>
      </c>
      <c r="DJ2495">
        <v>1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</row>
    <row r="2496" spans="1:120">
      <c r="A2496">
        <v>91005763</v>
      </c>
      <c r="B2496">
        <v>8121448</v>
      </c>
      <c r="C2496" s="2">
        <v>44237</v>
      </c>
      <c r="D2496" s="2">
        <v>44262.734027777777</v>
      </c>
      <c r="E2496">
        <v>1</v>
      </c>
      <c r="F2496">
        <v>73</v>
      </c>
      <c r="G2496">
        <v>1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8876</v>
      </c>
      <c r="O2496" t="s">
        <v>2126</v>
      </c>
      <c r="P2496">
        <v>1</v>
      </c>
      <c r="Q2496">
        <v>0</v>
      </c>
      <c r="R2496">
        <v>25</v>
      </c>
      <c r="S2496">
        <v>3</v>
      </c>
      <c r="T2496">
        <v>2021</v>
      </c>
      <c r="U2496">
        <v>0</v>
      </c>
      <c r="V2496">
        <v>0</v>
      </c>
      <c r="W2496">
        <v>3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25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25</v>
      </c>
      <c r="BH2496">
        <v>45</v>
      </c>
      <c r="BI2496">
        <v>0</v>
      </c>
      <c r="BJ2496">
        <v>0</v>
      </c>
      <c r="BK2496">
        <v>45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25</v>
      </c>
      <c r="BX2496">
        <v>1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28</v>
      </c>
      <c r="CG2496">
        <v>0</v>
      </c>
      <c r="CH2496">
        <v>0</v>
      </c>
      <c r="CI2496">
        <v>0</v>
      </c>
      <c r="CK2496">
        <v>0</v>
      </c>
      <c r="CL2496">
        <v>0</v>
      </c>
      <c r="CM2496">
        <v>1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1</v>
      </c>
      <c r="CX2496">
        <v>0</v>
      </c>
      <c r="CY2496">
        <v>1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1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</row>
    <row r="2497" spans="1:120">
      <c r="A2497">
        <v>91005771</v>
      </c>
      <c r="B2497">
        <v>779334</v>
      </c>
      <c r="C2497" s="2">
        <v>44237</v>
      </c>
      <c r="D2497" s="2">
        <v>44237.814583333333</v>
      </c>
      <c r="E2497">
        <v>3</v>
      </c>
      <c r="F2497">
        <v>64</v>
      </c>
      <c r="G2497">
        <v>0</v>
      </c>
      <c r="H2497">
        <v>3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8807</v>
      </c>
      <c r="O2497" t="s">
        <v>2126</v>
      </c>
      <c r="P2497">
        <v>1</v>
      </c>
      <c r="Q2497">
        <v>0</v>
      </c>
      <c r="S2497">
        <v>2</v>
      </c>
      <c r="T2497">
        <v>2021</v>
      </c>
      <c r="U2497">
        <v>0</v>
      </c>
      <c r="V2497">
        <v>0</v>
      </c>
      <c r="W2497">
        <v>2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1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</row>
    <row r="2498" spans="1:120">
      <c r="A2498">
        <v>91006007</v>
      </c>
      <c r="B2498">
        <v>8130999</v>
      </c>
      <c r="C2498" s="2">
        <v>44237</v>
      </c>
      <c r="D2498" s="2">
        <v>44241.76458333333</v>
      </c>
      <c r="E2498">
        <v>1</v>
      </c>
      <c r="F2498">
        <v>64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8876</v>
      </c>
      <c r="O2498" t="s">
        <v>2126</v>
      </c>
      <c r="P2498">
        <v>1</v>
      </c>
      <c r="Q2498">
        <v>0</v>
      </c>
      <c r="R2498">
        <v>4</v>
      </c>
      <c r="S2498">
        <v>2</v>
      </c>
      <c r="T2498">
        <v>2021</v>
      </c>
      <c r="U2498">
        <v>0</v>
      </c>
      <c r="V2498">
        <v>0</v>
      </c>
      <c r="W2498">
        <v>2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1</v>
      </c>
      <c r="BH2498">
        <v>7</v>
      </c>
      <c r="BI2498">
        <v>0</v>
      </c>
      <c r="BJ2498">
        <v>0</v>
      </c>
      <c r="BK2498">
        <v>7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5</v>
      </c>
      <c r="BW2498">
        <v>1</v>
      </c>
      <c r="BX2498">
        <v>4</v>
      </c>
      <c r="BY2498">
        <v>4</v>
      </c>
      <c r="BZ2498">
        <v>0</v>
      </c>
      <c r="CA2498">
        <v>0</v>
      </c>
      <c r="CB2498">
        <v>15</v>
      </c>
      <c r="CC2498">
        <v>11</v>
      </c>
      <c r="CD2498">
        <v>4</v>
      </c>
      <c r="CE2498">
        <v>15</v>
      </c>
      <c r="CF2498">
        <v>0</v>
      </c>
      <c r="CG2498">
        <v>0</v>
      </c>
      <c r="CH2498">
        <v>0</v>
      </c>
      <c r="CI2498">
        <v>3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1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</row>
    <row r="2499" spans="1:120">
      <c r="A2499">
        <v>91006076</v>
      </c>
      <c r="B2499">
        <v>8100683</v>
      </c>
      <c r="C2499" s="2">
        <v>44238</v>
      </c>
      <c r="D2499" s="2">
        <v>44240.754861111112</v>
      </c>
      <c r="E2499">
        <v>1</v>
      </c>
      <c r="F2499">
        <v>42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7063</v>
      </c>
      <c r="O2499" t="s">
        <v>2126</v>
      </c>
      <c r="P2499">
        <v>1</v>
      </c>
      <c r="Q2499">
        <v>0</v>
      </c>
      <c r="R2499">
        <v>2</v>
      </c>
      <c r="S2499">
        <v>2</v>
      </c>
      <c r="T2499">
        <v>2021</v>
      </c>
      <c r="U2499">
        <v>0</v>
      </c>
      <c r="V2499">
        <v>0</v>
      </c>
      <c r="W2499">
        <v>2</v>
      </c>
      <c r="AU2499">
        <v>0</v>
      </c>
      <c r="AV2499">
        <v>0</v>
      </c>
      <c r="AW2499">
        <v>1</v>
      </c>
      <c r="AX2499">
        <v>0</v>
      </c>
      <c r="AY2499">
        <v>0</v>
      </c>
      <c r="AZ2499">
        <v>0</v>
      </c>
      <c r="BA2499">
        <v>5</v>
      </c>
      <c r="BB2499">
        <v>0</v>
      </c>
      <c r="BC2499">
        <v>0</v>
      </c>
      <c r="BD2499">
        <v>0</v>
      </c>
      <c r="BE2499">
        <v>1</v>
      </c>
      <c r="BF2499">
        <v>1</v>
      </c>
      <c r="BG2499">
        <v>6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2</v>
      </c>
      <c r="BW2499">
        <v>1</v>
      </c>
      <c r="BX2499">
        <v>2</v>
      </c>
      <c r="BY2499">
        <v>2</v>
      </c>
      <c r="BZ2499">
        <v>0</v>
      </c>
      <c r="CA2499">
        <v>0</v>
      </c>
      <c r="CB2499">
        <v>7</v>
      </c>
      <c r="CC2499">
        <v>4</v>
      </c>
      <c r="CD2499">
        <v>3</v>
      </c>
      <c r="CE2499">
        <v>7</v>
      </c>
      <c r="CF2499">
        <v>0</v>
      </c>
      <c r="CG2499">
        <v>0</v>
      </c>
      <c r="CH2499">
        <v>0</v>
      </c>
      <c r="CI2499">
        <v>3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1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</row>
    <row r="2500" spans="1:120">
      <c r="A2500">
        <v>91006090</v>
      </c>
      <c r="B2500">
        <v>8131004</v>
      </c>
      <c r="C2500" s="2">
        <v>44238</v>
      </c>
      <c r="D2500" s="2">
        <v>44238.654166666667</v>
      </c>
      <c r="E2500">
        <v>2</v>
      </c>
      <c r="F2500">
        <v>52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8844</v>
      </c>
      <c r="O2500" t="s">
        <v>2126</v>
      </c>
      <c r="P2500">
        <v>1</v>
      </c>
      <c r="Q2500">
        <v>0</v>
      </c>
      <c r="S2500">
        <v>2</v>
      </c>
      <c r="T2500">
        <v>2021</v>
      </c>
      <c r="U2500">
        <v>0</v>
      </c>
      <c r="V2500">
        <v>0</v>
      </c>
      <c r="W2500">
        <v>2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</v>
      </c>
      <c r="BI2500">
        <v>0</v>
      </c>
      <c r="BJ2500">
        <v>0</v>
      </c>
      <c r="BK2500">
        <v>1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1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</row>
    <row r="2501" spans="1:120">
      <c r="A2501">
        <v>91006134</v>
      </c>
      <c r="B2501">
        <v>765549</v>
      </c>
      <c r="C2501" s="2">
        <v>44238</v>
      </c>
      <c r="D2501" s="2">
        <v>44250.841666666667</v>
      </c>
      <c r="E2501">
        <v>1</v>
      </c>
      <c r="F2501">
        <v>71</v>
      </c>
      <c r="G2501">
        <v>1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76756512</v>
      </c>
      <c r="O2501" t="s">
        <v>2126</v>
      </c>
      <c r="P2501">
        <v>1</v>
      </c>
      <c r="Q2501">
        <v>0</v>
      </c>
      <c r="R2501">
        <v>12</v>
      </c>
      <c r="S2501">
        <v>2</v>
      </c>
      <c r="T2501">
        <v>2021</v>
      </c>
      <c r="U2501">
        <v>0</v>
      </c>
      <c r="V2501">
        <v>0</v>
      </c>
      <c r="W2501">
        <v>2</v>
      </c>
      <c r="AU2501">
        <v>1</v>
      </c>
      <c r="AV2501">
        <v>0</v>
      </c>
      <c r="AW2501">
        <v>2</v>
      </c>
      <c r="AX2501">
        <v>0</v>
      </c>
      <c r="AY2501">
        <v>0</v>
      </c>
      <c r="AZ2501">
        <v>0</v>
      </c>
      <c r="BA2501">
        <v>15</v>
      </c>
      <c r="BB2501">
        <v>0</v>
      </c>
      <c r="BC2501">
        <v>0</v>
      </c>
      <c r="BD2501">
        <v>0</v>
      </c>
      <c r="BE2501">
        <v>3</v>
      </c>
      <c r="BF2501">
        <v>2</v>
      </c>
      <c r="BG2501">
        <v>18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17</v>
      </c>
      <c r="BV2501">
        <v>2</v>
      </c>
      <c r="BW2501">
        <v>12</v>
      </c>
      <c r="BX2501">
        <v>2</v>
      </c>
      <c r="BY2501">
        <v>15</v>
      </c>
      <c r="BZ2501">
        <v>0</v>
      </c>
      <c r="CA2501">
        <v>12</v>
      </c>
      <c r="CB2501">
        <v>12</v>
      </c>
      <c r="CC2501">
        <v>4</v>
      </c>
      <c r="CD2501">
        <v>24</v>
      </c>
      <c r="CE2501">
        <v>28</v>
      </c>
      <c r="CF2501">
        <v>0</v>
      </c>
      <c r="CG2501">
        <v>0</v>
      </c>
      <c r="CH2501">
        <v>0</v>
      </c>
      <c r="CI2501">
        <v>12</v>
      </c>
      <c r="CK2501">
        <v>1</v>
      </c>
      <c r="CL2501">
        <v>0</v>
      </c>
      <c r="CM2501">
        <v>2</v>
      </c>
      <c r="CN2501">
        <v>0</v>
      </c>
      <c r="CO2501">
        <v>0</v>
      </c>
      <c r="CP2501">
        <v>0</v>
      </c>
      <c r="CQ2501">
        <v>1</v>
      </c>
      <c r="CR2501">
        <v>0</v>
      </c>
      <c r="CS2501">
        <v>1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1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</row>
    <row r="2502" spans="1:120">
      <c r="A2502">
        <v>91006229</v>
      </c>
      <c r="B2502">
        <v>8086656</v>
      </c>
      <c r="C2502" s="2">
        <v>44238</v>
      </c>
      <c r="D2502" s="2">
        <v>44238.716666666667</v>
      </c>
      <c r="E2502">
        <v>3</v>
      </c>
      <c r="F2502">
        <v>82</v>
      </c>
      <c r="G2502">
        <v>1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8869</v>
      </c>
      <c r="O2502" t="s">
        <v>2126</v>
      </c>
      <c r="P2502">
        <v>1</v>
      </c>
      <c r="Q2502">
        <v>0</v>
      </c>
      <c r="S2502">
        <v>2</v>
      </c>
      <c r="T2502">
        <v>2021</v>
      </c>
      <c r="U2502">
        <v>0</v>
      </c>
      <c r="V2502">
        <v>0</v>
      </c>
      <c r="W2502">
        <v>2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1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</row>
    <row r="2503" spans="1:120">
      <c r="A2503">
        <v>91006232</v>
      </c>
      <c r="B2503">
        <v>559576</v>
      </c>
      <c r="C2503" s="2">
        <v>44238</v>
      </c>
      <c r="D2503" s="2">
        <v>44242.73541666667</v>
      </c>
      <c r="E2503">
        <v>1</v>
      </c>
      <c r="F2503">
        <v>61</v>
      </c>
      <c r="G2503">
        <v>0</v>
      </c>
      <c r="H2503">
        <v>3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8835</v>
      </c>
      <c r="O2503" t="s">
        <v>2126</v>
      </c>
      <c r="P2503">
        <v>1</v>
      </c>
      <c r="Q2503">
        <v>0</v>
      </c>
      <c r="R2503">
        <v>4</v>
      </c>
      <c r="S2503">
        <v>2</v>
      </c>
      <c r="T2503">
        <v>2021</v>
      </c>
      <c r="U2503">
        <v>0</v>
      </c>
      <c r="V2503">
        <v>0</v>
      </c>
      <c r="W2503">
        <v>2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2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2</v>
      </c>
      <c r="BH2503">
        <v>8</v>
      </c>
      <c r="BI2503">
        <v>0</v>
      </c>
      <c r="BJ2503">
        <v>0</v>
      </c>
      <c r="BK2503">
        <v>4</v>
      </c>
      <c r="BL2503">
        <v>0</v>
      </c>
      <c r="BM2503">
        <v>0</v>
      </c>
      <c r="BN2503">
        <v>4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3</v>
      </c>
      <c r="BW2503">
        <v>2</v>
      </c>
      <c r="BX2503">
        <v>2</v>
      </c>
      <c r="BY2503">
        <v>1</v>
      </c>
      <c r="BZ2503">
        <v>0</v>
      </c>
      <c r="CA2503">
        <v>0</v>
      </c>
      <c r="CB2503">
        <v>13</v>
      </c>
      <c r="CC2503">
        <v>12</v>
      </c>
      <c r="CD2503">
        <v>5</v>
      </c>
      <c r="CE2503">
        <v>17</v>
      </c>
      <c r="CF2503">
        <v>3</v>
      </c>
      <c r="CG2503">
        <v>0</v>
      </c>
      <c r="CH2503">
        <v>0</v>
      </c>
      <c r="CI2503">
        <v>4</v>
      </c>
      <c r="CK2503">
        <v>4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1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</row>
    <row r="2504" spans="1:120">
      <c r="A2504">
        <v>91006413</v>
      </c>
      <c r="B2504">
        <v>106260</v>
      </c>
      <c r="C2504" s="2">
        <v>44238</v>
      </c>
      <c r="D2504" s="2">
        <v>44239.112500000003</v>
      </c>
      <c r="E2504">
        <v>2</v>
      </c>
      <c r="F2504">
        <v>70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8807</v>
      </c>
      <c r="O2504" t="s">
        <v>2126</v>
      </c>
      <c r="P2504">
        <v>1</v>
      </c>
      <c r="Q2504">
        <v>0</v>
      </c>
      <c r="S2504">
        <v>2</v>
      </c>
      <c r="T2504">
        <v>2021</v>
      </c>
      <c r="U2504">
        <v>0</v>
      </c>
      <c r="V2504">
        <v>0</v>
      </c>
      <c r="W2504">
        <v>2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1</v>
      </c>
      <c r="DH2504">
        <v>0</v>
      </c>
      <c r="DI2504">
        <v>0</v>
      </c>
      <c r="DJ2504">
        <v>1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</row>
    <row r="2505" spans="1:120">
      <c r="A2505">
        <v>91006480</v>
      </c>
      <c r="B2505">
        <v>470963</v>
      </c>
      <c r="C2505" s="2">
        <v>44238</v>
      </c>
      <c r="D2505" s="2">
        <v>44238.924305555556</v>
      </c>
      <c r="E2505">
        <v>2</v>
      </c>
      <c r="F2505">
        <v>63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8854</v>
      </c>
      <c r="O2505" t="s">
        <v>2124</v>
      </c>
      <c r="P2505">
        <v>0</v>
      </c>
      <c r="Q2505">
        <v>0</v>
      </c>
      <c r="S2505">
        <v>2</v>
      </c>
      <c r="T2505">
        <v>2021</v>
      </c>
      <c r="U2505">
        <v>0</v>
      </c>
      <c r="V2505">
        <v>0</v>
      </c>
      <c r="W2505">
        <v>2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K2505">
        <v>0</v>
      </c>
      <c r="CL2505">
        <v>0</v>
      </c>
      <c r="CM2505">
        <v>1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1</v>
      </c>
      <c r="CX2505">
        <v>0</v>
      </c>
      <c r="CY2505">
        <v>1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1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</row>
    <row r="2506" spans="1:120">
      <c r="A2506">
        <v>91006494</v>
      </c>
      <c r="B2506">
        <v>164473</v>
      </c>
      <c r="C2506" s="2">
        <v>44238</v>
      </c>
      <c r="D2506" s="2">
        <v>44239.012499999997</v>
      </c>
      <c r="E2506">
        <v>2</v>
      </c>
      <c r="F2506">
        <v>82</v>
      </c>
      <c r="G2506">
        <v>1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8846</v>
      </c>
      <c r="O2506" t="s">
        <v>2126</v>
      </c>
      <c r="P2506">
        <v>1</v>
      </c>
      <c r="Q2506">
        <v>0</v>
      </c>
      <c r="S2506">
        <v>2</v>
      </c>
      <c r="T2506">
        <v>2021</v>
      </c>
      <c r="U2506">
        <v>0</v>
      </c>
      <c r="V2506">
        <v>0</v>
      </c>
      <c r="W2506">
        <v>2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K2506">
        <v>0</v>
      </c>
      <c r="CL2506">
        <v>0</v>
      </c>
      <c r="CM2506">
        <v>2</v>
      </c>
      <c r="CN2506">
        <v>1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1</v>
      </c>
      <c r="CX2506">
        <v>0</v>
      </c>
      <c r="CY2506">
        <v>1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1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</row>
    <row r="2507" spans="1:120">
      <c r="A2507">
        <v>91006520</v>
      </c>
      <c r="B2507">
        <v>480195</v>
      </c>
      <c r="C2507" s="2">
        <v>44238</v>
      </c>
      <c r="D2507" s="2">
        <v>44268.768055555556</v>
      </c>
      <c r="E2507">
        <v>1</v>
      </c>
      <c r="F2507">
        <v>74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88122301</v>
      </c>
      <c r="O2507" t="s">
        <v>2126</v>
      </c>
      <c r="P2507">
        <v>1</v>
      </c>
      <c r="Q2507">
        <v>0</v>
      </c>
      <c r="R2507">
        <v>30</v>
      </c>
      <c r="S2507">
        <v>3</v>
      </c>
      <c r="T2507">
        <v>2021</v>
      </c>
      <c r="U2507">
        <v>1</v>
      </c>
      <c r="V2507">
        <v>16</v>
      </c>
      <c r="W2507">
        <v>3</v>
      </c>
      <c r="AU2507">
        <v>0</v>
      </c>
      <c r="AV2507">
        <v>0</v>
      </c>
      <c r="AW2507">
        <v>0</v>
      </c>
      <c r="AX2507">
        <v>0</v>
      </c>
      <c r="AY2507">
        <v>12</v>
      </c>
      <c r="AZ2507">
        <v>11</v>
      </c>
      <c r="BA2507">
        <v>10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33</v>
      </c>
      <c r="BH2507">
        <v>14</v>
      </c>
      <c r="BI2507">
        <v>0</v>
      </c>
      <c r="BJ2507">
        <v>1</v>
      </c>
      <c r="BK2507">
        <v>1</v>
      </c>
      <c r="BL2507">
        <v>0</v>
      </c>
      <c r="BM2507">
        <v>0</v>
      </c>
      <c r="BN2507">
        <v>12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2</v>
      </c>
      <c r="BW2507">
        <v>58</v>
      </c>
      <c r="BX2507">
        <v>1</v>
      </c>
      <c r="BY2507">
        <v>1</v>
      </c>
      <c r="BZ2507">
        <v>0</v>
      </c>
      <c r="CA2507">
        <v>0</v>
      </c>
      <c r="CB2507">
        <v>1</v>
      </c>
      <c r="CC2507">
        <v>0</v>
      </c>
      <c r="CD2507">
        <v>1</v>
      </c>
      <c r="CE2507">
        <v>1</v>
      </c>
      <c r="CF2507">
        <v>3</v>
      </c>
      <c r="CG2507">
        <v>0</v>
      </c>
      <c r="CH2507">
        <v>0</v>
      </c>
      <c r="CI2507">
        <v>1</v>
      </c>
      <c r="CK2507">
        <v>6</v>
      </c>
      <c r="CL2507">
        <v>0</v>
      </c>
      <c r="CM2507">
        <v>8</v>
      </c>
      <c r="CN2507">
        <v>1</v>
      </c>
      <c r="CO2507">
        <v>1</v>
      </c>
      <c r="CP2507">
        <v>1</v>
      </c>
      <c r="CQ2507">
        <v>0</v>
      </c>
      <c r="CR2507">
        <v>0</v>
      </c>
      <c r="CS2507">
        <v>1</v>
      </c>
      <c r="CT2507">
        <v>0</v>
      </c>
      <c r="CU2507">
        <v>1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1</v>
      </c>
      <c r="DD2507">
        <v>0</v>
      </c>
      <c r="DE2507">
        <v>0</v>
      </c>
      <c r="DF2507">
        <v>0</v>
      </c>
      <c r="DG2507">
        <v>1</v>
      </c>
      <c r="DH2507">
        <v>0</v>
      </c>
      <c r="DI2507">
        <v>0</v>
      </c>
      <c r="DJ2507">
        <v>0</v>
      </c>
      <c r="DK2507">
        <v>0</v>
      </c>
      <c r="DL2507">
        <v>1</v>
      </c>
      <c r="DM2507">
        <v>1</v>
      </c>
      <c r="DN2507">
        <v>0</v>
      </c>
      <c r="DO2507">
        <v>0</v>
      </c>
      <c r="DP2507">
        <v>1</v>
      </c>
    </row>
    <row r="2508" spans="1:120">
      <c r="A2508">
        <v>91006550</v>
      </c>
      <c r="B2508">
        <v>754262</v>
      </c>
      <c r="C2508" s="2">
        <v>44239</v>
      </c>
      <c r="D2508" s="2">
        <v>44242.739583333336</v>
      </c>
      <c r="E2508">
        <v>1</v>
      </c>
      <c r="F2508">
        <v>68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7202</v>
      </c>
      <c r="O2508" t="s">
        <v>2126</v>
      </c>
      <c r="P2508">
        <v>1</v>
      </c>
      <c r="Q2508">
        <v>0</v>
      </c>
      <c r="R2508">
        <v>3</v>
      </c>
      <c r="S2508">
        <v>2</v>
      </c>
      <c r="T2508">
        <v>2021</v>
      </c>
      <c r="U2508">
        <v>0</v>
      </c>
      <c r="V2508">
        <v>0</v>
      </c>
      <c r="W2508">
        <v>2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2</v>
      </c>
      <c r="CC2508">
        <v>0</v>
      </c>
      <c r="CD2508">
        <v>2</v>
      </c>
      <c r="CE2508">
        <v>2</v>
      </c>
      <c r="CF2508">
        <v>0</v>
      </c>
      <c r="CG2508">
        <v>0</v>
      </c>
      <c r="CH2508">
        <v>0</v>
      </c>
      <c r="CI2508">
        <v>1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1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</row>
    <row r="2509" spans="1:120">
      <c r="A2509">
        <v>91006601</v>
      </c>
      <c r="B2509">
        <v>212132</v>
      </c>
      <c r="C2509" s="2">
        <v>44239</v>
      </c>
      <c r="D2509" s="2">
        <v>44241.545138888891</v>
      </c>
      <c r="E2509">
        <v>1</v>
      </c>
      <c r="F2509">
        <v>58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7931</v>
      </c>
      <c r="O2509" t="s">
        <v>2129</v>
      </c>
      <c r="P2509">
        <v>0</v>
      </c>
      <c r="Q2509">
        <v>0</v>
      </c>
      <c r="R2509">
        <v>2</v>
      </c>
      <c r="S2509">
        <v>2</v>
      </c>
      <c r="T2509">
        <v>2021</v>
      </c>
      <c r="U2509">
        <v>0</v>
      </c>
      <c r="V2509">
        <v>0</v>
      </c>
      <c r="W2509">
        <v>2</v>
      </c>
      <c r="AU2509">
        <v>0</v>
      </c>
      <c r="AV2509">
        <v>0</v>
      </c>
      <c r="AW2509">
        <v>3</v>
      </c>
      <c r="AX2509">
        <v>0</v>
      </c>
      <c r="AY2509">
        <v>1</v>
      </c>
      <c r="AZ2509">
        <v>4</v>
      </c>
      <c r="BA2509">
        <v>0</v>
      </c>
      <c r="BB2509">
        <v>0</v>
      </c>
      <c r="BC2509">
        <v>0</v>
      </c>
      <c r="BD2509">
        <v>0</v>
      </c>
      <c r="BE2509">
        <v>3</v>
      </c>
      <c r="BF2509">
        <v>3</v>
      </c>
      <c r="BG2509">
        <v>8</v>
      </c>
      <c r="BH2509">
        <v>2</v>
      </c>
      <c r="BI2509">
        <v>0</v>
      </c>
      <c r="BJ2509">
        <v>0</v>
      </c>
      <c r="BK2509">
        <v>2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1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1</v>
      </c>
      <c r="CK2509">
        <v>0</v>
      </c>
      <c r="CL2509">
        <v>0</v>
      </c>
      <c r="CM2509">
        <v>1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1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1</v>
      </c>
      <c r="DG2509">
        <v>1</v>
      </c>
      <c r="DH2509">
        <v>0</v>
      </c>
      <c r="DI2509">
        <v>0</v>
      </c>
      <c r="DJ2509">
        <v>1</v>
      </c>
      <c r="DK2509">
        <v>0</v>
      </c>
      <c r="DL2509">
        <v>0</v>
      </c>
      <c r="DM2509">
        <v>0</v>
      </c>
      <c r="DN2509">
        <v>0</v>
      </c>
      <c r="DO2509">
        <v>1</v>
      </c>
      <c r="DP2509">
        <v>0</v>
      </c>
    </row>
    <row r="2510" spans="1:120">
      <c r="A2510">
        <v>91006619</v>
      </c>
      <c r="B2510">
        <v>8131054</v>
      </c>
      <c r="C2510" s="2">
        <v>44239</v>
      </c>
      <c r="D2510" s="2">
        <v>44239.238888888889</v>
      </c>
      <c r="E2510">
        <v>2</v>
      </c>
      <c r="F2510">
        <v>0</v>
      </c>
      <c r="G2510">
        <v>0</v>
      </c>
      <c r="H2510">
        <v>3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8876</v>
      </c>
      <c r="O2510" t="s">
        <v>2126</v>
      </c>
      <c r="P2510">
        <v>1</v>
      </c>
      <c r="Q2510">
        <v>0</v>
      </c>
      <c r="S2510">
        <v>2</v>
      </c>
      <c r="T2510">
        <v>2021</v>
      </c>
      <c r="U2510">
        <v>0</v>
      </c>
      <c r="V2510">
        <v>0</v>
      </c>
      <c r="W2510">
        <v>2</v>
      </c>
      <c r="AU2510" t="e">
        <v>#N/A</v>
      </c>
      <c r="AV2510" t="e">
        <v>#N/A</v>
      </c>
      <c r="AW2510" t="e">
        <v>#N/A</v>
      </c>
      <c r="AX2510" t="e">
        <v>#N/A</v>
      </c>
      <c r="AY2510" t="e">
        <v>#N/A</v>
      </c>
      <c r="AZ2510" t="e">
        <v>#N/A</v>
      </c>
      <c r="BA2510" t="e">
        <v>#N/A</v>
      </c>
      <c r="BB2510" t="e">
        <v>#N/A</v>
      </c>
      <c r="BC2510" t="e">
        <v>#N/A</v>
      </c>
      <c r="BD2510" t="e">
        <v>#N/A</v>
      </c>
      <c r="BE2510" t="e">
        <v>#N/A</v>
      </c>
      <c r="BF2510" t="e">
        <v>#N/A</v>
      </c>
      <c r="BG2510" t="e">
        <v>#N/A</v>
      </c>
      <c r="BH2510" t="e">
        <v>#N/A</v>
      </c>
      <c r="BI2510" t="e">
        <v>#N/A</v>
      </c>
      <c r="BJ2510" t="e">
        <v>#N/A</v>
      </c>
      <c r="BK2510" t="e">
        <v>#N/A</v>
      </c>
      <c r="BL2510" t="e">
        <v>#N/A</v>
      </c>
      <c r="BM2510" t="e">
        <v>#N/A</v>
      </c>
      <c r="BN2510" t="e">
        <v>#N/A</v>
      </c>
      <c r="BO2510" t="e">
        <v>#N/A</v>
      </c>
      <c r="BP2510" t="e">
        <v>#N/A</v>
      </c>
      <c r="BQ2510" t="e">
        <v>#N/A</v>
      </c>
      <c r="BR2510" t="e">
        <v>#N/A</v>
      </c>
      <c r="BS2510" t="e">
        <v>#N/A</v>
      </c>
      <c r="BT2510" t="e">
        <v>#N/A</v>
      </c>
      <c r="BU2510" t="e">
        <v>#N/A</v>
      </c>
      <c r="BV2510" t="e">
        <v>#N/A</v>
      </c>
      <c r="BW2510" t="e">
        <v>#N/A</v>
      </c>
      <c r="BX2510" t="e">
        <v>#N/A</v>
      </c>
      <c r="BY2510" t="e">
        <v>#N/A</v>
      </c>
      <c r="BZ2510" t="e">
        <v>#N/A</v>
      </c>
      <c r="CA2510" t="e">
        <v>#N/A</v>
      </c>
      <c r="CB2510" t="e">
        <v>#N/A</v>
      </c>
      <c r="CC2510" t="e">
        <v>#N/A</v>
      </c>
      <c r="CD2510" t="e">
        <v>#N/A</v>
      </c>
      <c r="CE2510" t="e">
        <v>#N/A</v>
      </c>
      <c r="CF2510" t="e">
        <v>#N/A</v>
      </c>
      <c r="CG2510" t="e">
        <v>#N/A</v>
      </c>
      <c r="CH2510" t="e">
        <v>#N/A</v>
      </c>
      <c r="CI2510" t="e">
        <v>#N/A</v>
      </c>
      <c r="CK2510" t="e">
        <v>#N/A</v>
      </c>
      <c r="CL2510" t="e">
        <v>#N/A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</row>
    <row r="2511" spans="1:120">
      <c r="A2511">
        <v>91006627</v>
      </c>
      <c r="B2511">
        <v>491987</v>
      </c>
      <c r="C2511" s="2">
        <v>44239</v>
      </c>
      <c r="D2511" s="2">
        <v>44252.775694444441</v>
      </c>
      <c r="E2511">
        <v>1</v>
      </c>
      <c r="F2511">
        <v>65</v>
      </c>
      <c r="G2511">
        <v>0</v>
      </c>
      <c r="H2511">
        <v>1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7063</v>
      </c>
      <c r="O2511" t="s">
        <v>26</v>
      </c>
      <c r="P2511">
        <v>0</v>
      </c>
      <c r="Q2511">
        <v>1</v>
      </c>
      <c r="R2511">
        <v>13</v>
      </c>
      <c r="S2511">
        <v>2</v>
      </c>
      <c r="T2511">
        <v>2021</v>
      </c>
      <c r="U2511">
        <v>1</v>
      </c>
      <c r="V2511">
        <v>11</v>
      </c>
      <c r="W2511">
        <v>2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12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12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28</v>
      </c>
      <c r="CC2511">
        <v>23</v>
      </c>
      <c r="CD2511">
        <v>5</v>
      </c>
      <c r="CE2511">
        <v>28</v>
      </c>
      <c r="CF2511">
        <v>1</v>
      </c>
      <c r="CG2511">
        <v>0</v>
      </c>
      <c r="CH2511">
        <v>98</v>
      </c>
      <c r="CI2511">
        <v>3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</row>
    <row r="2512" spans="1:120">
      <c r="A2512">
        <v>91006710</v>
      </c>
      <c r="B2512">
        <v>8131061</v>
      </c>
      <c r="C2512" s="2">
        <v>44239</v>
      </c>
      <c r="D2512" s="2">
        <v>44239.588888888888</v>
      </c>
      <c r="E2512">
        <v>3</v>
      </c>
      <c r="F2512">
        <v>54</v>
      </c>
      <c r="G2512">
        <v>1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8846</v>
      </c>
      <c r="O2512" t="s">
        <v>26</v>
      </c>
      <c r="P2512">
        <v>0</v>
      </c>
      <c r="Q2512">
        <v>1</v>
      </c>
      <c r="S2512">
        <v>2</v>
      </c>
      <c r="T2512">
        <v>2021</v>
      </c>
      <c r="U2512">
        <v>0</v>
      </c>
      <c r="V2512">
        <v>0</v>
      </c>
      <c r="W2512">
        <v>2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1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</row>
    <row r="2513" spans="1:120">
      <c r="A2513">
        <v>91006764</v>
      </c>
      <c r="B2513">
        <v>8094954</v>
      </c>
      <c r="C2513" s="2">
        <v>44239</v>
      </c>
      <c r="D2513" s="2">
        <v>44239.691666666666</v>
      </c>
      <c r="E2513">
        <v>3</v>
      </c>
      <c r="F2513">
        <v>60</v>
      </c>
      <c r="G2513">
        <v>1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8873</v>
      </c>
      <c r="O2513" t="s">
        <v>2126</v>
      </c>
      <c r="P2513">
        <v>1</v>
      </c>
      <c r="Q2513">
        <v>0</v>
      </c>
      <c r="S2513">
        <v>2</v>
      </c>
      <c r="T2513">
        <v>2021</v>
      </c>
      <c r="U2513">
        <v>0</v>
      </c>
      <c r="V2513">
        <v>0</v>
      </c>
      <c r="W2513">
        <v>2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K2513">
        <v>0</v>
      </c>
      <c r="CL2513">
        <v>0</v>
      </c>
      <c r="CM2513">
        <v>1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1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1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</row>
    <row r="2514" spans="1:120">
      <c r="A2514">
        <v>91006788</v>
      </c>
      <c r="B2514">
        <v>348414</v>
      </c>
      <c r="C2514" s="2">
        <v>44239</v>
      </c>
      <c r="D2514" s="2">
        <v>44259.748611111114</v>
      </c>
      <c r="E2514">
        <v>1</v>
      </c>
      <c r="F2514">
        <v>60</v>
      </c>
      <c r="G2514">
        <v>1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8876</v>
      </c>
      <c r="O2514" t="s">
        <v>2126</v>
      </c>
      <c r="P2514">
        <v>1</v>
      </c>
      <c r="Q2514">
        <v>0</v>
      </c>
      <c r="R2514">
        <v>20</v>
      </c>
      <c r="S2514">
        <v>3</v>
      </c>
      <c r="T2514">
        <v>2021</v>
      </c>
      <c r="U2514">
        <v>1</v>
      </c>
      <c r="V2514">
        <v>10</v>
      </c>
      <c r="W2514">
        <v>2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30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30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16</v>
      </c>
      <c r="BV2514">
        <v>5</v>
      </c>
      <c r="BW2514">
        <v>1</v>
      </c>
      <c r="BX2514">
        <v>0</v>
      </c>
      <c r="BY2514">
        <v>0</v>
      </c>
      <c r="BZ2514">
        <v>0</v>
      </c>
      <c r="CA2514">
        <v>0</v>
      </c>
      <c r="CB2514">
        <v>36</v>
      </c>
      <c r="CC2514">
        <v>20</v>
      </c>
      <c r="CD2514">
        <v>16</v>
      </c>
      <c r="CE2514">
        <v>36</v>
      </c>
      <c r="CF2514">
        <v>2</v>
      </c>
      <c r="CG2514">
        <v>0</v>
      </c>
      <c r="CH2514">
        <v>2</v>
      </c>
      <c r="CI2514">
        <v>1</v>
      </c>
      <c r="CK2514">
        <v>0</v>
      </c>
      <c r="CL2514">
        <v>0</v>
      </c>
      <c r="CM2514">
        <v>2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1</v>
      </c>
      <c r="DC2514">
        <v>0</v>
      </c>
      <c r="DD2514">
        <v>0</v>
      </c>
      <c r="DE2514">
        <v>0</v>
      </c>
      <c r="DF2514">
        <v>0</v>
      </c>
      <c r="DG2514">
        <v>1</v>
      </c>
      <c r="DH2514">
        <v>0</v>
      </c>
      <c r="DI2514">
        <v>0</v>
      </c>
      <c r="DJ2514">
        <v>1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</row>
    <row r="2515" spans="1:120">
      <c r="A2515">
        <v>91006839</v>
      </c>
      <c r="B2515">
        <v>226249</v>
      </c>
      <c r="C2515" s="2">
        <v>44239</v>
      </c>
      <c r="D2515" s="2">
        <v>44239.993055555555</v>
      </c>
      <c r="E2515">
        <v>3</v>
      </c>
      <c r="F2515">
        <v>82</v>
      </c>
      <c r="G2515">
        <v>1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8876</v>
      </c>
      <c r="O2515" t="s">
        <v>2126</v>
      </c>
      <c r="P2515">
        <v>1</v>
      </c>
      <c r="Q2515">
        <v>0</v>
      </c>
      <c r="S2515">
        <v>2</v>
      </c>
      <c r="T2515">
        <v>2021</v>
      </c>
      <c r="U2515">
        <v>0</v>
      </c>
      <c r="V2515">
        <v>0</v>
      </c>
      <c r="W2515">
        <v>2</v>
      </c>
      <c r="AU2515" t="e">
        <v>#N/A</v>
      </c>
      <c r="AV2515" t="e">
        <v>#N/A</v>
      </c>
      <c r="AW2515" t="e">
        <v>#N/A</v>
      </c>
      <c r="AX2515" t="e">
        <v>#N/A</v>
      </c>
      <c r="AY2515" t="e">
        <v>#N/A</v>
      </c>
      <c r="AZ2515" t="e">
        <v>#N/A</v>
      </c>
      <c r="BA2515" t="e">
        <v>#N/A</v>
      </c>
      <c r="BB2515" t="e">
        <v>#N/A</v>
      </c>
      <c r="BC2515" t="e">
        <v>#N/A</v>
      </c>
      <c r="BD2515" t="e">
        <v>#N/A</v>
      </c>
      <c r="BE2515" t="e">
        <v>#N/A</v>
      </c>
      <c r="BF2515" t="e">
        <v>#N/A</v>
      </c>
      <c r="BG2515" t="e">
        <v>#N/A</v>
      </c>
      <c r="BH2515" t="e">
        <v>#N/A</v>
      </c>
      <c r="BI2515" t="e">
        <v>#N/A</v>
      </c>
      <c r="BJ2515" t="e">
        <v>#N/A</v>
      </c>
      <c r="BK2515" t="e">
        <v>#N/A</v>
      </c>
      <c r="BL2515" t="e">
        <v>#N/A</v>
      </c>
      <c r="BM2515" t="e">
        <v>#N/A</v>
      </c>
      <c r="BN2515" t="e">
        <v>#N/A</v>
      </c>
      <c r="BO2515" t="e">
        <v>#N/A</v>
      </c>
      <c r="BP2515" t="e">
        <v>#N/A</v>
      </c>
      <c r="BQ2515" t="e">
        <v>#N/A</v>
      </c>
      <c r="BR2515" t="e">
        <v>#N/A</v>
      </c>
      <c r="BS2515" t="e">
        <v>#N/A</v>
      </c>
      <c r="BT2515" t="e">
        <v>#N/A</v>
      </c>
      <c r="BU2515" t="e">
        <v>#N/A</v>
      </c>
      <c r="BV2515" t="e">
        <v>#N/A</v>
      </c>
      <c r="BW2515" t="e">
        <v>#N/A</v>
      </c>
      <c r="BX2515" t="e">
        <v>#N/A</v>
      </c>
      <c r="BY2515" t="e">
        <v>#N/A</v>
      </c>
      <c r="BZ2515" t="e">
        <v>#N/A</v>
      </c>
      <c r="CA2515" t="e">
        <v>#N/A</v>
      </c>
      <c r="CB2515" t="e">
        <v>#N/A</v>
      </c>
      <c r="CC2515" t="e">
        <v>#N/A</v>
      </c>
      <c r="CD2515" t="e">
        <v>#N/A</v>
      </c>
      <c r="CE2515" t="e">
        <v>#N/A</v>
      </c>
      <c r="CF2515" t="e">
        <v>#N/A</v>
      </c>
      <c r="CG2515" t="e">
        <v>#N/A</v>
      </c>
      <c r="CH2515" t="e">
        <v>#N/A</v>
      </c>
      <c r="CI2515" t="e">
        <v>#N/A</v>
      </c>
      <c r="CK2515" t="e">
        <v>#N/A</v>
      </c>
      <c r="CL2515" t="e">
        <v>#N/A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</row>
    <row r="2516" spans="1:120">
      <c r="A2516">
        <v>91006905</v>
      </c>
      <c r="B2516">
        <v>227671</v>
      </c>
      <c r="C2516" s="2">
        <v>44239</v>
      </c>
      <c r="D2516" s="2">
        <v>44239.864583333336</v>
      </c>
      <c r="E2516">
        <v>3</v>
      </c>
      <c r="F2516">
        <v>67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8805</v>
      </c>
      <c r="O2516" t="s">
        <v>2126</v>
      </c>
      <c r="P2516">
        <v>1</v>
      </c>
      <c r="Q2516">
        <v>0</v>
      </c>
      <c r="S2516">
        <v>2</v>
      </c>
      <c r="T2516">
        <v>2021</v>
      </c>
      <c r="U2516">
        <v>0</v>
      </c>
      <c r="V2516">
        <v>0</v>
      </c>
      <c r="W2516">
        <v>2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1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</row>
    <row r="2517" spans="1:120">
      <c r="A2517">
        <v>91007044</v>
      </c>
      <c r="B2517">
        <v>726778</v>
      </c>
      <c r="C2517" s="2">
        <v>44239</v>
      </c>
      <c r="D2517" s="2">
        <v>44243.706250000003</v>
      </c>
      <c r="E2517">
        <v>1</v>
      </c>
      <c r="F2517">
        <v>55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8807</v>
      </c>
      <c r="O2517" t="s">
        <v>2126</v>
      </c>
      <c r="P2517">
        <v>1</v>
      </c>
      <c r="Q2517">
        <v>0</v>
      </c>
      <c r="R2517">
        <v>4</v>
      </c>
      <c r="S2517">
        <v>2</v>
      </c>
      <c r="T2517">
        <v>2021</v>
      </c>
      <c r="U2517">
        <v>0</v>
      </c>
      <c r="V2517">
        <v>0</v>
      </c>
      <c r="W2517">
        <v>2</v>
      </c>
      <c r="AU2517">
        <v>0</v>
      </c>
      <c r="AV2517">
        <v>7</v>
      </c>
      <c r="AW2517">
        <v>0</v>
      </c>
      <c r="AX2517">
        <v>0</v>
      </c>
      <c r="AY2517">
        <v>3</v>
      </c>
      <c r="AZ2517">
        <v>1</v>
      </c>
      <c r="BA2517">
        <v>0</v>
      </c>
      <c r="BB2517">
        <v>0</v>
      </c>
      <c r="BC2517">
        <v>0</v>
      </c>
      <c r="BD2517">
        <v>0</v>
      </c>
      <c r="BE2517">
        <v>7</v>
      </c>
      <c r="BF2517">
        <v>7</v>
      </c>
      <c r="BG2517">
        <v>11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4</v>
      </c>
      <c r="CC2517">
        <v>5</v>
      </c>
      <c r="CD2517">
        <v>0</v>
      </c>
      <c r="CE2517">
        <v>5</v>
      </c>
      <c r="CF2517">
        <v>2</v>
      </c>
      <c r="CG2517">
        <v>0</v>
      </c>
      <c r="CH2517">
        <v>0</v>
      </c>
      <c r="CI2517">
        <v>0</v>
      </c>
      <c r="CK2517">
        <v>0</v>
      </c>
      <c r="CL2517">
        <v>0</v>
      </c>
      <c r="CM2517">
        <v>4</v>
      </c>
      <c r="CN2517">
        <v>0</v>
      </c>
      <c r="CO2517">
        <v>1</v>
      </c>
      <c r="CP2517">
        <v>0</v>
      </c>
      <c r="CQ2517">
        <v>1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1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1</v>
      </c>
      <c r="DH2517">
        <v>0</v>
      </c>
      <c r="DI2517">
        <v>0</v>
      </c>
      <c r="DJ2517">
        <v>1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</row>
    <row r="2518" spans="1:120">
      <c r="A2518">
        <v>91007081</v>
      </c>
      <c r="B2518">
        <v>8012736</v>
      </c>
      <c r="C2518" s="2">
        <v>44239</v>
      </c>
      <c r="D2518" s="2">
        <v>44240.011111111111</v>
      </c>
      <c r="E2518">
        <v>2</v>
      </c>
      <c r="F2518">
        <v>51</v>
      </c>
      <c r="G2518">
        <v>1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8833</v>
      </c>
      <c r="O2518" t="s">
        <v>2126</v>
      </c>
      <c r="P2518">
        <v>1</v>
      </c>
      <c r="Q2518">
        <v>0</v>
      </c>
      <c r="S2518">
        <v>2</v>
      </c>
      <c r="T2518">
        <v>2021</v>
      </c>
      <c r="U2518">
        <v>0</v>
      </c>
      <c r="V2518">
        <v>0</v>
      </c>
      <c r="W2518">
        <v>2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1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</row>
    <row r="2519" spans="1:120">
      <c r="A2519">
        <v>91007089</v>
      </c>
      <c r="B2519">
        <v>477513</v>
      </c>
      <c r="C2519" s="2">
        <v>44239</v>
      </c>
      <c r="D2519" s="2">
        <v>44239.933333333334</v>
      </c>
      <c r="E2519">
        <v>1</v>
      </c>
      <c r="F2519">
        <v>65</v>
      </c>
      <c r="G2519">
        <v>0</v>
      </c>
      <c r="H2519">
        <v>3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7080</v>
      </c>
      <c r="O2519" t="s">
        <v>2124</v>
      </c>
      <c r="P2519">
        <v>0</v>
      </c>
      <c r="Q2519">
        <v>0</v>
      </c>
      <c r="R2519">
        <v>1</v>
      </c>
      <c r="S2519">
        <v>2</v>
      </c>
      <c r="T2519">
        <v>2021</v>
      </c>
      <c r="U2519">
        <v>0</v>
      </c>
      <c r="V2519">
        <v>0</v>
      </c>
      <c r="W2519">
        <v>2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1</v>
      </c>
      <c r="CC2519">
        <v>0</v>
      </c>
      <c r="CD2519">
        <v>1</v>
      </c>
      <c r="CE2519">
        <v>1</v>
      </c>
      <c r="CF2519">
        <v>0</v>
      </c>
      <c r="CG2519">
        <v>0</v>
      </c>
      <c r="CH2519">
        <v>0</v>
      </c>
      <c r="CI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</row>
    <row r="2520" spans="1:120">
      <c r="A2520">
        <v>91007097</v>
      </c>
      <c r="B2520">
        <v>8131110</v>
      </c>
      <c r="C2520" s="2">
        <v>44239</v>
      </c>
      <c r="D2520" s="2">
        <v>44240.123611111114</v>
      </c>
      <c r="E2520">
        <v>3</v>
      </c>
      <c r="F2520">
        <v>58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88051537</v>
      </c>
      <c r="O2520" t="s">
        <v>2126</v>
      </c>
      <c r="P2520">
        <v>1</v>
      </c>
      <c r="Q2520">
        <v>0</v>
      </c>
      <c r="S2520">
        <v>2</v>
      </c>
      <c r="T2520">
        <v>2021</v>
      </c>
      <c r="U2520">
        <v>0</v>
      </c>
      <c r="V2520">
        <v>0</v>
      </c>
      <c r="W2520">
        <v>2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K2520">
        <v>0</v>
      </c>
      <c r="CL2520">
        <v>0</v>
      </c>
      <c r="CM2520">
        <v>1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1</v>
      </c>
      <c r="CX2520">
        <v>0</v>
      </c>
      <c r="CY2520">
        <v>1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1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</row>
    <row r="2521" spans="1:120">
      <c r="A2521">
        <v>91007127</v>
      </c>
      <c r="B2521">
        <v>8115427</v>
      </c>
      <c r="C2521" s="2">
        <v>44240</v>
      </c>
      <c r="D2521" s="2">
        <v>44242.683333333334</v>
      </c>
      <c r="E2521">
        <v>1</v>
      </c>
      <c r="F2521">
        <v>26</v>
      </c>
      <c r="G2521">
        <v>1</v>
      </c>
      <c r="H2521">
        <v>3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8873</v>
      </c>
      <c r="O2521" t="s">
        <v>2126</v>
      </c>
      <c r="P2521">
        <v>1</v>
      </c>
      <c r="Q2521">
        <v>0</v>
      </c>
      <c r="R2521">
        <v>2</v>
      </c>
      <c r="S2521">
        <v>2</v>
      </c>
      <c r="T2521">
        <v>2021</v>
      </c>
      <c r="U2521">
        <v>0</v>
      </c>
      <c r="V2521">
        <v>0</v>
      </c>
      <c r="W2521">
        <v>2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</row>
    <row r="2522" spans="1:120">
      <c r="A2522">
        <v>91007159</v>
      </c>
      <c r="B2522">
        <v>8092981</v>
      </c>
      <c r="C2522" s="2">
        <v>44240</v>
      </c>
      <c r="D2522" s="2">
        <v>44240.993055555555</v>
      </c>
      <c r="E2522">
        <v>3</v>
      </c>
      <c r="F2522">
        <v>32</v>
      </c>
      <c r="G2522">
        <v>1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8873</v>
      </c>
      <c r="O2522" t="s">
        <v>2126</v>
      </c>
      <c r="P2522">
        <v>1</v>
      </c>
      <c r="Q2522">
        <v>0</v>
      </c>
      <c r="S2522">
        <v>2</v>
      </c>
      <c r="T2522">
        <v>2021</v>
      </c>
      <c r="U2522">
        <v>0</v>
      </c>
      <c r="V2522">
        <v>0</v>
      </c>
      <c r="W2522">
        <v>2</v>
      </c>
      <c r="AU2522" t="e">
        <v>#N/A</v>
      </c>
      <c r="AV2522" t="e">
        <v>#N/A</v>
      </c>
      <c r="AW2522" t="e">
        <v>#N/A</v>
      </c>
      <c r="AX2522" t="e">
        <v>#N/A</v>
      </c>
      <c r="AY2522" t="e">
        <v>#N/A</v>
      </c>
      <c r="AZ2522" t="e">
        <v>#N/A</v>
      </c>
      <c r="BA2522" t="e">
        <v>#N/A</v>
      </c>
      <c r="BB2522" t="e">
        <v>#N/A</v>
      </c>
      <c r="BC2522" t="e">
        <v>#N/A</v>
      </c>
      <c r="BD2522" t="e">
        <v>#N/A</v>
      </c>
      <c r="BE2522" t="e">
        <v>#N/A</v>
      </c>
      <c r="BF2522" t="e">
        <v>#N/A</v>
      </c>
      <c r="BG2522" t="e">
        <v>#N/A</v>
      </c>
      <c r="BH2522" t="e">
        <v>#N/A</v>
      </c>
      <c r="BI2522" t="e">
        <v>#N/A</v>
      </c>
      <c r="BJ2522" t="e">
        <v>#N/A</v>
      </c>
      <c r="BK2522" t="e">
        <v>#N/A</v>
      </c>
      <c r="BL2522" t="e">
        <v>#N/A</v>
      </c>
      <c r="BM2522" t="e">
        <v>#N/A</v>
      </c>
      <c r="BN2522" t="e">
        <v>#N/A</v>
      </c>
      <c r="BO2522" t="e">
        <v>#N/A</v>
      </c>
      <c r="BP2522" t="e">
        <v>#N/A</v>
      </c>
      <c r="BQ2522" t="e">
        <v>#N/A</v>
      </c>
      <c r="BR2522" t="e">
        <v>#N/A</v>
      </c>
      <c r="BS2522" t="e">
        <v>#N/A</v>
      </c>
      <c r="BT2522" t="e">
        <v>#N/A</v>
      </c>
      <c r="BU2522" t="e">
        <v>#N/A</v>
      </c>
      <c r="BV2522" t="e">
        <v>#N/A</v>
      </c>
      <c r="BW2522" t="e">
        <v>#N/A</v>
      </c>
      <c r="BX2522" t="e">
        <v>#N/A</v>
      </c>
      <c r="BY2522" t="e">
        <v>#N/A</v>
      </c>
      <c r="BZ2522" t="e">
        <v>#N/A</v>
      </c>
      <c r="CA2522" t="e">
        <v>#N/A</v>
      </c>
      <c r="CB2522" t="e">
        <v>#N/A</v>
      </c>
      <c r="CC2522" t="e">
        <v>#N/A</v>
      </c>
      <c r="CD2522" t="e">
        <v>#N/A</v>
      </c>
      <c r="CE2522" t="e">
        <v>#N/A</v>
      </c>
      <c r="CF2522" t="e">
        <v>#N/A</v>
      </c>
      <c r="CG2522" t="e">
        <v>#N/A</v>
      </c>
      <c r="CH2522" t="e">
        <v>#N/A</v>
      </c>
      <c r="CI2522" t="e">
        <v>#N/A</v>
      </c>
      <c r="CK2522" t="e">
        <v>#N/A</v>
      </c>
      <c r="CL2522" t="e">
        <v>#N/A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</row>
    <row r="2523" spans="1:120">
      <c r="A2523">
        <v>91007221</v>
      </c>
      <c r="B2523">
        <v>126011</v>
      </c>
      <c r="C2523" s="2">
        <v>44240</v>
      </c>
      <c r="D2523" s="2">
        <v>44240.598611111112</v>
      </c>
      <c r="E2523">
        <v>2</v>
      </c>
      <c r="F2523">
        <v>56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70604052</v>
      </c>
      <c r="O2523" t="s">
        <v>2126</v>
      </c>
      <c r="P2523">
        <v>1</v>
      </c>
      <c r="Q2523">
        <v>0</v>
      </c>
      <c r="S2523">
        <v>2</v>
      </c>
      <c r="T2523">
        <v>2021</v>
      </c>
      <c r="U2523">
        <v>0</v>
      </c>
      <c r="V2523">
        <v>0</v>
      </c>
      <c r="W2523">
        <v>2</v>
      </c>
      <c r="AU2523" t="e">
        <v>#N/A</v>
      </c>
      <c r="AV2523" t="e">
        <v>#N/A</v>
      </c>
      <c r="AW2523" t="e">
        <v>#N/A</v>
      </c>
      <c r="AX2523" t="e">
        <v>#N/A</v>
      </c>
      <c r="AY2523" t="e">
        <v>#N/A</v>
      </c>
      <c r="AZ2523" t="e">
        <v>#N/A</v>
      </c>
      <c r="BA2523" t="e">
        <v>#N/A</v>
      </c>
      <c r="BB2523" t="e">
        <v>#N/A</v>
      </c>
      <c r="BC2523" t="e">
        <v>#N/A</v>
      </c>
      <c r="BD2523" t="e">
        <v>#N/A</v>
      </c>
      <c r="BE2523" t="e">
        <v>#N/A</v>
      </c>
      <c r="BF2523" t="e">
        <v>#N/A</v>
      </c>
      <c r="BG2523" t="e">
        <v>#N/A</v>
      </c>
      <c r="BH2523" t="e">
        <v>#N/A</v>
      </c>
      <c r="BI2523" t="e">
        <v>#N/A</v>
      </c>
      <c r="BJ2523" t="e">
        <v>#N/A</v>
      </c>
      <c r="BK2523" t="e">
        <v>#N/A</v>
      </c>
      <c r="BL2523" t="e">
        <v>#N/A</v>
      </c>
      <c r="BM2523" t="e">
        <v>#N/A</v>
      </c>
      <c r="BN2523" t="e">
        <v>#N/A</v>
      </c>
      <c r="BO2523" t="e">
        <v>#N/A</v>
      </c>
      <c r="BP2523" t="e">
        <v>#N/A</v>
      </c>
      <c r="BQ2523" t="e">
        <v>#N/A</v>
      </c>
      <c r="BR2523" t="e">
        <v>#N/A</v>
      </c>
      <c r="BS2523" t="e">
        <v>#N/A</v>
      </c>
      <c r="BT2523" t="e">
        <v>#N/A</v>
      </c>
      <c r="BU2523" t="e">
        <v>#N/A</v>
      </c>
      <c r="BV2523" t="e">
        <v>#N/A</v>
      </c>
      <c r="BW2523" t="e">
        <v>#N/A</v>
      </c>
      <c r="BX2523" t="e">
        <v>#N/A</v>
      </c>
      <c r="BY2523" t="e">
        <v>#N/A</v>
      </c>
      <c r="BZ2523" t="e">
        <v>#N/A</v>
      </c>
      <c r="CA2523" t="e">
        <v>#N/A</v>
      </c>
      <c r="CB2523" t="e">
        <v>#N/A</v>
      </c>
      <c r="CC2523" t="e">
        <v>#N/A</v>
      </c>
      <c r="CD2523" t="e">
        <v>#N/A</v>
      </c>
      <c r="CE2523" t="e">
        <v>#N/A</v>
      </c>
      <c r="CF2523" t="e">
        <v>#N/A</v>
      </c>
      <c r="CG2523" t="e">
        <v>#N/A</v>
      </c>
      <c r="CH2523" t="e">
        <v>#N/A</v>
      </c>
      <c r="CI2523" t="e">
        <v>#N/A</v>
      </c>
      <c r="CK2523" t="e">
        <v>#N/A</v>
      </c>
      <c r="CL2523" t="e">
        <v>#N/A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</row>
    <row r="2524" spans="1:120">
      <c r="A2524">
        <v>91007276</v>
      </c>
      <c r="B2524">
        <v>8056949</v>
      </c>
      <c r="C2524" s="2">
        <v>44241</v>
      </c>
      <c r="D2524" s="2">
        <v>44243.652083333334</v>
      </c>
      <c r="E2524">
        <v>1</v>
      </c>
      <c r="F2524">
        <v>46</v>
      </c>
      <c r="G2524">
        <v>1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8807</v>
      </c>
      <c r="O2524" t="s">
        <v>2125</v>
      </c>
      <c r="P2524">
        <v>1</v>
      </c>
      <c r="Q2524">
        <v>0</v>
      </c>
      <c r="R2524">
        <v>2</v>
      </c>
      <c r="S2524">
        <v>2</v>
      </c>
      <c r="T2524">
        <v>2021</v>
      </c>
      <c r="U2524">
        <v>0</v>
      </c>
      <c r="V2524">
        <v>0</v>
      </c>
      <c r="W2524">
        <v>2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5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5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3</v>
      </c>
      <c r="BV2524">
        <v>1</v>
      </c>
      <c r="BW2524">
        <v>2</v>
      </c>
      <c r="BX2524">
        <v>4</v>
      </c>
      <c r="BY2524">
        <v>1</v>
      </c>
      <c r="BZ2524">
        <v>0</v>
      </c>
      <c r="CA2524">
        <v>0</v>
      </c>
      <c r="CB2524">
        <v>1</v>
      </c>
      <c r="CC2524">
        <v>1</v>
      </c>
      <c r="CD2524">
        <v>1</v>
      </c>
      <c r="CE2524">
        <v>2</v>
      </c>
      <c r="CF2524">
        <v>1</v>
      </c>
      <c r="CG2524">
        <v>0</v>
      </c>
      <c r="CH2524">
        <v>0</v>
      </c>
      <c r="CI2524">
        <v>1</v>
      </c>
      <c r="CK2524">
        <v>1</v>
      </c>
      <c r="CL2524">
        <v>0</v>
      </c>
      <c r="CM2524">
        <v>1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1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</row>
    <row r="2525" spans="1:120">
      <c r="A2525">
        <v>91007283</v>
      </c>
      <c r="B2525">
        <v>8055931</v>
      </c>
      <c r="C2525" s="2">
        <v>44240</v>
      </c>
      <c r="D2525" s="2">
        <v>44241.379166666666</v>
      </c>
      <c r="E2525">
        <v>2</v>
      </c>
      <c r="F2525">
        <v>72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79212017</v>
      </c>
      <c r="O2525" t="s">
        <v>2126</v>
      </c>
      <c r="P2525">
        <v>1</v>
      </c>
      <c r="Q2525">
        <v>0</v>
      </c>
      <c r="S2525">
        <v>2</v>
      </c>
      <c r="T2525">
        <v>2021</v>
      </c>
      <c r="U2525">
        <v>0</v>
      </c>
      <c r="V2525">
        <v>0</v>
      </c>
      <c r="W2525">
        <v>2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</row>
    <row r="2526" spans="1:120">
      <c r="A2526">
        <v>91007284</v>
      </c>
      <c r="B2526">
        <v>766670</v>
      </c>
      <c r="C2526" s="2">
        <v>44240</v>
      </c>
      <c r="D2526" s="2">
        <v>44241.093055555553</v>
      </c>
      <c r="E2526">
        <v>2</v>
      </c>
      <c r="F2526">
        <v>20</v>
      </c>
      <c r="G2526">
        <v>0</v>
      </c>
      <c r="H2526">
        <v>3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8844</v>
      </c>
      <c r="O2526" t="s">
        <v>2126</v>
      </c>
      <c r="P2526">
        <v>1</v>
      </c>
      <c r="Q2526">
        <v>0</v>
      </c>
      <c r="S2526">
        <v>2</v>
      </c>
      <c r="T2526">
        <v>2021</v>
      </c>
      <c r="U2526">
        <v>0</v>
      </c>
      <c r="V2526">
        <v>0</v>
      </c>
      <c r="W2526">
        <v>2</v>
      </c>
      <c r="AU2526" t="e">
        <v>#N/A</v>
      </c>
      <c r="AV2526" t="e">
        <v>#N/A</v>
      </c>
      <c r="AW2526" t="e">
        <v>#N/A</v>
      </c>
      <c r="AX2526" t="e">
        <v>#N/A</v>
      </c>
      <c r="AY2526" t="e">
        <v>#N/A</v>
      </c>
      <c r="AZ2526" t="e">
        <v>#N/A</v>
      </c>
      <c r="BA2526" t="e">
        <v>#N/A</v>
      </c>
      <c r="BB2526" t="e">
        <v>#N/A</v>
      </c>
      <c r="BC2526" t="e">
        <v>#N/A</v>
      </c>
      <c r="BD2526" t="e">
        <v>#N/A</v>
      </c>
      <c r="BE2526" t="e">
        <v>#N/A</v>
      </c>
      <c r="BF2526" t="e">
        <v>#N/A</v>
      </c>
      <c r="BG2526" t="e">
        <v>#N/A</v>
      </c>
      <c r="BH2526" t="e">
        <v>#N/A</v>
      </c>
      <c r="BI2526" t="e">
        <v>#N/A</v>
      </c>
      <c r="BJ2526" t="e">
        <v>#N/A</v>
      </c>
      <c r="BK2526" t="e">
        <v>#N/A</v>
      </c>
      <c r="BL2526" t="e">
        <v>#N/A</v>
      </c>
      <c r="BM2526" t="e">
        <v>#N/A</v>
      </c>
      <c r="BN2526" t="e">
        <v>#N/A</v>
      </c>
      <c r="BO2526" t="e">
        <v>#N/A</v>
      </c>
      <c r="BP2526" t="e">
        <v>#N/A</v>
      </c>
      <c r="BQ2526" t="e">
        <v>#N/A</v>
      </c>
      <c r="BR2526" t="e">
        <v>#N/A</v>
      </c>
      <c r="BS2526" t="e">
        <v>#N/A</v>
      </c>
      <c r="BT2526" t="e">
        <v>#N/A</v>
      </c>
      <c r="BU2526" t="e">
        <v>#N/A</v>
      </c>
      <c r="BV2526" t="e">
        <v>#N/A</v>
      </c>
      <c r="BW2526" t="e">
        <v>#N/A</v>
      </c>
      <c r="BX2526" t="e">
        <v>#N/A</v>
      </c>
      <c r="BY2526" t="e">
        <v>#N/A</v>
      </c>
      <c r="BZ2526" t="e">
        <v>#N/A</v>
      </c>
      <c r="CA2526" t="e">
        <v>#N/A</v>
      </c>
      <c r="CB2526" t="e">
        <v>#N/A</v>
      </c>
      <c r="CC2526" t="e">
        <v>#N/A</v>
      </c>
      <c r="CD2526" t="e">
        <v>#N/A</v>
      </c>
      <c r="CE2526" t="e">
        <v>#N/A</v>
      </c>
      <c r="CF2526" t="e">
        <v>#N/A</v>
      </c>
      <c r="CG2526" t="e">
        <v>#N/A</v>
      </c>
      <c r="CH2526" t="e">
        <v>#N/A</v>
      </c>
      <c r="CI2526" t="e">
        <v>#N/A</v>
      </c>
      <c r="CK2526" t="e">
        <v>#N/A</v>
      </c>
      <c r="CL2526" t="e">
        <v>#N/A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</row>
    <row r="2527" spans="1:120">
      <c r="A2527">
        <v>91007288</v>
      </c>
      <c r="B2527">
        <v>8100683</v>
      </c>
      <c r="C2527" s="2">
        <v>44241</v>
      </c>
      <c r="D2527" s="2">
        <v>44241.298611111109</v>
      </c>
      <c r="E2527">
        <v>2</v>
      </c>
      <c r="F2527">
        <v>42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8835</v>
      </c>
      <c r="O2527" t="s">
        <v>2126</v>
      </c>
      <c r="P2527">
        <v>1</v>
      </c>
      <c r="Q2527">
        <v>0</v>
      </c>
      <c r="S2527">
        <v>2</v>
      </c>
      <c r="T2527">
        <v>2021</v>
      </c>
      <c r="U2527">
        <v>0</v>
      </c>
      <c r="V2527">
        <v>0</v>
      </c>
      <c r="W2527">
        <v>2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1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</row>
    <row r="2528" spans="1:120">
      <c r="A2528">
        <v>91007302</v>
      </c>
      <c r="B2528">
        <v>460127</v>
      </c>
      <c r="C2528" s="2">
        <v>44241</v>
      </c>
      <c r="D2528" s="2">
        <v>44241.744444444441</v>
      </c>
      <c r="E2528">
        <v>3</v>
      </c>
      <c r="F2528">
        <v>58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8876</v>
      </c>
      <c r="O2528" t="s">
        <v>2126</v>
      </c>
      <c r="P2528">
        <v>1</v>
      </c>
      <c r="Q2528">
        <v>0</v>
      </c>
      <c r="S2528">
        <v>2</v>
      </c>
      <c r="T2528">
        <v>2021</v>
      </c>
      <c r="U2528">
        <v>0</v>
      </c>
      <c r="V2528">
        <v>0</v>
      </c>
      <c r="W2528">
        <v>2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1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</row>
    <row r="2529" spans="1:120">
      <c r="A2529">
        <v>91007323</v>
      </c>
      <c r="B2529">
        <v>137351</v>
      </c>
      <c r="C2529" s="2">
        <v>44241</v>
      </c>
      <c r="D2529" s="2">
        <v>44247.675694444442</v>
      </c>
      <c r="E2529">
        <v>1</v>
      </c>
      <c r="F2529">
        <v>34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7060</v>
      </c>
      <c r="O2529" t="s">
        <v>2126</v>
      </c>
      <c r="P2529">
        <v>1</v>
      </c>
      <c r="Q2529">
        <v>0</v>
      </c>
      <c r="R2529">
        <v>6</v>
      </c>
      <c r="S2529">
        <v>2</v>
      </c>
      <c r="T2529">
        <v>2021</v>
      </c>
      <c r="U2529">
        <v>0</v>
      </c>
      <c r="V2529">
        <v>0</v>
      </c>
      <c r="W2529">
        <v>2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2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2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4</v>
      </c>
      <c r="BW2529">
        <v>1</v>
      </c>
      <c r="BX2529">
        <v>20</v>
      </c>
      <c r="BY2529">
        <v>0</v>
      </c>
      <c r="BZ2529">
        <v>0</v>
      </c>
      <c r="CA2529">
        <v>0</v>
      </c>
      <c r="CB2529">
        <v>6</v>
      </c>
      <c r="CC2529">
        <v>0</v>
      </c>
      <c r="CD2529">
        <v>6</v>
      </c>
      <c r="CE2529">
        <v>6</v>
      </c>
      <c r="CF2529">
        <v>0</v>
      </c>
      <c r="CG2529">
        <v>0</v>
      </c>
      <c r="CH2529">
        <v>0</v>
      </c>
      <c r="CI2529">
        <v>3</v>
      </c>
      <c r="CK2529">
        <v>0</v>
      </c>
      <c r="CL2529">
        <v>0</v>
      </c>
      <c r="CM2529">
        <v>1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1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1</v>
      </c>
      <c r="DH2529">
        <v>0</v>
      </c>
      <c r="DI2529">
        <v>0</v>
      </c>
      <c r="DJ2529">
        <v>1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</row>
    <row r="2530" spans="1:120">
      <c r="A2530">
        <v>91007347</v>
      </c>
      <c r="B2530">
        <v>712238</v>
      </c>
      <c r="C2530" s="2">
        <v>44241</v>
      </c>
      <c r="D2530" s="2">
        <v>44248.560416666667</v>
      </c>
      <c r="E2530">
        <v>1</v>
      </c>
      <c r="F2530">
        <v>61</v>
      </c>
      <c r="G2530">
        <v>0</v>
      </c>
      <c r="H2530">
        <v>3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8807</v>
      </c>
      <c r="O2530" t="s">
        <v>2126</v>
      </c>
      <c r="P2530">
        <v>1</v>
      </c>
      <c r="Q2530">
        <v>0</v>
      </c>
      <c r="R2530">
        <v>7</v>
      </c>
      <c r="S2530">
        <v>2</v>
      </c>
      <c r="T2530">
        <v>2021</v>
      </c>
      <c r="U2530">
        <v>1</v>
      </c>
      <c r="V2530">
        <v>2</v>
      </c>
      <c r="W2530">
        <v>2</v>
      </c>
      <c r="AQ2530">
        <v>90966780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15</v>
      </c>
      <c r="BW2530">
        <v>1</v>
      </c>
      <c r="BX2530">
        <v>1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K2530">
        <v>0</v>
      </c>
      <c r="CL2530">
        <v>0</v>
      </c>
      <c r="CM2530">
        <v>4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1</v>
      </c>
      <c r="CX2530">
        <v>0</v>
      </c>
      <c r="CY2530">
        <v>1</v>
      </c>
      <c r="CZ2530">
        <v>0</v>
      </c>
      <c r="DA2530">
        <v>0</v>
      </c>
      <c r="DB2530">
        <v>0</v>
      </c>
      <c r="DC2530">
        <v>1</v>
      </c>
      <c r="DD2530">
        <v>0</v>
      </c>
      <c r="DE2530">
        <v>0</v>
      </c>
      <c r="DF2530">
        <v>0</v>
      </c>
      <c r="DG2530">
        <v>1</v>
      </c>
      <c r="DH2530">
        <v>0</v>
      </c>
      <c r="DI2530">
        <v>0</v>
      </c>
      <c r="DJ2530">
        <v>0</v>
      </c>
      <c r="DK2530">
        <v>0</v>
      </c>
      <c r="DL2530">
        <v>1</v>
      </c>
      <c r="DM2530">
        <v>1</v>
      </c>
      <c r="DN2530">
        <v>0</v>
      </c>
      <c r="DO2530">
        <v>0</v>
      </c>
      <c r="DP2530">
        <v>0</v>
      </c>
    </row>
    <row r="2531" spans="1:120">
      <c r="A2531">
        <v>91007380</v>
      </c>
      <c r="B2531">
        <v>784673</v>
      </c>
      <c r="C2531" s="2">
        <v>44241</v>
      </c>
      <c r="D2531" s="2">
        <v>44241.886805555558</v>
      </c>
      <c r="E2531">
        <v>3</v>
      </c>
      <c r="F2531">
        <v>79</v>
      </c>
      <c r="G2531">
        <v>1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8807</v>
      </c>
      <c r="O2531" t="s">
        <v>2126</v>
      </c>
      <c r="P2531">
        <v>1</v>
      </c>
      <c r="Q2531">
        <v>0</v>
      </c>
      <c r="S2531">
        <v>2</v>
      </c>
      <c r="T2531">
        <v>2021</v>
      </c>
      <c r="U2531">
        <v>0</v>
      </c>
      <c r="V2531">
        <v>0</v>
      </c>
      <c r="W2531">
        <v>2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K2531">
        <v>0</v>
      </c>
      <c r="CL2531">
        <v>0</v>
      </c>
      <c r="CM2531">
        <v>2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1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</row>
    <row r="2532" spans="1:120">
      <c r="A2532">
        <v>91007383</v>
      </c>
      <c r="B2532">
        <v>8075099</v>
      </c>
      <c r="C2532" s="2">
        <v>44241</v>
      </c>
      <c r="D2532" s="2">
        <v>44241.85</v>
      </c>
      <c r="E2532">
        <v>2</v>
      </c>
      <c r="F2532">
        <v>90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8854</v>
      </c>
      <c r="O2532" t="s">
        <v>2126</v>
      </c>
      <c r="P2532">
        <v>1</v>
      </c>
      <c r="Q2532">
        <v>0</v>
      </c>
      <c r="S2532">
        <v>2</v>
      </c>
      <c r="T2532">
        <v>2021</v>
      </c>
      <c r="U2532">
        <v>0</v>
      </c>
      <c r="V2532">
        <v>0</v>
      </c>
      <c r="W2532">
        <v>2</v>
      </c>
      <c r="AU2532" t="e">
        <v>#N/A</v>
      </c>
      <c r="AV2532" t="e">
        <v>#N/A</v>
      </c>
      <c r="AW2532" t="e">
        <v>#N/A</v>
      </c>
      <c r="AX2532" t="e">
        <v>#N/A</v>
      </c>
      <c r="AY2532" t="e">
        <v>#N/A</v>
      </c>
      <c r="AZ2532" t="e">
        <v>#N/A</v>
      </c>
      <c r="BA2532" t="e">
        <v>#N/A</v>
      </c>
      <c r="BB2532" t="e">
        <v>#N/A</v>
      </c>
      <c r="BC2532" t="e">
        <v>#N/A</v>
      </c>
      <c r="BD2532" t="e">
        <v>#N/A</v>
      </c>
      <c r="BE2532" t="e">
        <v>#N/A</v>
      </c>
      <c r="BF2532" t="e">
        <v>#N/A</v>
      </c>
      <c r="BG2532" t="e">
        <v>#N/A</v>
      </c>
      <c r="BH2532" t="e">
        <v>#N/A</v>
      </c>
      <c r="BI2532" t="e">
        <v>#N/A</v>
      </c>
      <c r="BJ2532" t="e">
        <v>#N/A</v>
      </c>
      <c r="BK2532" t="e">
        <v>#N/A</v>
      </c>
      <c r="BL2532" t="e">
        <v>#N/A</v>
      </c>
      <c r="BM2532" t="e">
        <v>#N/A</v>
      </c>
      <c r="BN2532" t="e">
        <v>#N/A</v>
      </c>
      <c r="BO2532" t="e">
        <v>#N/A</v>
      </c>
      <c r="BP2532" t="e">
        <v>#N/A</v>
      </c>
      <c r="BQ2532" t="e">
        <v>#N/A</v>
      </c>
      <c r="BR2532" t="e">
        <v>#N/A</v>
      </c>
      <c r="BS2532" t="e">
        <v>#N/A</v>
      </c>
      <c r="BT2532" t="e">
        <v>#N/A</v>
      </c>
      <c r="BU2532" t="e">
        <v>#N/A</v>
      </c>
      <c r="BV2532" t="e">
        <v>#N/A</v>
      </c>
      <c r="BW2532" t="e">
        <v>#N/A</v>
      </c>
      <c r="BX2532" t="e">
        <v>#N/A</v>
      </c>
      <c r="BY2532" t="e">
        <v>#N/A</v>
      </c>
      <c r="BZ2532" t="e">
        <v>#N/A</v>
      </c>
      <c r="CA2532" t="e">
        <v>#N/A</v>
      </c>
      <c r="CB2532" t="e">
        <v>#N/A</v>
      </c>
      <c r="CC2532" t="e">
        <v>#N/A</v>
      </c>
      <c r="CD2532" t="e">
        <v>#N/A</v>
      </c>
      <c r="CE2532" t="e">
        <v>#N/A</v>
      </c>
      <c r="CF2532" t="e">
        <v>#N/A</v>
      </c>
      <c r="CG2532" t="e">
        <v>#N/A</v>
      </c>
      <c r="CH2532" t="e">
        <v>#N/A</v>
      </c>
      <c r="CI2532" t="e">
        <v>#N/A</v>
      </c>
      <c r="CK2532" t="e">
        <v>#N/A</v>
      </c>
      <c r="CL2532" t="e">
        <v>#N/A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1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</row>
    <row r="2533" spans="1:120">
      <c r="A2533">
        <v>91007394</v>
      </c>
      <c r="B2533">
        <v>501955</v>
      </c>
      <c r="C2533" s="2">
        <v>44241</v>
      </c>
      <c r="D2533" s="2">
        <v>44244.70208333333</v>
      </c>
      <c r="E2533">
        <v>1</v>
      </c>
      <c r="F2533">
        <v>43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8846</v>
      </c>
      <c r="O2533" t="s">
        <v>2126</v>
      </c>
      <c r="P2533">
        <v>1</v>
      </c>
      <c r="Q2533">
        <v>0</v>
      </c>
      <c r="R2533">
        <v>3</v>
      </c>
      <c r="S2533">
        <v>2</v>
      </c>
      <c r="T2533">
        <v>2021</v>
      </c>
      <c r="U2533">
        <v>0</v>
      </c>
      <c r="V2533">
        <v>0</v>
      </c>
      <c r="W2533">
        <v>2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4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4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4</v>
      </c>
      <c r="BW2533">
        <v>1</v>
      </c>
      <c r="BX2533">
        <v>2</v>
      </c>
      <c r="BY2533">
        <v>3</v>
      </c>
      <c r="BZ2533">
        <v>0</v>
      </c>
      <c r="CA2533">
        <v>0</v>
      </c>
      <c r="CB2533">
        <v>3</v>
      </c>
      <c r="CC2533">
        <v>3</v>
      </c>
      <c r="CD2533">
        <v>0</v>
      </c>
      <c r="CE2533">
        <v>3</v>
      </c>
      <c r="CF2533">
        <v>0</v>
      </c>
      <c r="CG2533">
        <v>0</v>
      </c>
      <c r="CH2533">
        <v>0</v>
      </c>
      <c r="CI2533">
        <v>3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1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</row>
    <row r="2534" spans="1:120">
      <c r="A2534">
        <v>91007396</v>
      </c>
      <c r="B2534">
        <v>623836</v>
      </c>
      <c r="C2534" s="2">
        <v>44241</v>
      </c>
      <c r="D2534" s="2">
        <v>44241.929166666669</v>
      </c>
      <c r="E2534">
        <v>3</v>
      </c>
      <c r="F2534">
        <v>67</v>
      </c>
      <c r="G2534">
        <v>1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8824</v>
      </c>
      <c r="O2534" t="s">
        <v>2126</v>
      </c>
      <c r="P2534">
        <v>1</v>
      </c>
      <c r="Q2534">
        <v>0</v>
      </c>
      <c r="S2534">
        <v>2</v>
      </c>
      <c r="T2534">
        <v>2021</v>
      </c>
      <c r="U2534">
        <v>0</v>
      </c>
      <c r="V2534">
        <v>0</v>
      </c>
      <c r="W2534">
        <v>2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1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</row>
    <row r="2535" spans="1:120">
      <c r="A2535">
        <v>91007403</v>
      </c>
      <c r="B2535">
        <v>434312</v>
      </c>
      <c r="C2535" s="2">
        <v>44241</v>
      </c>
      <c r="D2535" s="2">
        <v>44246.645138888889</v>
      </c>
      <c r="E2535">
        <v>1</v>
      </c>
      <c r="F2535">
        <v>57</v>
      </c>
      <c r="G2535">
        <v>0</v>
      </c>
      <c r="H2535">
        <v>3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8807</v>
      </c>
      <c r="O2535" t="s">
        <v>2126</v>
      </c>
      <c r="P2535">
        <v>1</v>
      </c>
      <c r="Q2535">
        <v>0</v>
      </c>
      <c r="R2535">
        <v>5</v>
      </c>
      <c r="S2535">
        <v>2</v>
      </c>
      <c r="T2535">
        <v>2021</v>
      </c>
      <c r="U2535">
        <v>0</v>
      </c>
      <c r="V2535">
        <v>0</v>
      </c>
      <c r="W2535">
        <v>2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5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5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1</v>
      </c>
      <c r="BW2535">
        <v>1</v>
      </c>
      <c r="BX2535">
        <v>4</v>
      </c>
      <c r="BY2535">
        <v>1</v>
      </c>
      <c r="BZ2535">
        <v>0</v>
      </c>
      <c r="CA2535">
        <v>0</v>
      </c>
      <c r="CB2535">
        <v>10</v>
      </c>
      <c r="CC2535">
        <v>5</v>
      </c>
      <c r="CD2535">
        <v>5</v>
      </c>
      <c r="CE2535">
        <v>10</v>
      </c>
      <c r="CF2535">
        <v>0</v>
      </c>
      <c r="CG2535">
        <v>0</v>
      </c>
      <c r="CH2535">
        <v>0</v>
      </c>
      <c r="CI2535">
        <v>5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1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</row>
    <row r="2536" spans="1:120">
      <c r="A2536">
        <v>91007413</v>
      </c>
      <c r="B2536">
        <v>227671</v>
      </c>
      <c r="C2536" s="2">
        <v>44241</v>
      </c>
      <c r="D2536" s="2">
        <v>44245.791666666664</v>
      </c>
      <c r="E2536">
        <v>1</v>
      </c>
      <c r="F2536">
        <v>67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8854</v>
      </c>
      <c r="O2536" t="s">
        <v>2124</v>
      </c>
      <c r="P2536">
        <v>0</v>
      </c>
      <c r="Q2536">
        <v>0</v>
      </c>
      <c r="R2536">
        <v>4</v>
      </c>
      <c r="S2536">
        <v>2</v>
      </c>
      <c r="T2536">
        <v>2021</v>
      </c>
      <c r="U2536">
        <v>0</v>
      </c>
      <c r="V2536">
        <v>0</v>
      </c>
      <c r="W2536">
        <v>2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4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4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4</v>
      </c>
      <c r="BW2536">
        <v>1</v>
      </c>
      <c r="BX2536">
        <v>1</v>
      </c>
      <c r="BY2536">
        <v>4</v>
      </c>
      <c r="BZ2536">
        <v>0</v>
      </c>
      <c r="CA2536">
        <v>0</v>
      </c>
      <c r="CB2536">
        <v>9</v>
      </c>
      <c r="CC2536">
        <v>5</v>
      </c>
      <c r="CD2536">
        <v>4</v>
      </c>
      <c r="CE2536">
        <v>9</v>
      </c>
      <c r="CF2536">
        <v>0</v>
      </c>
      <c r="CG2536">
        <v>0</v>
      </c>
      <c r="CH2536">
        <v>0</v>
      </c>
      <c r="CI2536">
        <v>1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1</v>
      </c>
      <c r="DH2536">
        <v>0</v>
      </c>
      <c r="DI2536">
        <v>0</v>
      </c>
      <c r="DJ2536">
        <v>1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</row>
    <row r="2537" spans="1:120">
      <c r="A2537">
        <v>91007436</v>
      </c>
      <c r="B2537">
        <v>8130521</v>
      </c>
      <c r="C2537" s="2">
        <v>44242</v>
      </c>
      <c r="D2537" s="2">
        <v>44252.586805555555</v>
      </c>
      <c r="E2537">
        <v>1</v>
      </c>
      <c r="F2537">
        <v>48</v>
      </c>
      <c r="G2537">
        <v>0</v>
      </c>
      <c r="H2537">
        <v>3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8502</v>
      </c>
      <c r="O2537" t="s">
        <v>2126</v>
      </c>
      <c r="P2537">
        <v>1</v>
      </c>
      <c r="Q2537">
        <v>0</v>
      </c>
      <c r="R2537">
        <v>10</v>
      </c>
      <c r="S2537">
        <v>2</v>
      </c>
      <c r="T2537">
        <v>2021</v>
      </c>
      <c r="U2537">
        <v>0</v>
      </c>
      <c r="V2537">
        <v>0</v>
      </c>
      <c r="W2537">
        <v>2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20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20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3</v>
      </c>
      <c r="BW2537">
        <v>3</v>
      </c>
      <c r="BX2537">
        <v>10</v>
      </c>
      <c r="BY2537">
        <v>11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11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1</v>
      </c>
      <c r="DH2537">
        <v>0</v>
      </c>
      <c r="DI2537">
        <v>0</v>
      </c>
      <c r="DJ2537">
        <v>1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</row>
    <row r="2538" spans="1:120">
      <c r="A2538">
        <v>91007573</v>
      </c>
      <c r="B2538">
        <v>543224</v>
      </c>
      <c r="C2538" s="2">
        <v>44242</v>
      </c>
      <c r="D2538" s="2">
        <v>44258.82708333333</v>
      </c>
      <c r="E2538">
        <v>1</v>
      </c>
      <c r="F2538">
        <v>85</v>
      </c>
      <c r="G2538">
        <v>0</v>
      </c>
      <c r="H2538">
        <v>2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8854</v>
      </c>
      <c r="O2538" t="s">
        <v>2132</v>
      </c>
      <c r="P2538">
        <v>0</v>
      </c>
      <c r="Q2538">
        <v>0</v>
      </c>
      <c r="R2538">
        <v>16</v>
      </c>
      <c r="S2538">
        <v>3</v>
      </c>
      <c r="T2538">
        <v>2021</v>
      </c>
      <c r="U2538">
        <v>0</v>
      </c>
      <c r="V2538">
        <v>0</v>
      </c>
      <c r="W2538">
        <v>2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20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20</v>
      </c>
      <c r="BH2538">
        <v>48</v>
      </c>
      <c r="BI2538">
        <v>0</v>
      </c>
      <c r="BJ2538">
        <v>0</v>
      </c>
      <c r="BK2538">
        <v>32</v>
      </c>
      <c r="BL2538">
        <v>0</v>
      </c>
      <c r="BM2538">
        <v>0</v>
      </c>
      <c r="BN2538">
        <v>16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16</v>
      </c>
      <c r="BW2538">
        <v>16</v>
      </c>
      <c r="BX2538">
        <v>1</v>
      </c>
      <c r="BY2538">
        <v>3</v>
      </c>
      <c r="BZ2538">
        <v>0</v>
      </c>
      <c r="CA2538">
        <v>0</v>
      </c>
      <c r="CB2538">
        <v>30</v>
      </c>
      <c r="CC2538">
        <v>14</v>
      </c>
      <c r="CD2538">
        <v>16</v>
      </c>
      <c r="CE2538">
        <v>30</v>
      </c>
      <c r="CF2538">
        <v>0</v>
      </c>
      <c r="CG2538">
        <v>0</v>
      </c>
      <c r="CH2538">
        <v>0</v>
      </c>
      <c r="CI2538">
        <v>0</v>
      </c>
      <c r="CK2538">
        <v>17</v>
      </c>
      <c r="CL2538">
        <v>0</v>
      </c>
      <c r="CM2538">
        <v>3</v>
      </c>
      <c r="CN2538">
        <v>0</v>
      </c>
      <c r="CO2538">
        <v>1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1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1</v>
      </c>
      <c r="DH2538">
        <v>1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</row>
    <row r="2539" spans="1:120">
      <c r="A2539">
        <v>91007730</v>
      </c>
      <c r="B2539">
        <v>8038699</v>
      </c>
      <c r="C2539" s="2">
        <v>44242</v>
      </c>
      <c r="D2539" s="2">
        <v>44265.52847222222</v>
      </c>
      <c r="E2539">
        <v>1</v>
      </c>
      <c r="F2539">
        <v>54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8837</v>
      </c>
      <c r="O2539" t="s">
        <v>2129</v>
      </c>
      <c r="P2539">
        <v>0</v>
      </c>
      <c r="Q2539">
        <v>0</v>
      </c>
      <c r="R2539">
        <v>23</v>
      </c>
      <c r="S2539">
        <v>3</v>
      </c>
      <c r="T2539">
        <v>2021</v>
      </c>
      <c r="U2539">
        <v>1</v>
      </c>
      <c r="V2539">
        <v>23</v>
      </c>
      <c r="W2539">
        <v>3</v>
      </c>
      <c r="AU2539">
        <v>0</v>
      </c>
      <c r="AV2539">
        <v>0</v>
      </c>
      <c r="AW2539">
        <v>0</v>
      </c>
      <c r="AX2539">
        <v>0</v>
      </c>
      <c r="AY2539">
        <v>1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2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17</v>
      </c>
      <c r="CC2539">
        <v>0</v>
      </c>
      <c r="CD2539">
        <v>15</v>
      </c>
      <c r="CE2539">
        <v>15</v>
      </c>
      <c r="CF2539">
        <v>1</v>
      </c>
      <c r="CG2539">
        <v>0</v>
      </c>
      <c r="CH2539">
        <v>6</v>
      </c>
      <c r="CI2539">
        <v>13</v>
      </c>
      <c r="CK2539">
        <v>0</v>
      </c>
      <c r="CL2539">
        <v>0</v>
      </c>
      <c r="CM2539">
        <v>4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</v>
      </c>
      <c r="CT2539">
        <v>0</v>
      </c>
      <c r="CU2539">
        <v>0</v>
      </c>
      <c r="CV2539">
        <v>0</v>
      </c>
      <c r="CW2539">
        <v>1</v>
      </c>
      <c r="CX2539">
        <v>1</v>
      </c>
      <c r="CY2539">
        <v>1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1</v>
      </c>
      <c r="DH2539">
        <v>0</v>
      </c>
      <c r="DI2539">
        <v>0</v>
      </c>
      <c r="DJ2539">
        <v>1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</row>
    <row r="2540" spans="1:120">
      <c r="A2540">
        <v>91007835</v>
      </c>
      <c r="B2540">
        <v>8122448</v>
      </c>
      <c r="C2540" s="2">
        <v>44242</v>
      </c>
      <c r="D2540" s="2">
        <v>44242.781944444447</v>
      </c>
      <c r="E2540">
        <v>2</v>
      </c>
      <c r="F2540">
        <v>31</v>
      </c>
      <c r="G2540">
        <v>0</v>
      </c>
      <c r="H2540">
        <v>1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8835</v>
      </c>
      <c r="O2540" t="s">
        <v>2126</v>
      </c>
      <c r="P2540">
        <v>1</v>
      </c>
      <c r="Q2540">
        <v>0</v>
      </c>
      <c r="S2540">
        <v>2</v>
      </c>
      <c r="T2540">
        <v>2021</v>
      </c>
      <c r="U2540">
        <v>0</v>
      </c>
      <c r="V2540">
        <v>0</v>
      </c>
      <c r="W2540">
        <v>2</v>
      </c>
      <c r="AU2540" t="e">
        <v>#N/A</v>
      </c>
      <c r="AV2540" t="e">
        <v>#N/A</v>
      </c>
      <c r="AW2540" t="e">
        <v>#N/A</v>
      </c>
      <c r="AX2540" t="e">
        <v>#N/A</v>
      </c>
      <c r="AY2540" t="e">
        <v>#N/A</v>
      </c>
      <c r="AZ2540" t="e">
        <v>#N/A</v>
      </c>
      <c r="BA2540" t="e">
        <v>#N/A</v>
      </c>
      <c r="BB2540" t="e">
        <v>#N/A</v>
      </c>
      <c r="BC2540" t="e">
        <v>#N/A</v>
      </c>
      <c r="BD2540" t="e">
        <v>#N/A</v>
      </c>
      <c r="BE2540" t="e">
        <v>#N/A</v>
      </c>
      <c r="BF2540" t="e">
        <v>#N/A</v>
      </c>
      <c r="BG2540" t="e">
        <v>#N/A</v>
      </c>
      <c r="BH2540" t="e">
        <v>#N/A</v>
      </c>
      <c r="BI2540" t="e">
        <v>#N/A</v>
      </c>
      <c r="BJ2540" t="e">
        <v>#N/A</v>
      </c>
      <c r="BK2540" t="e">
        <v>#N/A</v>
      </c>
      <c r="BL2540" t="e">
        <v>#N/A</v>
      </c>
      <c r="BM2540" t="e">
        <v>#N/A</v>
      </c>
      <c r="BN2540" t="e">
        <v>#N/A</v>
      </c>
      <c r="BO2540" t="e">
        <v>#N/A</v>
      </c>
      <c r="BP2540" t="e">
        <v>#N/A</v>
      </c>
      <c r="BQ2540" t="e">
        <v>#N/A</v>
      </c>
      <c r="BR2540" t="e">
        <v>#N/A</v>
      </c>
      <c r="BS2540" t="e">
        <v>#N/A</v>
      </c>
      <c r="BT2540" t="e">
        <v>#N/A</v>
      </c>
      <c r="BU2540" t="e">
        <v>#N/A</v>
      </c>
      <c r="BV2540" t="e">
        <v>#N/A</v>
      </c>
      <c r="BW2540" t="e">
        <v>#N/A</v>
      </c>
      <c r="BX2540" t="e">
        <v>#N/A</v>
      </c>
      <c r="BY2540" t="e">
        <v>#N/A</v>
      </c>
      <c r="BZ2540" t="e">
        <v>#N/A</v>
      </c>
      <c r="CA2540" t="e">
        <v>#N/A</v>
      </c>
      <c r="CB2540" t="e">
        <v>#N/A</v>
      </c>
      <c r="CC2540" t="e">
        <v>#N/A</v>
      </c>
      <c r="CD2540" t="e">
        <v>#N/A</v>
      </c>
      <c r="CE2540" t="e">
        <v>#N/A</v>
      </c>
      <c r="CF2540" t="e">
        <v>#N/A</v>
      </c>
      <c r="CG2540" t="e">
        <v>#N/A</v>
      </c>
      <c r="CH2540" t="e">
        <v>#N/A</v>
      </c>
      <c r="CI2540" t="e">
        <v>#N/A</v>
      </c>
      <c r="CK2540" t="e">
        <v>#N/A</v>
      </c>
      <c r="CL2540" t="e">
        <v>#N/A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</row>
    <row r="2541" spans="1:120">
      <c r="A2541">
        <v>91007918</v>
      </c>
      <c r="B2541">
        <v>806470</v>
      </c>
      <c r="C2541" s="2">
        <v>44242</v>
      </c>
      <c r="D2541" s="2">
        <v>44247.676388888889</v>
      </c>
      <c r="E2541">
        <v>1</v>
      </c>
      <c r="F2541">
        <v>39</v>
      </c>
      <c r="G2541">
        <v>1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8873</v>
      </c>
      <c r="O2541" t="s">
        <v>2126</v>
      </c>
      <c r="P2541">
        <v>1</v>
      </c>
      <c r="Q2541">
        <v>0</v>
      </c>
      <c r="R2541">
        <v>5</v>
      </c>
      <c r="S2541">
        <v>2</v>
      </c>
      <c r="T2541">
        <v>2021</v>
      </c>
      <c r="U2541">
        <v>0</v>
      </c>
      <c r="V2541">
        <v>0</v>
      </c>
      <c r="W2541">
        <v>2</v>
      </c>
      <c r="AU2541">
        <v>0</v>
      </c>
      <c r="AV2541">
        <v>0</v>
      </c>
      <c r="AW2541">
        <v>1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1</v>
      </c>
      <c r="BF2541">
        <v>1</v>
      </c>
      <c r="BG2541">
        <v>1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3</v>
      </c>
      <c r="BW2541">
        <v>1</v>
      </c>
      <c r="BX2541">
        <v>1</v>
      </c>
      <c r="BY2541">
        <v>0</v>
      </c>
      <c r="BZ2541">
        <v>0</v>
      </c>
      <c r="CA2541">
        <v>0</v>
      </c>
      <c r="CB2541">
        <v>0</v>
      </c>
      <c r="CC2541">
        <v>8</v>
      </c>
      <c r="CD2541">
        <v>0</v>
      </c>
      <c r="CE2541">
        <v>8</v>
      </c>
      <c r="CF2541">
        <v>0</v>
      </c>
      <c r="CG2541">
        <v>13</v>
      </c>
      <c r="CH2541">
        <v>0</v>
      </c>
      <c r="CI2541">
        <v>1</v>
      </c>
      <c r="CK2541">
        <v>0</v>
      </c>
      <c r="CL2541">
        <v>0</v>
      </c>
      <c r="CM2541">
        <v>3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1</v>
      </c>
      <c r="CU2541">
        <v>0</v>
      </c>
      <c r="CV2541">
        <v>0</v>
      </c>
      <c r="CW2541">
        <v>0</v>
      </c>
      <c r="CX2541">
        <v>1</v>
      </c>
      <c r="CY2541">
        <v>1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1</v>
      </c>
      <c r="DK2541">
        <v>0</v>
      </c>
      <c r="DL2541">
        <v>0</v>
      </c>
      <c r="DM2541">
        <v>1</v>
      </c>
      <c r="DN2541">
        <v>0</v>
      </c>
      <c r="DO2541">
        <v>0</v>
      </c>
      <c r="DP2541">
        <v>0</v>
      </c>
    </row>
    <row r="2542" spans="1:120">
      <c r="A2542">
        <v>91007962</v>
      </c>
      <c r="B2542">
        <v>8130622</v>
      </c>
      <c r="C2542" s="2">
        <v>44242</v>
      </c>
      <c r="D2542" s="2">
        <v>44255.993055555555</v>
      </c>
      <c r="E2542">
        <v>3</v>
      </c>
      <c r="F2542">
        <v>49</v>
      </c>
      <c r="G2542">
        <v>0</v>
      </c>
      <c r="H2542">
        <v>1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8807</v>
      </c>
      <c r="O2542" t="s">
        <v>2126</v>
      </c>
      <c r="P2542">
        <v>1</v>
      </c>
      <c r="Q2542">
        <v>0</v>
      </c>
      <c r="S2542">
        <v>2</v>
      </c>
      <c r="T2542">
        <v>2021</v>
      </c>
      <c r="U2542">
        <v>0</v>
      </c>
      <c r="V2542">
        <v>0</v>
      </c>
      <c r="W2542">
        <v>2</v>
      </c>
      <c r="AU2542" t="e">
        <v>#N/A</v>
      </c>
      <c r="AV2542" t="e">
        <v>#N/A</v>
      </c>
      <c r="AW2542" t="e">
        <v>#N/A</v>
      </c>
      <c r="AX2542" t="e">
        <v>#N/A</v>
      </c>
      <c r="AY2542" t="e">
        <v>#N/A</v>
      </c>
      <c r="AZ2542" t="e">
        <v>#N/A</v>
      </c>
      <c r="BA2542" t="e">
        <v>#N/A</v>
      </c>
      <c r="BB2542" t="e">
        <v>#N/A</v>
      </c>
      <c r="BC2542" t="e">
        <v>#N/A</v>
      </c>
      <c r="BD2542" t="e">
        <v>#N/A</v>
      </c>
      <c r="BE2542" t="e">
        <v>#N/A</v>
      </c>
      <c r="BF2542" t="e">
        <v>#N/A</v>
      </c>
      <c r="BG2542" t="e">
        <v>#N/A</v>
      </c>
      <c r="BH2542" t="e">
        <v>#N/A</v>
      </c>
      <c r="BI2542" t="e">
        <v>#N/A</v>
      </c>
      <c r="BJ2542" t="e">
        <v>#N/A</v>
      </c>
      <c r="BK2542" t="e">
        <v>#N/A</v>
      </c>
      <c r="BL2542" t="e">
        <v>#N/A</v>
      </c>
      <c r="BM2542" t="e">
        <v>#N/A</v>
      </c>
      <c r="BN2542" t="e">
        <v>#N/A</v>
      </c>
      <c r="BO2542" t="e">
        <v>#N/A</v>
      </c>
      <c r="BP2542" t="e">
        <v>#N/A</v>
      </c>
      <c r="BQ2542" t="e">
        <v>#N/A</v>
      </c>
      <c r="BR2542" t="e">
        <v>#N/A</v>
      </c>
      <c r="BS2542" t="e">
        <v>#N/A</v>
      </c>
      <c r="BT2542" t="e">
        <v>#N/A</v>
      </c>
      <c r="BU2542" t="e">
        <v>#N/A</v>
      </c>
      <c r="BV2542" t="e">
        <v>#N/A</v>
      </c>
      <c r="BW2542" t="e">
        <v>#N/A</v>
      </c>
      <c r="BX2542" t="e">
        <v>#N/A</v>
      </c>
      <c r="BY2542" t="e">
        <v>#N/A</v>
      </c>
      <c r="BZ2542" t="e">
        <v>#N/A</v>
      </c>
      <c r="CA2542" t="e">
        <v>#N/A</v>
      </c>
      <c r="CB2542" t="e">
        <v>#N/A</v>
      </c>
      <c r="CC2542" t="e">
        <v>#N/A</v>
      </c>
      <c r="CD2542" t="e">
        <v>#N/A</v>
      </c>
      <c r="CE2542" t="e">
        <v>#N/A</v>
      </c>
      <c r="CF2542" t="e">
        <v>#N/A</v>
      </c>
      <c r="CG2542" t="e">
        <v>#N/A</v>
      </c>
      <c r="CH2542" t="e">
        <v>#N/A</v>
      </c>
      <c r="CI2542" t="e">
        <v>#N/A</v>
      </c>
      <c r="CK2542" t="e">
        <v>#N/A</v>
      </c>
      <c r="CL2542" t="e">
        <v>#N/A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</row>
    <row r="2543" spans="1:120">
      <c r="A2543">
        <v>91007997</v>
      </c>
      <c r="B2543">
        <v>8015143</v>
      </c>
      <c r="C2543" s="2">
        <v>44242</v>
      </c>
      <c r="D2543" s="2">
        <v>44252.892361111109</v>
      </c>
      <c r="E2543">
        <v>1</v>
      </c>
      <c r="F2543">
        <v>64</v>
      </c>
      <c r="G2543">
        <v>0</v>
      </c>
      <c r="H2543">
        <v>3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8805</v>
      </c>
      <c r="O2543" t="s">
        <v>2126</v>
      </c>
      <c r="P2543">
        <v>1</v>
      </c>
      <c r="Q2543">
        <v>0</v>
      </c>
      <c r="R2543">
        <v>10</v>
      </c>
      <c r="S2543">
        <v>2</v>
      </c>
      <c r="T2543">
        <v>2021</v>
      </c>
      <c r="U2543">
        <v>1</v>
      </c>
      <c r="V2543">
        <v>3</v>
      </c>
      <c r="W2543">
        <v>2</v>
      </c>
      <c r="AU2543">
        <v>0</v>
      </c>
      <c r="AV2543">
        <v>0</v>
      </c>
      <c r="AW2543">
        <v>0</v>
      </c>
      <c r="AX2543">
        <v>0</v>
      </c>
      <c r="AY2543">
        <v>2</v>
      </c>
      <c r="AZ2543">
        <v>1</v>
      </c>
      <c r="BA2543">
        <v>3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6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1</v>
      </c>
      <c r="BW2543">
        <v>1</v>
      </c>
      <c r="BX2543">
        <v>9</v>
      </c>
      <c r="BY2543">
        <v>1</v>
      </c>
      <c r="BZ2543">
        <v>0</v>
      </c>
      <c r="CA2543">
        <v>0</v>
      </c>
      <c r="CB2543">
        <v>2</v>
      </c>
      <c r="CC2543">
        <v>0</v>
      </c>
      <c r="CD2543">
        <v>2</v>
      </c>
      <c r="CE2543">
        <v>2</v>
      </c>
      <c r="CF2543">
        <v>0</v>
      </c>
      <c r="CG2543">
        <v>0</v>
      </c>
      <c r="CH2543">
        <v>7</v>
      </c>
      <c r="CI2543">
        <v>7</v>
      </c>
      <c r="CK2543">
        <v>9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1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1</v>
      </c>
      <c r="DP2543">
        <v>0</v>
      </c>
    </row>
    <row r="2544" spans="1:120">
      <c r="A2544">
        <v>91008005</v>
      </c>
      <c r="B2544">
        <v>8100683</v>
      </c>
      <c r="C2544" s="2">
        <v>44242</v>
      </c>
      <c r="D2544" s="2">
        <v>44242.762499999997</v>
      </c>
      <c r="E2544">
        <v>2</v>
      </c>
      <c r="F2544">
        <v>42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8807</v>
      </c>
      <c r="O2544" t="s">
        <v>2126</v>
      </c>
      <c r="P2544">
        <v>1</v>
      </c>
      <c r="Q2544">
        <v>0</v>
      </c>
      <c r="S2544">
        <v>2</v>
      </c>
      <c r="T2544">
        <v>2021</v>
      </c>
      <c r="U2544">
        <v>0</v>
      </c>
      <c r="V2544">
        <v>0</v>
      </c>
      <c r="W2544">
        <v>2</v>
      </c>
      <c r="AU2544" t="e">
        <v>#N/A</v>
      </c>
      <c r="AV2544" t="e">
        <v>#N/A</v>
      </c>
      <c r="AW2544" t="e">
        <v>#N/A</v>
      </c>
      <c r="AX2544" t="e">
        <v>#N/A</v>
      </c>
      <c r="AY2544" t="e">
        <v>#N/A</v>
      </c>
      <c r="AZ2544" t="e">
        <v>#N/A</v>
      </c>
      <c r="BA2544" t="e">
        <v>#N/A</v>
      </c>
      <c r="BB2544" t="e">
        <v>#N/A</v>
      </c>
      <c r="BC2544" t="e">
        <v>#N/A</v>
      </c>
      <c r="BD2544" t="e">
        <v>#N/A</v>
      </c>
      <c r="BE2544" t="e">
        <v>#N/A</v>
      </c>
      <c r="BF2544" t="e">
        <v>#N/A</v>
      </c>
      <c r="BG2544" t="e">
        <v>#N/A</v>
      </c>
      <c r="BH2544" t="e">
        <v>#N/A</v>
      </c>
      <c r="BI2544" t="e">
        <v>#N/A</v>
      </c>
      <c r="BJ2544" t="e">
        <v>#N/A</v>
      </c>
      <c r="BK2544" t="e">
        <v>#N/A</v>
      </c>
      <c r="BL2544" t="e">
        <v>#N/A</v>
      </c>
      <c r="BM2544" t="e">
        <v>#N/A</v>
      </c>
      <c r="BN2544" t="e">
        <v>#N/A</v>
      </c>
      <c r="BO2544" t="e">
        <v>#N/A</v>
      </c>
      <c r="BP2544" t="e">
        <v>#N/A</v>
      </c>
      <c r="BQ2544" t="e">
        <v>#N/A</v>
      </c>
      <c r="BR2544" t="e">
        <v>#N/A</v>
      </c>
      <c r="BS2544" t="e">
        <v>#N/A</v>
      </c>
      <c r="BT2544" t="e">
        <v>#N/A</v>
      </c>
      <c r="BU2544" t="e">
        <v>#N/A</v>
      </c>
      <c r="BV2544" t="e">
        <v>#N/A</v>
      </c>
      <c r="BW2544" t="e">
        <v>#N/A</v>
      </c>
      <c r="BX2544" t="e">
        <v>#N/A</v>
      </c>
      <c r="BY2544" t="e">
        <v>#N/A</v>
      </c>
      <c r="BZ2544" t="e">
        <v>#N/A</v>
      </c>
      <c r="CA2544" t="e">
        <v>#N/A</v>
      </c>
      <c r="CB2544" t="e">
        <v>#N/A</v>
      </c>
      <c r="CC2544" t="e">
        <v>#N/A</v>
      </c>
      <c r="CD2544" t="e">
        <v>#N/A</v>
      </c>
      <c r="CE2544" t="e">
        <v>#N/A</v>
      </c>
      <c r="CF2544" t="e">
        <v>#N/A</v>
      </c>
      <c r="CG2544" t="e">
        <v>#N/A</v>
      </c>
      <c r="CH2544" t="e">
        <v>#N/A</v>
      </c>
      <c r="CI2544" t="e">
        <v>#N/A</v>
      </c>
      <c r="CK2544" t="e">
        <v>#N/A</v>
      </c>
      <c r="CL2544" t="e">
        <v>#N/A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1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</row>
    <row r="2545" spans="1:121">
      <c r="A2545">
        <v>91008103</v>
      </c>
      <c r="B2545">
        <v>8096146</v>
      </c>
      <c r="C2545" s="2">
        <v>44242</v>
      </c>
      <c r="D2545" s="2">
        <v>44242.842361111114</v>
      </c>
      <c r="E2545">
        <v>2</v>
      </c>
      <c r="F2545">
        <v>51</v>
      </c>
      <c r="G2545">
        <v>0</v>
      </c>
      <c r="H2545">
        <v>1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8869</v>
      </c>
      <c r="O2545" t="s">
        <v>2126</v>
      </c>
      <c r="P2545">
        <v>1</v>
      </c>
      <c r="Q2545">
        <v>0</v>
      </c>
      <c r="S2545">
        <v>2</v>
      </c>
      <c r="T2545">
        <v>2021</v>
      </c>
      <c r="U2545">
        <v>0</v>
      </c>
      <c r="V2545">
        <v>0</v>
      </c>
      <c r="W2545">
        <v>2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</row>
    <row r="2546" spans="1:121">
      <c r="A2546">
        <v>91008108</v>
      </c>
      <c r="B2546">
        <v>8129627</v>
      </c>
      <c r="C2546" s="2">
        <v>44242</v>
      </c>
      <c r="D2546" s="2">
        <v>44253.993055555555</v>
      </c>
      <c r="E2546">
        <v>1</v>
      </c>
      <c r="F2546">
        <v>32</v>
      </c>
      <c r="G2546">
        <v>1</v>
      </c>
      <c r="H2546">
        <v>1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88227093</v>
      </c>
      <c r="O2546" t="s">
        <v>2126</v>
      </c>
      <c r="P2546">
        <v>1</v>
      </c>
      <c r="Q2546">
        <v>0</v>
      </c>
      <c r="R2546">
        <v>11</v>
      </c>
      <c r="S2546">
        <v>2</v>
      </c>
      <c r="T2546">
        <v>2021</v>
      </c>
      <c r="U2546">
        <v>0</v>
      </c>
      <c r="V2546">
        <v>0</v>
      </c>
      <c r="W2546">
        <v>2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22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22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1</v>
      </c>
      <c r="BW2546">
        <v>11</v>
      </c>
      <c r="BX2546">
        <v>1</v>
      </c>
      <c r="BY2546">
        <v>0</v>
      </c>
      <c r="BZ2546">
        <v>0</v>
      </c>
      <c r="CA2546">
        <v>0</v>
      </c>
      <c r="CB2546">
        <v>0</v>
      </c>
      <c r="CC2546">
        <v>9</v>
      </c>
      <c r="CD2546">
        <v>0</v>
      </c>
      <c r="CE2546">
        <v>9</v>
      </c>
      <c r="CF2546">
        <v>0</v>
      </c>
      <c r="CG2546">
        <v>0</v>
      </c>
      <c r="CH2546">
        <v>0</v>
      </c>
      <c r="CI2546">
        <v>10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1</v>
      </c>
      <c r="DH2546">
        <v>0</v>
      </c>
      <c r="DI2546">
        <v>0</v>
      </c>
      <c r="DJ2546">
        <v>1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</row>
    <row r="2547" spans="1:121">
      <c r="A2547">
        <v>91008138</v>
      </c>
      <c r="B2547">
        <v>8131281</v>
      </c>
      <c r="C2547" s="2">
        <v>44242</v>
      </c>
      <c r="D2547" s="2">
        <v>44242.936805555553</v>
      </c>
      <c r="E2547">
        <v>3</v>
      </c>
      <c r="F2547">
        <v>55</v>
      </c>
      <c r="G2547">
        <v>1</v>
      </c>
      <c r="H2547">
        <v>2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8835</v>
      </c>
      <c r="O2547" t="s">
        <v>2126</v>
      </c>
      <c r="P2547">
        <v>1</v>
      </c>
      <c r="Q2547">
        <v>0</v>
      </c>
      <c r="S2547">
        <v>2</v>
      </c>
      <c r="T2547">
        <v>2021</v>
      </c>
      <c r="U2547">
        <v>0</v>
      </c>
      <c r="V2547">
        <v>0</v>
      </c>
      <c r="W2547">
        <v>2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K2547">
        <v>0</v>
      </c>
      <c r="CL2547">
        <v>0</v>
      </c>
      <c r="CM2547">
        <v>1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1</v>
      </c>
      <c r="CX2547">
        <v>0</v>
      </c>
      <c r="CY2547">
        <v>1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1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</row>
    <row r="2548" spans="1:121">
      <c r="A2548">
        <v>91008176</v>
      </c>
      <c r="B2548">
        <v>8056419</v>
      </c>
      <c r="C2548" s="2">
        <v>44242</v>
      </c>
      <c r="D2548" s="2">
        <v>44243.004166666666</v>
      </c>
      <c r="E2548">
        <v>2</v>
      </c>
      <c r="F2548">
        <v>42</v>
      </c>
      <c r="G2548">
        <v>1</v>
      </c>
      <c r="H2548">
        <v>2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8876</v>
      </c>
      <c r="O2548" t="s">
        <v>2126</v>
      </c>
      <c r="P2548">
        <v>1</v>
      </c>
      <c r="Q2548">
        <v>0</v>
      </c>
      <c r="S2548">
        <v>2</v>
      </c>
      <c r="T2548">
        <v>2021</v>
      </c>
      <c r="U2548">
        <v>0</v>
      </c>
      <c r="V2548">
        <v>0</v>
      </c>
      <c r="W2548">
        <v>2</v>
      </c>
      <c r="AU2548" t="e">
        <v>#N/A</v>
      </c>
      <c r="AV2548" t="e">
        <v>#N/A</v>
      </c>
      <c r="AW2548" t="e">
        <v>#N/A</v>
      </c>
      <c r="AX2548" t="e">
        <v>#N/A</v>
      </c>
      <c r="AY2548" t="e">
        <v>#N/A</v>
      </c>
      <c r="AZ2548" t="e">
        <v>#N/A</v>
      </c>
      <c r="BA2548" t="e">
        <v>#N/A</v>
      </c>
      <c r="BB2548" t="e">
        <v>#N/A</v>
      </c>
      <c r="BC2548" t="e">
        <v>#N/A</v>
      </c>
      <c r="BD2548" t="e">
        <v>#N/A</v>
      </c>
      <c r="BE2548" t="e">
        <v>#N/A</v>
      </c>
      <c r="BF2548" t="e">
        <v>#N/A</v>
      </c>
      <c r="BG2548" t="e">
        <v>#N/A</v>
      </c>
      <c r="BH2548" t="e">
        <v>#N/A</v>
      </c>
      <c r="BI2548" t="e">
        <v>#N/A</v>
      </c>
      <c r="BJ2548" t="e">
        <v>#N/A</v>
      </c>
      <c r="BK2548" t="e">
        <v>#N/A</v>
      </c>
      <c r="BL2548" t="e">
        <v>#N/A</v>
      </c>
      <c r="BM2548" t="e">
        <v>#N/A</v>
      </c>
      <c r="BN2548" t="e">
        <v>#N/A</v>
      </c>
      <c r="BO2548" t="e">
        <v>#N/A</v>
      </c>
      <c r="BP2548" t="e">
        <v>#N/A</v>
      </c>
      <c r="BQ2548" t="e">
        <v>#N/A</v>
      </c>
      <c r="BR2548" t="e">
        <v>#N/A</v>
      </c>
      <c r="BS2548" t="e">
        <v>#N/A</v>
      </c>
      <c r="BT2548" t="e">
        <v>#N/A</v>
      </c>
      <c r="BU2548" t="e">
        <v>#N/A</v>
      </c>
      <c r="BV2548" t="e">
        <v>#N/A</v>
      </c>
      <c r="BW2548" t="e">
        <v>#N/A</v>
      </c>
      <c r="BX2548" t="e">
        <v>#N/A</v>
      </c>
      <c r="BY2548" t="e">
        <v>#N/A</v>
      </c>
      <c r="BZ2548" t="e">
        <v>#N/A</v>
      </c>
      <c r="CA2548" t="e">
        <v>#N/A</v>
      </c>
      <c r="CB2548" t="e">
        <v>#N/A</v>
      </c>
      <c r="CC2548" t="e">
        <v>#N/A</v>
      </c>
      <c r="CD2548" t="e">
        <v>#N/A</v>
      </c>
      <c r="CE2548" t="e">
        <v>#N/A</v>
      </c>
      <c r="CF2548" t="e">
        <v>#N/A</v>
      </c>
      <c r="CG2548" t="e">
        <v>#N/A</v>
      </c>
      <c r="CH2548" t="e">
        <v>#N/A</v>
      </c>
      <c r="CI2548" t="e">
        <v>#N/A</v>
      </c>
      <c r="CK2548" t="e">
        <v>#N/A</v>
      </c>
      <c r="CL2548" t="e">
        <v>#N/A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</row>
    <row r="2549" spans="1:121">
      <c r="A2549">
        <v>91008191</v>
      </c>
      <c r="B2549">
        <v>396306</v>
      </c>
      <c r="C2549" s="2">
        <v>44242</v>
      </c>
      <c r="D2549" s="2">
        <v>44244.943055555559</v>
      </c>
      <c r="E2549">
        <v>3</v>
      </c>
      <c r="F2549">
        <v>91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8876</v>
      </c>
      <c r="O2549" t="s">
        <v>2126</v>
      </c>
      <c r="P2549">
        <v>1</v>
      </c>
      <c r="Q2549">
        <v>0</v>
      </c>
      <c r="S2549">
        <v>2</v>
      </c>
      <c r="T2549">
        <v>2021</v>
      </c>
      <c r="U2549">
        <v>0</v>
      </c>
      <c r="V2549">
        <v>0</v>
      </c>
      <c r="W2549">
        <v>2</v>
      </c>
      <c r="AH2549">
        <v>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2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K2549">
        <v>0</v>
      </c>
      <c r="CL2549">
        <v>0</v>
      </c>
      <c r="CM2549">
        <v>2</v>
      </c>
      <c r="CN2549">
        <v>0</v>
      </c>
      <c r="CO2549">
        <v>1</v>
      </c>
      <c r="CP2549">
        <v>0</v>
      </c>
      <c r="CQ2549">
        <v>1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1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1</v>
      </c>
    </row>
    <row r="2550" spans="1:121">
      <c r="A2550">
        <v>91008198</v>
      </c>
      <c r="B2550">
        <v>618648</v>
      </c>
      <c r="C2550" s="2">
        <v>44243</v>
      </c>
      <c r="D2550" s="2">
        <v>44252.65902777778</v>
      </c>
      <c r="E2550">
        <v>1</v>
      </c>
      <c r="F2550">
        <v>62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7080</v>
      </c>
      <c r="O2550" t="s">
        <v>2126</v>
      </c>
      <c r="P2550">
        <v>1</v>
      </c>
      <c r="Q2550">
        <v>0</v>
      </c>
      <c r="R2550">
        <v>9</v>
      </c>
      <c r="S2550">
        <v>2</v>
      </c>
      <c r="T2550">
        <v>2021</v>
      </c>
      <c r="U2550">
        <v>0</v>
      </c>
      <c r="V2550">
        <v>0</v>
      </c>
      <c r="W2550">
        <v>2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3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3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5</v>
      </c>
      <c r="BW2550">
        <v>8</v>
      </c>
      <c r="BX2550">
        <v>2</v>
      </c>
      <c r="BY2550">
        <v>4</v>
      </c>
      <c r="BZ2550">
        <v>0</v>
      </c>
      <c r="CA2550">
        <v>0</v>
      </c>
      <c r="CB2550">
        <v>18</v>
      </c>
      <c r="CC2550">
        <v>21</v>
      </c>
      <c r="CD2550">
        <v>10</v>
      </c>
      <c r="CE2550">
        <v>31</v>
      </c>
      <c r="CF2550">
        <v>14</v>
      </c>
      <c r="CG2550">
        <v>0</v>
      </c>
      <c r="CH2550">
        <v>0</v>
      </c>
      <c r="CI2550">
        <v>10</v>
      </c>
      <c r="CK2550">
        <v>10</v>
      </c>
      <c r="CL2550">
        <v>0</v>
      </c>
      <c r="CM2550">
        <v>1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1</v>
      </c>
      <c r="CX2550">
        <v>0</v>
      </c>
      <c r="CY2550">
        <v>1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1</v>
      </c>
      <c r="DH2550">
        <v>0</v>
      </c>
      <c r="DI2550">
        <v>0</v>
      </c>
      <c r="DJ2550">
        <v>1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</row>
    <row r="2551" spans="1:121">
      <c r="A2551">
        <v>91008244</v>
      </c>
      <c r="B2551">
        <v>66295</v>
      </c>
      <c r="C2551" s="2">
        <v>44243</v>
      </c>
      <c r="D2551" s="2">
        <v>44249.681944444441</v>
      </c>
      <c r="E2551">
        <v>1</v>
      </c>
      <c r="F2551">
        <v>89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88445257</v>
      </c>
      <c r="O2551" t="s">
        <v>2126</v>
      </c>
      <c r="P2551">
        <v>1</v>
      </c>
      <c r="Q2551">
        <v>0</v>
      </c>
      <c r="R2551">
        <v>6</v>
      </c>
      <c r="S2551">
        <v>2</v>
      </c>
      <c r="T2551">
        <v>2021</v>
      </c>
      <c r="U2551">
        <v>0</v>
      </c>
      <c r="V2551">
        <v>0</v>
      </c>
      <c r="W2551">
        <v>2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9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9</v>
      </c>
      <c r="BH2551">
        <v>7</v>
      </c>
      <c r="BI2551">
        <v>0</v>
      </c>
      <c r="BJ2551">
        <v>0</v>
      </c>
      <c r="BK2551">
        <v>6</v>
      </c>
      <c r="BL2551">
        <v>0</v>
      </c>
      <c r="BM2551">
        <v>0</v>
      </c>
      <c r="BN2551">
        <v>1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6</v>
      </c>
      <c r="BW2551">
        <v>2</v>
      </c>
      <c r="BX2551">
        <v>5</v>
      </c>
      <c r="BY2551">
        <v>5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6</v>
      </c>
      <c r="CK2551">
        <v>0</v>
      </c>
      <c r="CL2551">
        <v>0</v>
      </c>
      <c r="CM2551">
        <v>6</v>
      </c>
      <c r="CN2551">
        <v>0</v>
      </c>
      <c r="CO2551">
        <v>0</v>
      </c>
      <c r="CP2551">
        <v>0</v>
      </c>
      <c r="CQ2551">
        <v>0</v>
      </c>
      <c r="CR2551">
        <v>1</v>
      </c>
      <c r="CS2551">
        <v>0</v>
      </c>
      <c r="CT2551">
        <v>0</v>
      </c>
      <c r="CU2551">
        <v>0</v>
      </c>
      <c r="CV2551">
        <v>0</v>
      </c>
      <c r="CW2551">
        <v>1</v>
      </c>
      <c r="CX2551">
        <v>1</v>
      </c>
      <c r="CY2551">
        <v>1</v>
      </c>
      <c r="CZ2551">
        <v>0</v>
      </c>
      <c r="DA2551">
        <v>1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1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</row>
    <row r="2552" spans="1:121">
      <c r="A2552">
        <v>91008489</v>
      </c>
      <c r="B2552">
        <v>381520</v>
      </c>
      <c r="C2552" s="2">
        <v>44243</v>
      </c>
      <c r="D2552" s="2">
        <v>44243.566666666666</v>
      </c>
      <c r="E2552">
        <v>2</v>
      </c>
      <c r="F2552">
        <v>26</v>
      </c>
      <c r="G2552">
        <v>1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8853</v>
      </c>
      <c r="O2552" t="s">
        <v>2126</v>
      </c>
      <c r="P2552">
        <v>1</v>
      </c>
      <c r="Q2552">
        <v>0</v>
      </c>
      <c r="S2552">
        <v>2</v>
      </c>
      <c r="T2552">
        <v>2021</v>
      </c>
      <c r="U2552">
        <v>0</v>
      </c>
      <c r="V2552">
        <v>0</v>
      </c>
      <c r="W2552">
        <v>2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</row>
    <row r="2553" spans="1:121">
      <c r="A2553">
        <v>91008503</v>
      </c>
      <c r="B2553">
        <v>8108541</v>
      </c>
      <c r="C2553" s="2">
        <v>44243</v>
      </c>
      <c r="D2553" s="2">
        <v>44243.993055555555</v>
      </c>
      <c r="E2553">
        <v>3</v>
      </c>
      <c r="F2553">
        <v>83</v>
      </c>
      <c r="G2553">
        <v>1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8844</v>
      </c>
      <c r="O2553" t="s">
        <v>2126</v>
      </c>
      <c r="P2553">
        <v>1</v>
      </c>
      <c r="Q2553">
        <v>0</v>
      </c>
      <c r="S2553">
        <v>2</v>
      </c>
      <c r="T2553">
        <v>2021</v>
      </c>
      <c r="U2553">
        <v>0</v>
      </c>
      <c r="V2553">
        <v>0</v>
      </c>
      <c r="W2553">
        <v>2</v>
      </c>
      <c r="AU2553" t="e">
        <v>#N/A</v>
      </c>
      <c r="AV2553" t="e">
        <v>#N/A</v>
      </c>
      <c r="AW2553" t="e">
        <v>#N/A</v>
      </c>
      <c r="AX2553" t="e">
        <v>#N/A</v>
      </c>
      <c r="AY2553" t="e">
        <v>#N/A</v>
      </c>
      <c r="AZ2553" t="e">
        <v>#N/A</v>
      </c>
      <c r="BA2553" t="e">
        <v>#N/A</v>
      </c>
      <c r="BB2553" t="e">
        <v>#N/A</v>
      </c>
      <c r="BC2553" t="e">
        <v>#N/A</v>
      </c>
      <c r="BD2553" t="e">
        <v>#N/A</v>
      </c>
      <c r="BE2553" t="e">
        <v>#N/A</v>
      </c>
      <c r="BF2553" t="e">
        <v>#N/A</v>
      </c>
      <c r="BG2553" t="e">
        <v>#N/A</v>
      </c>
      <c r="BH2553" t="e">
        <v>#N/A</v>
      </c>
      <c r="BI2553" t="e">
        <v>#N/A</v>
      </c>
      <c r="BJ2553" t="e">
        <v>#N/A</v>
      </c>
      <c r="BK2553" t="e">
        <v>#N/A</v>
      </c>
      <c r="BL2553" t="e">
        <v>#N/A</v>
      </c>
      <c r="BM2553" t="e">
        <v>#N/A</v>
      </c>
      <c r="BN2553" t="e">
        <v>#N/A</v>
      </c>
      <c r="BO2553" t="e">
        <v>#N/A</v>
      </c>
      <c r="BP2553" t="e">
        <v>#N/A</v>
      </c>
      <c r="BQ2553" t="e">
        <v>#N/A</v>
      </c>
      <c r="BR2553" t="e">
        <v>#N/A</v>
      </c>
      <c r="BS2553" t="e">
        <v>#N/A</v>
      </c>
      <c r="BT2553" t="e">
        <v>#N/A</v>
      </c>
      <c r="BU2553" t="e">
        <v>#N/A</v>
      </c>
      <c r="BV2553" t="e">
        <v>#N/A</v>
      </c>
      <c r="BW2553" t="e">
        <v>#N/A</v>
      </c>
      <c r="BX2553" t="e">
        <v>#N/A</v>
      </c>
      <c r="BY2553" t="e">
        <v>#N/A</v>
      </c>
      <c r="BZ2553" t="e">
        <v>#N/A</v>
      </c>
      <c r="CA2553" t="e">
        <v>#N/A</v>
      </c>
      <c r="CB2553" t="e">
        <v>#N/A</v>
      </c>
      <c r="CC2553" t="e">
        <v>#N/A</v>
      </c>
      <c r="CD2553" t="e">
        <v>#N/A</v>
      </c>
      <c r="CE2553" t="e">
        <v>#N/A</v>
      </c>
      <c r="CF2553" t="e">
        <v>#N/A</v>
      </c>
      <c r="CG2553" t="e">
        <v>#N/A</v>
      </c>
      <c r="CH2553" t="e">
        <v>#N/A</v>
      </c>
      <c r="CI2553" t="e">
        <v>#N/A</v>
      </c>
      <c r="CK2553" t="e">
        <v>#N/A</v>
      </c>
      <c r="CL2553" t="e">
        <v>#N/A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</row>
    <row r="2554" spans="1:121">
      <c r="A2554">
        <v>91008591</v>
      </c>
      <c r="B2554">
        <v>82715</v>
      </c>
      <c r="C2554" s="2">
        <v>44243</v>
      </c>
      <c r="D2554" s="2">
        <v>44248.753472222219</v>
      </c>
      <c r="E2554">
        <v>1</v>
      </c>
      <c r="F2554">
        <v>65</v>
      </c>
      <c r="G2554">
        <v>1</v>
      </c>
      <c r="H2554">
        <v>1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7104</v>
      </c>
      <c r="O2554" t="s">
        <v>2126</v>
      </c>
      <c r="P2554">
        <v>1</v>
      </c>
      <c r="Q2554">
        <v>0</v>
      </c>
      <c r="R2554">
        <v>5</v>
      </c>
      <c r="S2554">
        <v>2</v>
      </c>
      <c r="T2554">
        <v>2021</v>
      </c>
      <c r="U2554">
        <v>0</v>
      </c>
      <c r="V2554">
        <v>0</v>
      </c>
      <c r="W2554">
        <v>2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11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5</v>
      </c>
      <c r="BW2554">
        <v>1</v>
      </c>
      <c r="BX2554">
        <v>5</v>
      </c>
      <c r="BY2554">
        <v>0</v>
      </c>
      <c r="BZ2554">
        <v>0</v>
      </c>
      <c r="CA2554">
        <v>0</v>
      </c>
      <c r="CB2554">
        <v>5</v>
      </c>
      <c r="CC2554">
        <v>18</v>
      </c>
      <c r="CD2554">
        <v>5</v>
      </c>
      <c r="CE2554">
        <v>23</v>
      </c>
      <c r="CF2554">
        <v>0</v>
      </c>
      <c r="CG2554">
        <v>0</v>
      </c>
      <c r="CH2554">
        <v>0</v>
      </c>
      <c r="CI2554">
        <v>1</v>
      </c>
      <c r="CK2554">
        <v>0</v>
      </c>
      <c r="CL2554">
        <v>0</v>
      </c>
      <c r="CM2554">
        <v>2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1</v>
      </c>
      <c r="CU2554">
        <v>0</v>
      </c>
      <c r="CV2554">
        <v>0</v>
      </c>
      <c r="CW2554">
        <v>1</v>
      </c>
      <c r="CX2554">
        <v>0</v>
      </c>
      <c r="CY2554">
        <v>1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1</v>
      </c>
      <c r="DH2554">
        <v>0</v>
      </c>
      <c r="DI2554">
        <v>0</v>
      </c>
      <c r="DJ2554">
        <v>1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</row>
    <row r="2555" spans="1:121">
      <c r="A2555">
        <v>91008672</v>
      </c>
      <c r="B2555">
        <v>804358</v>
      </c>
      <c r="C2555" s="2">
        <v>44243</v>
      </c>
      <c r="D2555" s="2">
        <v>44248.643750000003</v>
      </c>
      <c r="E2555">
        <v>1</v>
      </c>
      <c r="F2555">
        <v>73</v>
      </c>
      <c r="G2555">
        <v>1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71044282</v>
      </c>
      <c r="O2555" t="s">
        <v>2126</v>
      </c>
      <c r="P2555">
        <v>1</v>
      </c>
      <c r="Q2555">
        <v>0</v>
      </c>
      <c r="R2555">
        <v>5</v>
      </c>
      <c r="S2555">
        <v>2</v>
      </c>
      <c r="T2555">
        <v>2021</v>
      </c>
      <c r="U2555">
        <v>0</v>
      </c>
      <c r="V2555">
        <v>0</v>
      </c>
      <c r="W2555">
        <v>2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4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4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5</v>
      </c>
      <c r="BV2555">
        <v>1</v>
      </c>
      <c r="BW2555">
        <v>1</v>
      </c>
      <c r="BX2555">
        <v>3</v>
      </c>
      <c r="BY2555">
        <v>1</v>
      </c>
      <c r="BZ2555">
        <v>0</v>
      </c>
      <c r="CA2555">
        <v>0</v>
      </c>
      <c r="CB2555">
        <v>6</v>
      </c>
      <c r="CC2555">
        <v>1</v>
      </c>
      <c r="CD2555">
        <v>5</v>
      </c>
      <c r="CE2555">
        <v>6</v>
      </c>
      <c r="CF2555">
        <v>0</v>
      </c>
      <c r="CG2555">
        <v>0</v>
      </c>
      <c r="CH2555">
        <v>0</v>
      </c>
      <c r="CI2555">
        <v>5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1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</row>
    <row r="2556" spans="1:121">
      <c r="A2556">
        <v>91008716</v>
      </c>
      <c r="B2556">
        <v>85480</v>
      </c>
      <c r="C2556" s="2">
        <v>44243</v>
      </c>
      <c r="D2556" s="2">
        <v>44248.703472222223</v>
      </c>
      <c r="E2556">
        <v>1</v>
      </c>
      <c r="F2556">
        <v>67</v>
      </c>
      <c r="G2556">
        <v>1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8846</v>
      </c>
      <c r="O2556" t="s">
        <v>2126</v>
      </c>
      <c r="P2556">
        <v>1</v>
      </c>
      <c r="Q2556">
        <v>0</v>
      </c>
      <c r="R2556">
        <v>5</v>
      </c>
      <c r="S2556">
        <v>2</v>
      </c>
      <c r="T2556">
        <v>2021</v>
      </c>
      <c r="U2556">
        <v>0</v>
      </c>
      <c r="V2556">
        <v>0</v>
      </c>
      <c r="W2556">
        <v>2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3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3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5</v>
      </c>
      <c r="BW2556">
        <v>1</v>
      </c>
      <c r="BX2556">
        <v>3</v>
      </c>
      <c r="BY2556">
        <v>1</v>
      </c>
      <c r="BZ2556">
        <v>0</v>
      </c>
      <c r="CA2556">
        <v>0</v>
      </c>
      <c r="CB2556">
        <v>8</v>
      </c>
      <c r="CC2556">
        <v>4</v>
      </c>
      <c r="CD2556">
        <v>2</v>
      </c>
      <c r="CE2556">
        <v>6</v>
      </c>
      <c r="CF2556">
        <v>0</v>
      </c>
      <c r="CG2556">
        <v>0</v>
      </c>
      <c r="CH2556">
        <v>0</v>
      </c>
      <c r="CI2556">
        <v>5</v>
      </c>
      <c r="CK2556">
        <v>0</v>
      </c>
      <c r="CL2556">
        <v>0</v>
      </c>
      <c r="CM2556">
        <v>2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1</v>
      </c>
      <c r="CT2556">
        <v>0</v>
      </c>
      <c r="CU2556">
        <v>0</v>
      </c>
      <c r="CV2556">
        <v>0</v>
      </c>
      <c r="CW2556">
        <v>1</v>
      </c>
      <c r="CX2556">
        <v>0</v>
      </c>
      <c r="CY2556">
        <v>1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1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</row>
    <row r="2557" spans="1:121">
      <c r="A2557">
        <v>91008763</v>
      </c>
      <c r="B2557">
        <v>97120</v>
      </c>
      <c r="C2557" s="2">
        <v>44245</v>
      </c>
      <c r="D2557" s="2">
        <v>44246.638888888891</v>
      </c>
      <c r="E2557">
        <v>1</v>
      </c>
      <c r="F2557">
        <v>64</v>
      </c>
      <c r="G2557">
        <v>1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8876</v>
      </c>
      <c r="O2557" t="s">
        <v>2126</v>
      </c>
      <c r="P2557">
        <v>1</v>
      </c>
      <c r="Q2557">
        <v>0</v>
      </c>
      <c r="R2557">
        <v>1</v>
      </c>
      <c r="S2557">
        <v>2</v>
      </c>
      <c r="T2557">
        <v>2021</v>
      </c>
      <c r="U2557">
        <v>0</v>
      </c>
      <c r="V2557">
        <v>0</v>
      </c>
      <c r="W2557">
        <v>2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2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2</v>
      </c>
      <c r="BH2557">
        <v>5</v>
      </c>
      <c r="BI2557">
        <v>0</v>
      </c>
      <c r="BJ2557">
        <v>0</v>
      </c>
      <c r="BK2557">
        <v>5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1</v>
      </c>
      <c r="BW2557">
        <v>1</v>
      </c>
      <c r="BX2557">
        <v>4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K2557">
        <v>0</v>
      </c>
      <c r="CL2557">
        <v>0</v>
      </c>
      <c r="CM2557">
        <v>2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1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</row>
    <row r="2558" spans="1:121">
      <c r="A2558">
        <v>91008765</v>
      </c>
      <c r="B2558">
        <v>583556</v>
      </c>
      <c r="C2558" s="2">
        <v>44243</v>
      </c>
      <c r="D2558" s="2">
        <v>44245.802777777775</v>
      </c>
      <c r="E2558">
        <v>1</v>
      </c>
      <c r="F2558">
        <v>68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8853</v>
      </c>
      <c r="O2558" t="s">
        <v>2126</v>
      </c>
      <c r="P2558">
        <v>1</v>
      </c>
      <c r="Q2558">
        <v>0</v>
      </c>
      <c r="R2558">
        <v>2</v>
      </c>
      <c r="S2558">
        <v>2</v>
      </c>
      <c r="T2558">
        <v>2021</v>
      </c>
      <c r="U2558">
        <v>0</v>
      </c>
      <c r="V2558">
        <v>0</v>
      </c>
      <c r="W2558">
        <v>2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3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3</v>
      </c>
      <c r="BH2558">
        <v>5</v>
      </c>
      <c r="BI2558">
        <v>0</v>
      </c>
      <c r="BJ2558">
        <v>0</v>
      </c>
      <c r="BK2558">
        <v>3</v>
      </c>
      <c r="BL2558">
        <v>0</v>
      </c>
      <c r="BM2558">
        <v>0</v>
      </c>
      <c r="BN2558">
        <v>2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1</v>
      </c>
      <c r="BW2558">
        <v>2</v>
      </c>
      <c r="BX2558">
        <v>2</v>
      </c>
      <c r="BY2558">
        <v>0</v>
      </c>
      <c r="BZ2558">
        <v>0</v>
      </c>
      <c r="CA2558">
        <v>0</v>
      </c>
      <c r="CB2558">
        <v>5</v>
      </c>
      <c r="CC2558">
        <v>3</v>
      </c>
      <c r="CD2558">
        <v>2</v>
      </c>
      <c r="CE2558">
        <v>5</v>
      </c>
      <c r="CF2558">
        <v>0</v>
      </c>
      <c r="CG2558">
        <v>0</v>
      </c>
      <c r="CH2558">
        <v>0</v>
      </c>
      <c r="CI2558">
        <v>0</v>
      </c>
      <c r="CK2558">
        <v>2</v>
      </c>
      <c r="CL2558">
        <v>0</v>
      </c>
      <c r="CM2558">
        <v>1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1</v>
      </c>
      <c r="CX2558">
        <v>0</v>
      </c>
      <c r="CY2558">
        <v>1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1</v>
      </c>
      <c r="DH2558">
        <v>0</v>
      </c>
      <c r="DI2558">
        <v>0</v>
      </c>
      <c r="DJ2558">
        <v>1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</row>
    <row r="2559" spans="1:121">
      <c r="A2559">
        <v>91008787</v>
      </c>
      <c r="B2559">
        <v>480041</v>
      </c>
      <c r="C2559" s="2">
        <v>44243</v>
      </c>
      <c r="D2559" s="2">
        <v>44243.8125</v>
      </c>
      <c r="E2559">
        <v>2</v>
      </c>
      <c r="F2559">
        <v>63</v>
      </c>
      <c r="G2559">
        <v>1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7060</v>
      </c>
      <c r="O2559" t="s">
        <v>2126</v>
      </c>
      <c r="P2559">
        <v>1</v>
      </c>
      <c r="Q2559">
        <v>0</v>
      </c>
      <c r="S2559">
        <v>2</v>
      </c>
      <c r="T2559">
        <v>2021</v>
      </c>
      <c r="U2559">
        <v>0</v>
      </c>
      <c r="V2559">
        <v>0</v>
      </c>
      <c r="W2559">
        <v>2</v>
      </c>
      <c r="AU2559" t="e">
        <v>#N/A</v>
      </c>
      <c r="AV2559" t="e">
        <v>#N/A</v>
      </c>
      <c r="AW2559" t="e">
        <v>#N/A</v>
      </c>
      <c r="AX2559" t="e">
        <v>#N/A</v>
      </c>
      <c r="AY2559" t="e">
        <v>#N/A</v>
      </c>
      <c r="AZ2559" t="e">
        <v>#N/A</v>
      </c>
      <c r="BA2559" t="e">
        <v>#N/A</v>
      </c>
      <c r="BB2559" t="e">
        <v>#N/A</v>
      </c>
      <c r="BC2559" t="e">
        <v>#N/A</v>
      </c>
      <c r="BD2559" t="e">
        <v>#N/A</v>
      </c>
      <c r="BE2559" t="e">
        <v>#N/A</v>
      </c>
      <c r="BF2559" t="e">
        <v>#N/A</v>
      </c>
      <c r="BG2559" t="e">
        <v>#N/A</v>
      </c>
      <c r="BH2559" t="e">
        <v>#N/A</v>
      </c>
      <c r="BI2559" t="e">
        <v>#N/A</v>
      </c>
      <c r="BJ2559" t="e">
        <v>#N/A</v>
      </c>
      <c r="BK2559" t="e">
        <v>#N/A</v>
      </c>
      <c r="BL2559" t="e">
        <v>#N/A</v>
      </c>
      <c r="BM2559" t="e">
        <v>#N/A</v>
      </c>
      <c r="BN2559" t="e">
        <v>#N/A</v>
      </c>
      <c r="BO2559" t="e">
        <v>#N/A</v>
      </c>
      <c r="BP2559" t="e">
        <v>#N/A</v>
      </c>
      <c r="BQ2559" t="e">
        <v>#N/A</v>
      </c>
      <c r="BR2559" t="e">
        <v>#N/A</v>
      </c>
      <c r="BS2559" t="e">
        <v>#N/A</v>
      </c>
      <c r="BT2559" t="e">
        <v>#N/A</v>
      </c>
      <c r="BU2559" t="e">
        <v>#N/A</v>
      </c>
      <c r="BV2559" t="e">
        <v>#N/A</v>
      </c>
      <c r="BW2559" t="e">
        <v>#N/A</v>
      </c>
      <c r="BX2559" t="e">
        <v>#N/A</v>
      </c>
      <c r="BY2559" t="e">
        <v>#N/A</v>
      </c>
      <c r="BZ2559" t="e">
        <v>#N/A</v>
      </c>
      <c r="CA2559" t="e">
        <v>#N/A</v>
      </c>
      <c r="CB2559" t="e">
        <v>#N/A</v>
      </c>
      <c r="CC2559" t="e">
        <v>#N/A</v>
      </c>
      <c r="CD2559" t="e">
        <v>#N/A</v>
      </c>
      <c r="CE2559" t="e">
        <v>#N/A</v>
      </c>
      <c r="CF2559" t="e">
        <v>#N/A</v>
      </c>
      <c r="CG2559" t="e">
        <v>#N/A</v>
      </c>
      <c r="CH2559" t="e">
        <v>#N/A</v>
      </c>
      <c r="CI2559" t="e">
        <v>#N/A</v>
      </c>
      <c r="CK2559" t="e">
        <v>#N/A</v>
      </c>
      <c r="CL2559" t="e">
        <v>#N/A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</row>
    <row r="2560" spans="1:121">
      <c r="A2560">
        <v>91008827</v>
      </c>
      <c r="B2560">
        <v>8095235</v>
      </c>
      <c r="C2560" s="2">
        <v>44243</v>
      </c>
      <c r="D2560" s="2">
        <v>44248.701388888891</v>
      </c>
      <c r="E2560">
        <v>1</v>
      </c>
      <c r="F2560">
        <v>61</v>
      </c>
      <c r="G2560">
        <v>1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8551</v>
      </c>
      <c r="O2560" t="s">
        <v>2126</v>
      </c>
      <c r="P2560">
        <v>1</v>
      </c>
      <c r="Q2560">
        <v>0</v>
      </c>
      <c r="R2560">
        <v>5</v>
      </c>
      <c r="S2560">
        <v>2</v>
      </c>
      <c r="T2560">
        <v>2021</v>
      </c>
      <c r="U2560">
        <v>0</v>
      </c>
      <c r="V2560">
        <v>0</v>
      </c>
      <c r="W2560">
        <v>2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5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5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1</v>
      </c>
      <c r="BW2560">
        <v>0</v>
      </c>
      <c r="BX2560">
        <v>1</v>
      </c>
      <c r="BY2560">
        <v>0</v>
      </c>
      <c r="BZ2560">
        <v>0</v>
      </c>
      <c r="CA2560">
        <v>0</v>
      </c>
      <c r="CB2560">
        <v>1</v>
      </c>
      <c r="CC2560">
        <v>1</v>
      </c>
      <c r="CD2560">
        <v>0</v>
      </c>
      <c r="CE2560">
        <v>1</v>
      </c>
      <c r="CF2560">
        <v>0</v>
      </c>
      <c r="CG2560">
        <v>0</v>
      </c>
      <c r="CH2560">
        <v>0</v>
      </c>
      <c r="CI2560">
        <v>9</v>
      </c>
      <c r="CK2560">
        <v>0</v>
      </c>
      <c r="CL2560">
        <v>0</v>
      </c>
      <c r="CM2560">
        <v>1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1</v>
      </c>
      <c r="CX2560">
        <v>0</v>
      </c>
      <c r="CY2560">
        <v>1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1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</row>
    <row r="2561" spans="1:120">
      <c r="A2561">
        <v>91008881</v>
      </c>
      <c r="B2561">
        <v>526049</v>
      </c>
      <c r="C2561" s="2">
        <v>44243</v>
      </c>
      <c r="D2561" s="2">
        <v>44244.072222222225</v>
      </c>
      <c r="E2561">
        <v>3</v>
      </c>
      <c r="F2561">
        <v>58</v>
      </c>
      <c r="G2561">
        <v>0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8836</v>
      </c>
      <c r="O2561" t="s">
        <v>2126</v>
      </c>
      <c r="P2561">
        <v>1</v>
      </c>
      <c r="Q2561">
        <v>0</v>
      </c>
      <c r="S2561">
        <v>2</v>
      </c>
      <c r="T2561">
        <v>2021</v>
      </c>
      <c r="U2561">
        <v>0</v>
      </c>
      <c r="V2561">
        <v>0</v>
      </c>
      <c r="W2561">
        <v>2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</row>
    <row r="2562" spans="1:120">
      <c r="A2562">
        <v>91008883</v>
      </c>
      <c r="B2562">
        <v>671366</v>
      </c>
      <c r="C2562" s="2">
        <v>44243</v>
      </c>
      <c r="D2562" s="2">
        <v>44249.790277777778</v>
      </c>
      <c r="E2562">
        <v>1</v>
      </c>
      <c r="F2562">
        <v>47</v>
      </c>
      <c r="G2562">
        <v>1</v>
      </c>
      <c r="H2562">
        <v>1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8854</v>
      </c>
      <c r="O2562" t="s">
        <v>2126</v>
      </c>
      <c r="P2562">
        <v>1</v>
      </c>
      <c r="Q2562">
        <v>0</v>
      </c>
      <c r="R2562">
        <v>6</v>
      </c>
      <c r="S2562">
        <v>2</v>
      </c>
      <c r="T2562">
        <v>2021</v>
      </c>
      <c r="U2562">
        <v>0</v>
      </c>
      <c r="V2562">
        <v>0</v>
      </c>
      <c r="W2562">
        <v>2</v>
      </c>
      <c r="AU2562">
        <v>0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11</v>
      </c>
      <c r="BB2562">
        <v>0</v>
      </c>
      <c r="BC2562">
        <v>0</v>
      </c>
      <c r="BD2562">
        <v>0</v>
      </c>
      <c r="BE2562">
        <v>1</v>
      </c>
      <c r="BF2562">
        <v>1</v>
      </c>
      <c r="BG2562">
        <v>12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5</v>
      </c>
      <c r="BW2562">
        <v>2</v>
      </c>
      <c r="BX2562">
        <v>3</v>
      </c>
      <c r="BY2562">
        <v>0</v>
      </c>
      <c r="BZ2562">
        <v>0</v>
      </c>
      <c r="CA2562">
        <v>0</v>
      </c>
      <c r="CB2562">
        <v>6</v>
      </c>
      <c r="CC2562">
        <v>0</v>
      </c>
      <c r="CD2562">
        <v>1</v>
      </c>
      <c r="CE2562">
        <v>1</v>
      </c>
      <c r="CF2562">
        <v>0</v>
      </c>
      <c r="CG2562">
        <v>0</v>
      </c>
      <c r="CH2562">
        <v>0</v>
      </c>
      <c r="CI2562">
        <v>6</v>
      </c>
      <c r="CK2562">
        <v>0</v>
      </c>
      <c r="CL2562">
        <v>0</v>
      </c>
      <c r="CM2562">
        <v>1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1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</row>
    <row r="2563" spans="1:120">
      <c r="A2563">
        <v>91008887</v>
      </c>
      <c r="B2563">
        <v>75388</v>
      </c>
      <c r="C2563" s="2">
        <v>44243</v>
      </c>
      <c r="D2563" s="2">
        <v>44244.63958333333</v>
      </c>
      <c r="E2563">
        <v>3</v>
      </c>
      <c r="F2563">
        <v>64</v>
      </c>
      <c r="G2563">
        <v>1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8502</v>
      </c>
      <c r="O2563" t="s">
        <v>2136</v>
      </c>
      <c r="P2563">
        <v>0</v>
      </c>
      <c r="Q2563">
        <v>0</v>
      </c>
      <c r="S2563">
        <v>2</v>
      </c>
      <c r="T2563">
        <v>2021</v>
      </c>
      <c r="U2563">
        <v>0</v>
      </c>
      <c r="V2563">
        <v>0</v>
      </c>
      <c r="W2563">
        <v>2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1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1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</row>
    <row r="2564" spans="1:120">
      <c r="A2564">
        <v>91008975</v>
      </c>
      <c r="B2564">
        <v>358830</v>
      </c>
      <c r="C2564" s="2">
        <v>44243</v>
      </c>
      <c r="D2564" s="2">
        <v>44249.308333333334</v>
      </c>
      <c r="E2564">
        <v>1</v>
      </c>
      <c r="F2564">
        <v>56</v>
      </c>
      <c r="G2564">
        <v>1</v>
      </c>
      <c r="H2564">
        <v>3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8836</v>
      </c>
      <c r="O2564" t="s">
        <v>2126</v>
      </c>
      <c r="P2564">
        <v>1</v>
      </c>
      <c r="Q2564">
        <v>0</v>
      </c>
      <c r="R2564">
        <v>6</v>
      </c>
      <c r="S2564">
        <v>2</v>
      </c>
      <c r="T2564">
        <v>2021</v>
      </c>
      <c r="U2564">
        <v>1</v>
      </c>
      <c r="V2564">
        <v>5</v>
      </c>
      <c r="W2564">
        <v>2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4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4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9</v>
      </c>
      <c r="BW2564">
        <v>16</v>
      </c>
      <c r="BX2564">
        <v>7</v>
      </c>
      <c r="BY2564">
        <v>3</v>
      </c>
      <c r="BZ2564">
        <v>0</v>
      </c>
      <c r="CA2564">
        <v>1</v>
      </c>
      <c r="CB2564">
        <v>2</v>
      </c>
      <c r="CC2564">
        <v>2</v>
      </c>
      <c r="CD2564">
        <v>3</v>
      </c>
      <c r="CE2564">
        <v>5</v>
      </c>
      <c r="CF2564">
        <v>1</v>
      </c>
      <c r="CG2564">
        <v>0</v>
      </c>
      <c r="CH2564">
        <v>12</v>
      </c>
      <c r="CI2564">
        <v>5</v>
      </c>
      <c r="CK2564">
        <v>9</v>
      </c>
      <c r="CL2564">
        <v>0</v>
      </c>
      <c r="CM2564">
        <v>1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1</v>
      </c>
      <c r="CX2564">
        <v>0</v>
      </c>
      <c r="CY2564">
        <v>1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1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</row>
    <row r="2565" spans="1:120">
      <c r="A2565">
        <v>91008979</v>
      </c>
      <c r="B2565">
        <v>719885</v>
      </c>
      <c r="C2565" s="2">
        <v>44243</v>
      </c>
      <c r="D2565" s="2">
        <v>44244.122916666667</v>
      </c>
      <c r="E2565">
        <v>3</v>
      </c>
      <c r="F2565">
        <v>62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7921</v>
      </c>
      <c r="O2565" t="s">
        <v>2126</v>
      </c>
      <c r="P2565">
        <v>1</v>
      </c>
      <c r="Q2565">
        <v>0</v>
      </c>
      <c r="S2565">
        <v>2</v>
      </c>
      <c r="T2565">
        <v>2021</v>
      </c>
      <c r="U2565">
        <v>0</v>
      </c>
      <c r="V2565">
        <v>0</v>
      </c>
      <c r="W2565">
        <v>2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K2565">
        <v>0</v>
      </c>
      <c r="CL2565">
        <v>0</v>
      </c>
      <c r="CM2565">
        <v>2</v>
      </c>
      <c r="CN2565">
        <v>0</v>
      </c>
      <c r="CO2565">
        <v>0</v>
      </c>
      <c r="CP2565">
        <v>0</v>
      </c>
      <c r="CQ2565">
        <v>1</v>
      </c>
      <c r="CR2565">
        <v>0</v>
      </c>
      <c r="CS2565">
        <v>0</v>
      </c>
      <c r="CT2565">
        <v>1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1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</row>
    <row r="2566" spans="1:120">
      <c r="A2566">
        <v>91008984</v>
      </c>
      <c r="B2566">
        <v>8131396</v>
      </c>
      <c r="C2566" s="2">
        <v>44243</v>
      </c>
      <c r="D2566" s="2">
        <v>44244.024305555555</v>
      </c>
      <c r="E2566">
        <v>2</v>
      </c>
      <c r="F2566">
        <v>37</v>
      </c>
      <c r="G2566">
        <v>1</v>
      </c>
      <c r="H2566">
        <v>3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7060</v>
      </c>
      <c r="O2566" t="s">
        <v>2126</v>
      </c>
      <c r="P2566">
        <v>1</v>
      </c>
      <c r="Q2566">
        <v>0</v>
      </c>
      <c r="S2566">
        <v>2</v>
      </c>
      <c r="T2566">
        <v>2021</v>
      </c>
      <c r="U2566">
        <v>0</v>
      </c>
      <c r="V2566">
        <v>0</v>
      </c>
      <c r="W2566">
        <v>2</v>
      </c>
      <c r="AU2566" t="e">
        <v>#N/A</v>
      </c>
      <c r="AV2566" t="e">
        <v>#N/A</v>
      </c>
      <c r="AW2566" t="e">
        <v>#N/A</v>
      </c>
      <c r="AX2566" t="e">
        <v>#N/A</v>
      </c>
      <c r="AY2566" t="e">
        <v>#N/A</v>
      </c>
      <c r="AZ2566" t="e">
        <v>#N/A</v>
      </c>
      <c r="BA2566" t="e">
        <v>#N/A</v>
      </c>
      <c r="BB2566" t="e">
        <v>#N/A</v>
      </c>
      <c r="BC2566" t="e">
        <v>#N/A</v>
      </c>
      <c r="BD2566" t="e">
        <v>#N/A</v>
      </c>
      <c r="BE2566" t="e">
        <v>#N/A</v>
      </c>
      <c r="BF2566" t="e">
        <v>#N/A</v>
      </c>
      <c r="BG2566" t="e">
        <v>#N/A</v>
      </c>
      <c r="BH2566" t="e">
        <v>#N/A</v>
      </c>
      <c r="BI2566" t="e">
        <v>#N/A</v>
      </c>
      <c r="BJ2566" t="e">
        <v>#N/A</v>
      </c>
      <c r="BK2566" t="e">
        <v>#N/A</v>
      </c>
      <c r="BL2566" t="e">
        <v>#N/A</v>
      </c>
      <c r="BM2566" t="e">
        <v>#N/A</v>
      </c>
      <c r="BN2566" t="e">
        <v>#N/A</v>
      </c>
      <c r="BO2566" t="e">
        <v>#N/A</v>
      </c>
      <c r="BP2566" t="e">
        <v>#N/A</v>
      </c>
      <c r="BQ2566" t="e">
        <v>#N/A</v>
      </c>
      <c r="BR2566" t="e">
        <v>#N/A</v>
      </c>
      <c r="BS2566" t="e">
        <v>#N/A</v>
      </c>
      <c r="BT2566" t="e">
        <v>#N/A</v>
      </c>
      <c r="BU2566" t="e">
        <v>#N/A</v>
      </c>
      <c r="BV2566" t="e">
        <v>#N/A</v>
      </c>
      <c r="BW2566" t="e">
        <v>#N/A</v>
      </c>
      <c r="BX2566" t="e">
        <v>#N/A</v>
      </c>
      <c r="BY2566" t="e">
        <v>#N/A</v>
      </c>
      <c r="BZ2566" t="e">
        <v>#N/A</v>
      </c>
      <c r="CA2566" t="e">
        <v>#N/A</v>
      </c>
      <c r="CB2566" t="e">
        <v>#N/A</v>
      </c>
      <c r="CC2566" t="e">
        <v>#N/A</v>
      </c>
      <c r="CD2566" t="e">
        <v>#N/A</v>
      </c>
      <c r="CE2566" t="e">
        <v>#N/A</v>
      </c>
      <c r="CF2566" t="e">
        <v>#N/A</v>
      </c>
      <c r="CG2566" t="e">
        <v>#N/A</v>
      </c>
      <c r="CH2566" t="e">
        <v>#N/A</v>
      </c>
      <c r="CI2566" t="e">
        <v>#N/A</v>
      </c>
      <c r="CK2566" t="e">
        <v>#N/A</v>
      </c>
      <c r="CL2566" t="e">
        <v>#N/A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</row>
    <row r="2567" spans="1:120">
      <c r="A2567">
        <v>91009013</v>
      </c>
      <c r="B2567">
        <v>8131399</v>
      </c>
      <c r="C2567" s="2">
        <v>44244</v>
      </c>
      <c r="D2567" s="2">
        <v>44244.556250000001</v>
      </c>
      <c r="E2567">
        <v>3</v>
      </c>
      <c r="F2567">
        <v>53</v>
      </c>
      <c r="G2567">
        <v>1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7060</v>
      </c>
      <c r="O2567" t="s">
        <v>2126</v>
      </c>
      <c r="P2567">
        <v>1</v>
      </c>
      <c r="Q2567">
        <v>0</v>
      </c>
      <c r="S2567">
        <v>2</v>
      </c>
      <c r="T2567">
        <v>2021</v>
      </c>
      <c r="U2567">
        <v>0</v>
      </c>
      <c r="V2567">
        <v>0</v>
      </c>
      <c r="W2567">
        <v>2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</row>
    <row r="2568" spans="1:120">
      <c r="A2568">
        <v>91009191</v>
      </c>
      <c r="B2568">
        <v>445036</v>
      </c>
      <c r="C2568" s="2">
        <v>44244</v>
      </c>
      <c r="D2568" s="2">
        <v>44244.825694444444</v>
      </c>
      <c r="E2568">
        <v>3</v>
      </c>
      <c r="F2568">
        <v>57</v>
      </c>
      <c r="G2568">
        <v>1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88691729</v>
      </c>
      <c r="O2568" t="s">
        <v>2126</v>
      </c>
      <c r="P2568">
        <v>1</v>
      </c>
      <c r="Q2568">
        <v>0</v>
      </c>
      <c r="S2568">
        <v>2</v>
      </c>
      <c r="T2568">
        <v>2021</v>
      </c>
      <c r="U2568">
        <v>0</v>
      </c>
      <c r="V2568">
        <v>0</v>
      </c>
      <c r="W2568">
        <v>2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1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</row>
    <row r="2569" spans="1:120">
      <c r="A2569">
        <v>91009247</v>
      </c>
      <c r="B2569">
        <v>8128879</v>
      </c>
      <c r="C2569" s="2">
        <v>44244</v>
      </c>
      <c r="D2569" s="2">
        <v>44254.017361111109</v>
      </c>
      <c r="E2569">
        <v>1</v>
      </c>
      <c r="F2569">
        <v>60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88051342</v>
      </c>
      <c r="O2569" t="s">
        <v>2126</v>
      </c>
      <c r="P2569">
        <v>1</v>
      </c>
      <c r="Q2569">
        <v>0</v>
      </c>
      <c r="R2569">
        <v>10</v>
      </c>
      <c r="S2569">
        <v>2</v>
      </c>
      <c r="T2569">
        <v>2021</v>
      </c>
      <c r="U2569">
        <v>0</v>
      </c>
      <c r="V2569">
        <v>0</v>
      </c>
      <c r="W2569">
        <v>2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7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7</v>
      </c>
      <c r="BH2569">
        <v>15</v>
      </c>
      <c r="BI2569">
        <v>0</v>
      </c>
      <c r="BJ2569">
        <v>0</v>
      </c>
      <c r="BK2569">
        <v>15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19</v>
      </c>
      <c r="BW2569">
        <v>1</v>
      </c>
      <c r="BX2569">
        <v>9</v>
      </c>
      <c r="BY2569">
        <v>2</v>
      </c>
      <c r="BZ2569">
        <v>0</v>
      </c>
      <c r="CA2569">
        <v>0</v>
      </c>
      <c r="CB2569">
        <v>14</v>
      </c>
      <c r="CC2569">
        <v>6</v>
      </c>
      <c r="CD2569">
        <v>8</v>
      </c>
      <c r="CE2569">
        <v>14</v>
      </c>
      <c r="CF2569">
        <v>0</v>
      </c>
      <c r="CG2569">
        <v>0</v>
      </c>
      <c r="CH2569">
        <v>0</v>
      </c>
      <c r="CI2569">
        <v>8</v>
      </c>
      <c r="CK2569">
        <v>0</v>
      </c>
      <c r="CL2569">
        <v>0</v>
      </c>
      <c r="CM2569">
        <v>2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1</v>
      </c>
      <c r="CT2569">
        <v>0</v>
      </c>
      <c r="CU2569">
        <v>0</v>
      </c>
      <c r="CV2569">
        <v>0</v>
      </c>
      <c r="CW2569">
        <v>1</v>
      </c>
      <c r="CX2569">
        <v>0</v>
      </c>
      <c r="CY2569">
        <v>1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1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1</v>
      </c>
      <c r="DP2569">
        <v>0</v>
      </c>
    </row>
    <row r="2570" spans="1:120">
      <c r="A2570">
        <v>91009278</v>
      </c>
      <c r="B2570">
        <v>84728</v>
      </c>
      <c r="C2570" s="2">
        <v>44244</v>
      </c>
      <c r="D2570" s="2">
        <v>44244.759722222225</v>
      </c>
      <c r="E2570">
        <v>3</v>
      </c>
      <c r="F2570">
        <v>65</v>
      </c>
      <c r="G2570">
        <v>0</v>
      </c>
      <c r="H2570">
        <v>1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8869</v>
      </c>
      <c r="O2570" t="s">
        <v>2125</v>
      </c>
      <c r="P2570">
        <v>1</v>
      </c>
      <c r="Q2570">
        <v>0</v>
      </c>
      <c r="S2570">
        <v>2</v>
      </c>
      <c r="T2570">
        <v>2021</v>
      </c>
      <c r="U2570">
        <v>0</v>
      </c>
      <c r="V2570">
        <v>0</v>
      </c>
      <c r="W2570">
        <v>2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1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</row>
    <row r="2571" spans="1:120">
      <c r="A2571">
        <v>91009508</v>
      </c>
      <c r="B2571">
        <v>136341</v>
      </c>
      <c r="C2571" s="2">
        <v>44244</v>
      </c>
      <c r="D2571" s="2">
        <v>44246.774305555555</v>
      </c>
      <c r="E2571">
        <v>1</v>
      </c>
      <c r="F2571">
        <v>71</v>
      </c>
      <c r="G2571">
        <v>1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8854</v>
      </c>
      <c r="O2571" t="s">
        <v>2126</v>
      </c>
      <c r="P2571">
        <v>1</v>
      </c>
      <c r="Q2571">
        <v>0</v>
      </c>
      <c r="R2571">
        <v>2</v>
      </c>
      <c r="S2571">
        <v>2</v>
      </c>
      <c r="T2571">
        <v>2021</v>
      </c>
      <c r="U2571">
        <v>0</v>
      </c>
      <c r="V2571">
        <v>0</v>
      </c>
      <c r="W2571">
        <v>2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1</v>
      </c>
      <c r="BW2571">
        <v>1</v>
      </c>
      <c r="BX2571">
        <v>1</v>
      </c>
      <c r="BY2571">
        <v>2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2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</row>
    <row r="2572" spans="1:120">
      <c r="A2572">
        <v>91009577</v>
      </c>
      <c r="B2572">
        <v>792898</v>
      </c>
      <c r="C2572" s="2">
        <v>44244</v>
      </c>
      <c r="D2572" s="2">
        <v>44244.84375</v>
      </c>
      <c r="E2572">
        <v>2</v>
      </c>
      <c r="F2572">
        <v>24</v>
      </c>
      <c r="G2572">
        <v>1</v>
      </c>
      <c r="H2572">
        <v>3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8844</v>
      </c>
      <c r="O2572" t="s">
        <v>2126</v>
      </c>
      <c r="P2572">
        <v>1</v>
      </c>
      <c r="Q2572">
        <v>0</v>
      </c>
      <c r="S2572">
        <v>2</v>
      </c>
      <c r="T2572">
        <v>2021</v>
      </c>
      <c r="U2572">
        <v>0</v>
      </c>
      <c r="V2572">
        <v>0</v>
      </c>
      <c r="W2572">
        <v>2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</row>
    <row r="2573" spans="1:120">
      <c r="A2573">
        <v>91009638</v>
      </c>
      <c r="B2573">
        <v>419052</v>
      </c>
      <c r="C2573" s="2">
        <v>44244</v>
      </c>
      <c r="D2573" s="2">
        <v>44250.8125</v>
      </c>
      <c r="E2573">
        <v>1</v>
      </c>
      <c r="F2573">
        <v>90</v>
      </c>
      <c r="G2573">
        <v>1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8844</v>
      </c>
      <c r="O2573" t="s">
        <v>2126</v>
      </c>
      <c r="P2573">
        <v>1</v>
      </c>
      <c r="Q2573">
        <v>0</v>
      </c>
      <c r="R2573">
        <v>6</v>
      </c>
      <c r="S2573">
        <v>2</v>
      </c>
      <c r="T2573">
        <v>2021</v>
      </c>
      <c r="U2573">
        <v>0</v>
      </c>
      <c r="V2573">
        <v>0</v>
      </c>
      <c r="W2573">
        <v>2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6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6</v>
      </c>
      <c r="BH2573">
        <v>9</v>
      </c>
      <c r="BI2573">
        <v>0</v>
      </c>
      <c r="BJ2573">
        <v>0</v>
      </c>
      <c r="BK2573">
        <v>9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5</v>
      </c>
      <c r="BW2573">
        <v>1</v>
      </c>
      <c r="BX2573">
        <v>5</v>
      </c>
      <c r="BY2573">
        <v>1</v>
      </c>
      <c r="BZ2573">
        <v>0</v>
      </c>
      <c r="CA2573">
        <v>0</v>
      </c>
      <c r="CB2573">
        <v>12</v>
      </c>
      <c r="CC2573">
        <v>1</v>
      </c>
      <c r="CD2573">
        <v>6</v>
      </c>
      <c r="CE2573">
        <v>7</v>
      </c>
      <c r="CF2573">
        <v>0</v>
      </c>
      <c r="CG2573">
        <v>0</v>
      </c>
      <c r="CH2573">
        <v>0</v>
      </c>
      <c r="CI2573">
        <v>6</v>
      </c>
      <c r="CK2573">
        <v>0</v>
      </c>
      <c r="CL2573">
        <v>0</v>
      </c>
      <c r="CM2573">
        <v>1</v>
      </c>
      <c r="CN2573">
        <v>0</v>
      </c>
      <c r="CO2573">
        <v>1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1</v>
      </c>
      <c r="DH2573">
        <v>0</v>
      </c>
      <c r="DI2573">
        <v>0</v>
      </c>
      <c r="DJ2573">
        <v>1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</row>
    <row r="2574" spans="1:120">
      <c r="A2574">
        <v>91009737</v>
      </c>
      <c r="B2574">
        <v>8131532</v>
      </c>
      <c r="C2574" s="2">
        <v>44244</v>
      </c>
      <c r="D2574" s="2">
        <v>44245.07708333333</v>
      </c>
      <c r="E2574">
        <v>2</v>
      </c>
      <c r="F2574">
        <v>29</v>
      </c>
      <c r="G2574">
        <v>1</v>
      </c>
      <c r="H2574">
        <v>1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8844</v>
      </c>
      <c r="O2574" t="s">
        <v>2126</v>
      </c>
      <c r="P2574">
        <v>1</v>
      </c>
      <c r="Q2574">
        <v>0</v>
      </c>
      <c r="S2574">
        <v>2</v>
      </c>
      <c r="T2574">
        <v>2021</v>
      </c>
      <c r="U2574">
        <v>0</v>
      </c>
      <c r="V2574">
        <v>0</v>
      </c>
      <c r="W2574">
        <v>2</v>
      </c>
      <c r="AU2574" t="e">
        <v>#N/A</v>
      </c>
      <c r="AV2574" t="e">
        <v>#N/A</v>
      </c>
      <c r="AW2574" t="e">
        <v>#N/A</v>
      </c>
      <c r="AX2574" t="e">
        <v>#N/A</v>
      </c>
      <c r="AY2574" t="e">
        <v>#N/A</v>
      </c>
      <c r="AZ2574" t="e">
        <v>#N/A</v>
      </c>
      <c r="BA2574" t="e">
        <v>#N/A</v>
      </c>
      <c r="BB2574" t="e">
        <v>#N/A</v>
      </c>
      <c r="BC2574" t="e">
        <v>#N/A</v>
      </c>
      <c r="BD2574" t="e">
        <v>#N/A</v>
      </c>
      <c r="BE2574" t="e">
        <v>#N/A</v>
      </c>
      <c r="BF2574" t="e">
        <v>#N/A</v>
      </c>
      <c r="BG2574" t="e">
        <v>#N/A</v>
      </c>
      <c r="BH2574" t="e">
        <v>#N/A</v>
      </c>
      <c r="BI2574" t="e">
        <v>#N/A</v>
      </c>
      <c r="BJ2574" t="e">
        <v>#N/A</v>
      </c>
      <c r="BK2574" t="e">
        <v>#N/A</v>
      </c>
      <c r="BL2574" t="e">
        <v>#N/A</v>
      </c>
      <c r="BM2574" t="e">
        <v>#N/A</v>
      </c>
      <c r="BN2574" t="e">
        <v>#N/A</v>
      </c>
      <c r="BO2574" t="e">
        <v>#N/A</v>
      </c>
      <c r="BP2574" t="e">
        <v>#N/A</v>
      </c>
      <c r="BQ2574" t="e">
        <v>#N/A</v>
      </c>
      <c r="BR2574" t="e">
        <v>#N/A</v>
      </c>
      <c r="BS2574" t="e">
        <v>#N/A</v>
      </c>
      <c r="BT2574" t="e">
        <v>#N/A</v>
      </c>
      <c r="BU2574" t="e">
        <v>#N/A</v>
      </c>
      <c r="BV2574" t="e">
        <v>#N/A</v>
      </c>
      <c r="BW2574" t="e">
        <v>#N/A</v>
      </c>
      <c r="BX2574" t="e">
        <v>#N/A</v>
      </c>
      <c r="BY2574" t="e">
        <v>#N/A</v>
      </c>
      <c r="BZ2574" t="e">
        <v>#N/A</v>
      </c>
      <c r="CA2574" t="e">
        <v>#N/A</v>
      </c>
      <c r="CB2574" t="e">
        <v>#N/A</v>
      </c>
      <c r="CC2574" t="e">
        <v>#N/A</v>
      </c>
      <c r="CD2574" t="e">
        <v>#N/A</v>
      </c>
      <c r="CE2574" t="e">
        <v>#N/A</v>
      </c>
      <c r="CF2574" t="e">
        <v>#N/A</v>
      </c>
      <c r="CG2574" t="e">
        <v>#N/A</v>
      </c>
      <c r="CH2574" t="e">
        <v>#N/A</v>
      </c>
      <c r="CI2574" t="e">
        <v>#N/A</v>
      </c>
      <c r="CK2574" t="e">
        <v>#N/A</v>
      </c>
      <c r="CL2574" t="e">
        <v>#N/A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</row>
    <row r="2575" spans="1:120">
      <c r="A2575">
        <v>91009746</v>
      </c>
      <c r="B2575">
        <v>8128340</v>
      </c>
      <c r="C2575" s="2">
        <v>44245</v>
      </c>
      <c r="D2575" s="2">
        <v>44253.260416666664</v>
      </c>
      <c r="E2575">
        <v>1</v>
      </c>
      <c r="F2575">
        <v>68</v>
      </c>
      <c r="G2575">
        <v>1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8853</v>
      </c>
      <c r="O2575" t="s">
        <v>2126</v>
      </c>
      <c r="P2575">
        <v>1</v>
      </c>
      <c r="Q2575">
        <v>0</v>
      </c>
      <c r="R2575">
        <v>8</v>
      </c>
      <c r="S2575">
        <v>2</v>
      </c>
      <c r="T2575">
        <v>2021</v>
      </c>
      <c r="U2575">
        <v>0</v>
      </c>
      <c r="V2575">
        <v>0</v>
      </c>
      <c r="W2575">
        <v>2</v>
      </c>
      <c r="AU2575">
        <v>0</v>
      </c>
      <c r="AV2575">
        <v>0</v>
      </c>
      <c r="AW2575">
        <v>10</v>
      </c>
      <c r="AX2575">
        <v>0</v>
      </c>
      <c r="AY2575">
        <v>0</v>
      </c>
      <c r="AZ2575">
        <v>0</v>
      </c>
      <c r="BA2575">
        <v>9</v>
      </c>
      <c r="BB2575">
        <v>0</v>
      </c>
      <c r="BC2575">
        <v>0</v>
      </c>
      <c r="BD2575">
        <v>0</v>
      </c>
      <c r="BE2575">
        <v>10</v>
      </c>
      <c r="BF2575">
        <v>10</v>
      </c>
      <c r="BG2575">
        <v>19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8</v>
      </c>
      <c r="BW2575">
        <v>8</v>
      </c>
      <c r="BX2575">
        <v>1</v>
      </c>
      <c r="BY2575">
        <v>8</v>
      </c>
      <c r="BZ2575">
        <v>0</v>
      </c>
      <c r="CA2575">
        <v>0</v>
      </c>
      <c r="CB2575">
        <v>17</v>
      </c>
      <c r="CC2575">
        <v>17</v>
      </c>
      <c r="CD2575">
        <v>0</v>
      </c>
      <c r="CE2575">
        <v>17</v>
      </c>
      <c r="CF2575">
        <v>0</v>
      </c>
      <c r="CG2575">
        <v>0</v>
      </c>
      <c r="CH2575">
        <v>0</v>
      </c>
      <c r="CI2575">
        <v>0</v>
      </c>
      <c r="CK2575">
        <v>0</v>
      </c>
      <c r="CL2575">
        <v>0</v>
      </c>
      <c r="CM2575">
        <v>1</v>
      </c>
      <c r="CN2575">
        <v>0</v>
      </c>
      <c r="CO2575">
        <v>0</v>
      </c>
      <c r="CP2575">
        <v>0</v>
      </c>
      <c r="CQ2575">
        <v>0</v>
      </c>
      <c r="CR2575">
        <v>1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1</v>
      </c>
      <c r="DG2575">
        <v>1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1</v>
      </c>
      <c r="DP2575">
        <v>0</v>
      </c>
    </row>
    <row r="2576" spans="1:120">
      <c r="A2576">
        <v>91009752</v>
      </c>
      <c r="B2576">
        <v>770648</v>
      </c>
      <c r="C2576" s="2">
        <v>44245</v>
      </c>
      <c r="D2576" s="2">
        <v>44258.888888888891</v>
      </c>
      <c r="E2576">
        <v>1</v>
      </c>
      <c r="F2576">
        <v>65</v>
      </c>
      <c r="G2576">
        <v>0</v>
      </c>
      <c r="H2576">
        <v>2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7060</v>
      </c>
      <c r="O2576" t="s">
        <v>2126</v>
      </c>
      <c r="P2576">
        <v>1</v>
      </c>
      <c r="Q2576">
        <v>0</v>
      </c>
      <c r="R2576">
        <v>13</v>
      </c>
      <c r="S2576">
        <v>3</v>
      </c>
      <c r="T2576">
        <v>2021</v>
      </c>
      <c r="U2576">
        <v>1</v>
      </c>
      <c r="V2576">
        <v>3</v>
      </c>
      <c r="W2576">
        <v>2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</v>
      </c>
      <c r="BA2576">
        <v>6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7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1</v>
      </c>
      <c r="BW2576">
        <v>6</v>
      </c>
      <c r="BX2576">
        <v>2</v>
      </c>
      <c r="BY2576">
        <v>1</v>
      </c>
      <c r="BZ2576">
        <v>0</v>
      </c>
      <c r="CA2576">
        <v>0</v>
      </c>
      <c r="CB2576">
        <v>3</v>
      </c>
      <c r="CC2576">
        <v>4</v>
      </c>
      <c r="CD2576">
        <v>1</v>
      </c>
      <c r="CE2576">
        <v>5</v>
      </c>
      <c r="CF2576">
        <v>2</v>
      </c>
      <c r="CG2576">
        <v>0</v>
      </c>
      <c r="CH2576">
        <v>0</v>
      </c>
      <c r="CI2576">
        <v>3</v>
      </c>
      <c r="CK2576">
        <v>0</v>
      </c>
      <c r="CL2576">
        <v>0</v>
      </c>
      <c r="CM2576">
        <v>1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1</v>
      </c>
      <c r="CX2576">
        <v>0</v>
      </c>
      <c r="CY2576">
        <v>1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1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</row>
    <row r="2577" spans="1:120">
      <c r="A2577">
        <v>91009754</v>
      </c>
      <c r="B2577">
        <v>8120391</v>
      </c>
      <c r="C2577" s="2">
        <v>44245</v>
      </c>
      <c r="D2577" s="2">
        <v>44247.458333333336</v>
      </c>
      <c r="E2577">
        <v>1</v>
      </c>
      <c r="F2577">
        <v>29</v>
      </c>
      <c r="G2577">
        <v>1</v>
      </c>
      <c r="H2577">
        <v>3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8807</v>
      </c>
      <c r="O2577" t="s">
        <v>2126</v>
      </c>
      <c r="P2577">
        <v>1</v>
      </c>
      <c r="Q2577">
        <v>0</v>
      </c>
      <c r="R2577">
        <v>2</v>
      </c>
      <c r="S2577">
        <v>2</v>
      </c>
      <c r="T2577">
        <v>2021</v>
      </c>
      <c r="U2577">
        <v>0</v>
      </c>
      <c r="V2577">
        <v>0</v>
      </c>
      <c r="W2577">
        <v>2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</row>
    <row r="2578" spans="1:120">
      <c r="A2578">
        <v>91009833</v>
      </c>
      <c r="B2578">
        <v>70809</v>
      </c>
      <c r="C2578" s="2">
        <v>44245</v>
      </c>
      <c r="D2578" s="2">
        <v>44258.988888888889</v>
      </c>
      <c r="E2578">
        <v>1</v>
      </c>
      <c r="F2578">
        <v>60</v>
      </c>
      <c r="G2578">
        <v>1</v>
      </c>
      <c r="H2578">
        <v>1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7060</v>
      </c>
      <c r="O2578" t="s">
        <v>2126</v>
      </c>
      <c r="P2578">
        <v>1</v>
      </c>
      <c r="Q2578">
        <v>0</v>
      </c>
      <c r="R2578">
        <v>13</v>
      </c>
      <c r="S2578">
        <v>3</v>
      </c>
      <c r="T2578">
        <v>2021</v>
      </c>
      <c r="U2578">
        <v>1</v>
      </c>
      <c r="V2578">
        <v>1</v>
      </c>
      <c r="W2578">
        <v>2</v>
      </c>
      <c r="AU2578">
        <v>0</v>
      </c>
      <c r="AV2578">
        <v>0</v>
      </c>
      <c r="AW2578">
        <v>65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65</v>
      </c>
      <c r="BF2578">
        <v>65</v>
      </c>
      <c r="BG2578">
        <v>65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2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K2578">
        <v>0</v>
      </c>
      <c r="CL2578">
        <v>0</v>
      </c>
      <c r="CM2578">
        <v>5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1</v>
      </c>
      <c r="CX2578">
        <v>1</v>
      </c>
      <c r="CY2578">
        <v>1</v>
      </c>
      <c r="CZ2578">
        <v>0</v>
      </c>
      <c r="DA2578">
        <v>1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1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</row>
    <row r="2579" spans="1:120">
      <c r="A2579">
        <v>91009848</v>
      </c>
      <c r="B2579">
        <v>133357</v>
      </c>
      <c r="C2579" s="2">
        <v>44245</v>
      </c>
      <c r="D2579" s="2">
        <v>44251.797222222223</v>
      </c>
      <c r="E2579">
        <v>1</v>
      </c>
      <c r="F2579">
        <v>70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8812</v>
      </c>
      <c r="O2579" t="s">
        <v>2126</v>
      </c>
      <c r="P2579">
        <v>1</v>
      </c>
      <c r="Q2579">
        <v>0</v>
      </c>
      <c r="R2579">
        <v>6</v>
      </c>
      <c r="S2579">
        <v>2</v>
      </c>
      <c r="T2579">
        <v>2021</v>
      </c>
      <c r="U2579">
        <v>0</v>
      </c>
      <c r="V2579">
        <v>0</v>
      </c>
      <c r="W2579">
        <v>2</v>
      </c>
      <c r="AU2579">
        <v>5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5</v>
      </c>
      <c r="BF2579">
        <v>0</v>
      </c>
      <c r="BG2579">
        <v>5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4</v>
      </c>
      <c r="BW2579">
        <v>6</v>
      </c>
      <c r="BX2579">
        <v>8</v>
      </c>
      <c r="BY2579">
        <v>3</v>
      </c>
      <c r="BZ2579">
        <v>0</v>
      </c>
      <c r="CA2579">
        <v>0</v>
      </c>
      <c r="CB2579">
        <v>14</v>
      </c>
      <c r="CC2579">
        <v>7</v>
      </c>
      <c r="CD2579">
        <v>7</v>
      </c>
      <c r="CE2579">
        <v>14</v>
      </c>
      <c r="CF2579">
        <v>0</v>
      </c>
      <c r="CG2579">
        <v>0</v>
      </c>
      <c r="CH2579">
        <v>0</v>
      </c>
      <c r="CI2579">
        <v>5</v>
      </c>
      <c r="CK2579">
        <v>0</v>
      </c>
      <c r="CL2579">
        <v>0</v>
      </c>
      <c r="CM2579">
        <v>3</v>
      </c>
      <c r="CN2579">
        <v>0</v>
      </c>
      <c r="CO2579">
        <v>0</v>
      </c>
      <c r="CP2579">
        <v>1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1</v>
      </c>
      <c r="DC2579">
        <v>0</v>
      </c>
      <c r="DD2579">
        <v>0</v>
      </c>
      <c r="DE2579">
        <v>0</v>
      </c>
      <c r="DF2579">
        <v>0</v>
      </c>
      <c r="DG2579">
        <v>1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</row>
    <row r="2580" spans="1:120">
      <c r="A2580">
        <v>91010009</v>
      </c>
      <c r="B2580">
        <v>451261</v>
      </c>
      <c r="C2580" s="2">
        <v>44245</v>
      </c>
      <c r="D2580" s="2">
        <v>44250.731249999997</v>
      </c>
      <c r="E2580">
        <v>1</v>
      </c>
      <c r="F2580">
        <v>57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8876</v>
      </c>
      <c r="O2580" t="s">
        <v>2126</v>
      </c>
      <c r="P2580">
        <v>1</v>
      </c>
      <c r="Q2580">
        <v>0</v>
      </c>
      <c r="R2580">
        <v>5</v>
      </c>
      <c r="S2580">
        <v>2</v>
      </c>
      <c r="T2580">
        <v>2021</v>
      </c>
      <c r="U2580">
        <v>0</v>
      </c>
      <c r="V2580">
        <v>0</v>
      </c>
      <c r="W2580">
        <v>2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4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4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5</v>
      </c>
      <c r="BW2580">
        <v>1</v>
      </c>
      <c r="BX2580">
        <v>1</v>
      </c>
      <c r="BY2580">
        <v>3</v>
      </c>
      <c r="BZ2580">
        <v>0</v>
      </c>
      <c r="CA2580">
        <v>0</v>
      </c>
      <c r="CB2580">
        <v>12</v>
      </c>
      <c r="CC2580">
        <v>7</v>
      </c>
      <c r="CD2580">
        <v>5</v>
      </c>
      <c r="CE2580">
        <v>12</v>
      </c>
      <c r="CF2580">
        <v>5</v>
      </c>
      <c r="CG2580">
        <v>0</v>
      </c>
      <c r="CH2580">
        <v>0</v>
      </c>
      <c r="CI2580">
        <v>5</v>
      </c>
      <c r="CK2580">
        <v>0</v>
      </c>
      <c r="CL2580">
        <v>0</v>
      </c>
      <c r="CM2580">
        <v>2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</v>
      </c>
      <c r="CT2580">
        <v>0</v>
      </c>
      <c r="CU2580">
        <v>0</v>
      </c>
      <c r="CV2580">
        <v>1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1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</row>
    <row r="2581" spans="1:120">
      <c r="A2581">
        <v>91010039</v>
      </c>
      <c r="B2581">
        <v>8131585</v>
      </c>
      <c r="C2581" s="2">
        <v>44246</v>
      </c>
      <c r="D2581" s="2">
        <v>44265.68472222222</v>
      </c>
      <c r="E2581">
        <v>1</v>
      </c>
      <c r="F2581">
        <v>69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8872</v>
      </c>
      <c r="O2581" t="s">
        <v>2126</v>
      </c>
      <c r="P2581">
        <v>1</v>
      </c>
      <c r="Q2581">
        <v>0</v>
      </c>
      <c r="R2581">
        <v>19</v>
      </c>
      <c r="S2581">
        <v>3</v>
      </c>
      <c r="T2581">
        <v>2021</v>
      </c>
      <c r="U2581">
        <v>1</v>
      </c>
      <c r="V2581">
        <v>6</v>
      </c>
      <c r="W2581">
        <v>3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15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15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1</v>
      </c>
      <c r="BW2581">
        <v>2</v>
      </c>
      <c r="BX2581">
        <v>1</v>
      </c>
      <c r="BY2581">
        <v>28</v>
      </c>
      <c r="BZ2581">
        <v>0</v>
      </c>
      <c r="CA2581">
        <v>0</v>
      </c>
      <c r="CB2581">
        <v>4</v>
      </c>
      <c r="CC2581">
        <v>4</v>
      </c>
      <c r="CD2581">
        <v>1</v>
      </c>
      <c r="CE2581">
        <v>5</v>
      </c>
      <c r="CF2581">
        <v>0</v>
      </c>
      <c r="CG2581">
        <v>0</v>
      </c>
      <c r="CH2581">
        <v>0</v>
      </c>
      <c r="CI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1</v>
      </c>
      <c r="DH2581">
        <v>0</v>
      </c>
      <c r="DI2581">
        <v>0</v>
      </c>
      <c r="DJ2581">
        <v>0</v>
      </c>
      <c r="DK2581">
        <v>0</v>
      </c>
      <c r="DL2581">
        <v>1</v>
      </c>
      <c r="DM2581">
        <v>0</v>
      </c>
      <c r="DN2581">
        <v>0</v>
      </c>
      <c r="DO2581">
        <v>0</v>
      </c>
      <c r="DP2581">
        <v>0</v>
      </c>
    </row>
    <row r="2582" spans="1:120">
      <c r="A2582">
        <v>91010069</v>
      </c>
      <c r="B2582">
        <v>8045860</v>
      </c>
      <c r="C2582" s="2">
        <v>44246</v>
      </c>
      <c r="D2582" s="2">
        <v>44274.761805555558</v>
      </c>
      <c r="E2582">
        <v>1</v>
      </c>
      <c r="F2582">
        <v>83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8876</v>
      </c>
      <c r="O2582" t="s">
        <v>2126</v>
      </c>
      <c r="P2582">
        <v>1</v>
      </c>
      <c r="Q2582">
        <v>0</v>
      </c>
      <c r="R2582">
        <v>28</v>
      </c>
      <c r="S2582">
        <v>3</v>
      </c>
      <c r="T2582">
        <v>2021</v>
      </c>
      <c r="U2582">
        <v>1</v>
      </c>
      <c r="V2582">
        <v>17</v>
      </c>
      <c r="W2582">
        <v>3</v>
      </c>
      <c r="AU2582">
        <v>0</v>
      </c>
      <c r="AV2582">
        <v>0</v>
      </c>
      <c r="AW2582">
        <v>1</v>
      </c>
      <c r="AX2582">
        <v>0</v>
      </c>
      <c r="AY2582">
        <v>3</v>
      </c>
      <c r="AZ2582">
        <v>3</v>
      </c>
      <c r="BA2582">
        <v>13</v>
      </c>
      <c r="BB2582">
        <v>0</v>
      </c>
      <c r="BC2582">
        <v>0</v>
      </c>
      <c r="BD2582">
        <v>4</v>
      </c>
      <c r="BE2582">
        <v>5</v>
      </c>
      <c r="BF2582">
        <v>1</v>
      </c>
      <c r="BG2582">
        <v>24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11</v>
      </c>
      <c r="BW2582">
        <v>21</v>
      </c>
      <c r="BX2582">
        <v>20</v>
      </c>
      <c r="BY2582">
        <v>5</v>
      </c>
      <c r="BZ2582">
        <v>0</v>
      </c>
      <c r="CA2582">
        <v>0</v>
      </c>
      <c r="CB2582">
        <v>17</v>
      </c>
      <c r="CC2582">
        <v>9</v>
      </c>
      <c r="CD2582">
        <v>8</v>
      </c>
      <c r="CE2582">
        <v>17</v>
      </c>
      <c r="CF2582">
        <v>31</v>
      </c>
      <c r="CG2582">
        <v>0</v>
      </c>
      <c r="CH2582">
        <v>0</v>
      </c>
      <c r="CI2582">
        <v>11</v>
      </c>
      <c r="CK2582">
        <v>0</v>
      </c>
      <c r="CL2582">
        <v>0</v>
      </c>
      <c r="CM2582">
        <v>6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1</v>
      </c>
      <c r="CT2582">
        <v>0</v>
      </c>
      <c r="CU2582">
        <v>0</v>
      </c>
      <c r="CV2582">
        <v>0</v>
      </c>
      <c r="CW2582">
        <v>1</v>
      </c>
      <c r="CX2582">
        <v>1</v>
      </c>
      <c r="CY2582">
        <v>1</v>
      </c>
      <c r="CZ2582">
        <v>0</v>
      </c>
      <c r="DA2582">
        <v>1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1</v>
      </c>
      <c r="DH2582">
        <v>1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</row>
    <row r="2583" spans="1:120">
      <c r="A2583">
        <v>91010115</v>
      </c>
      <c r="B2583">
        <v>668841</v>
      </c>
      <c r="C2583" s="2">
        <v>44246</v>
      </c>
      <c r="D2583" s="2">
        <v>44246.521527777775</v>
      </c>
      <c r="E2583">
        <v>2</v>
      </c>
      <c r="F2583">
        <v>43</v>
      </c>
      <c r="G2583">
        <v>0</v>
      </c>
      <c r="H2583">
        <v>3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8844</v>
      </c>
      <c r="O2583" t="s">
        <v>2125</v>
      </c>
      <c r="P2583">
        <v>1</v>
      </c>
      <c r="Q2583">
        <v>0</v>
      </c>
      <c r="S2583">
        <v>2</v>
      </c>
      <c r="T2583">
        <v>2021</v>
      </c>
      <c r="U2583">
        <v>0</v>
      </c>
      <c r="V2583">
        <v>0</v>
      </c>
      <c r="W2583">
        <v>2</v>
      </c>
      <c r="AU2583" t="e">
        <v>#N/A</v>
      </c>
      <c r="AV2583" t="e">
        <v>#N/A</v>
      </c>
      <c r="AW2583" t="e">
        <v>#N/A</v>
      </c>
      <c r="AX2583" t="e">
        <v>#N/A</v>
      </c>
      <c r="AY2583" t="e">
        <v>#N/A</v>
      </c>
      <c r="AZ2583" t="e">
        <v>#N/A</v>
      </c>
      <c r="BA2583" t="e">
        <v>#N/A</v>
      </c>
      <c r="BB2583" t="e">
        <v>#N/A</v>
      </c>
      <c r="BC2583" t="e">
        <v>#N/A</v>
      </c>
      <c r="BD2583" t="e">
        <v>#N/A</v>
      </c>
      <c r="BE2583" t="e">
        <v>#N/A</v>
      </c>
      <c r="BF2583" t="e">
        <v>#N/A</v>
      </c>
      <c r="BG2583" t="e">
        <v>#N/A</v>
      </c>
      <c r="BH2583" t="e">
        <v>#N/A</v>
      </c>
      <c r="BI2583" t="e">
        <v>#N/A</v>
      </c>
      <c r="BJ2583" t="e">
        <v>#N/A</v>
      </c>
      <c r="BK2583" t="e">
        <v>#N/A</v>
      </c>
      <c r="BL2583" t="e">
        <v>#N/A</v>
      </c>
      <c r="BM2583" t="e">
        <v>#N/A</v>
      </c>
      <c r="BN2583" t="e">
        <v>#N/A</v>
      </c>
      <c r="BO2583" t="e">
        <v>#N/A</v>
      </c>
      <c r="BP2583" t="e">
        <v>#N/A</v>
      </c>
      <c r="BQ2583" t="e">
        <v>#N/A</v>
      </c>
      <c r="BR2583" t="e">
        <v>#N/A</v>
      </c>
      <c r="BS2583" t="e">
        <v>#N/A</v>
      </c>
      <c r="BT2583" t="e">
        <v>#N/A</v>
      </c>
      <c r="BU2583" t="e">
        <v>#N/A</v>
      </c>
      <c r="BV2583" t="e">
        <v>#N/A</v>
      </c>
      <c r="BW2583" t="e">
        <v>#N/A</v>
      </c>
      <c r="BX2583" t="e">
        <v>#N/A</v>
      </c>
      <c r="BY2583" t="e">
        <v>#N/A</v>
      </c>
      <c r="BZ2583" t="e">
        <v>#N/A</v>
      </c>
      <c r="CA2583" t="e">
        <v>#N/A</v>
      </c>
      <c r="CB2583" t="e">
        <v>#N/A</v>
      </c>
      <c r="CC2583" t="e">
        <v>#N/A</v>
      </c>
      <c r="CD2583" t="e">
        <v>#N/A</v>
      </c>
      <c r="CE2583" t="e">
        <v>#N/A</v>
      </c>
      <c r="CF2583" t="e">
        <v>#N/A</v>
      </c>
      <c r="CG2583" t="e">
        <v>#N/A</v>
      </c>
      <c r="CH2583" t="e">
        <v>#N/A</v>
      </c>
      <c r="CI2583" t="e">
        <v>#N/A</v>
      </c>
      <c r="CK2583" t="e">
        <v>#N/A</v>
      </c>
      <c r="CL2583" t="e">
        <v>#N/A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</row>
    <row r="2584" spans="1:120">
      <c r="A2584">
        <v>91010154</v>
      </c>
      <c r="B2584">
        <v>322519</v>
      </c>
      <c r="C2584" s="2">
        <v>44246</v>
      </c>
      <c r="D2584" s="2">
        <v>44257.798611111109</v>
      </c>
      <c r="E2584">
        <v>1</v>
      </c>
      <c r="F2584">
        <v>41</v>
      </c>
      <c r="G2584">
        <v>1</v>
      </c>
      <c r="H2584">
        <v>3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8876</v>
      </c>
      <c r="O2584" t="s">
        <v>2126</v>
      </c>
      <c r="P2584">
        <v>1</v>
      </c>
      <c r="Q2584">
        <v>0</v>
      </c>
      <c r="R2584">
        <v>11</v>
      </c>
      <c r="S2584">
        <v>3</v>
      </c>
      <c r="T2584">
        <v>2021</v>
      </c>
      <c r="U2584">
        <v>1</v>
      </c>
      <c r="V2584">
        <v>8</v>
      </c>
      <c r="W2584">
        <v>2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7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7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5</v>
      </c>
      <c r="BW2584">
        <v>4</v>
      </c>
      <c r="BX2584">
        <v>3</v>
      </c>
      <c r="BY2584">
        <v>2</v>
      </c>
      <c r="BZ2584">
        <v>0</v>
      </c>
      <c r="CA2584">
        <v>0</v>
      </c>
      <c r="CB2584">
        <v>3</v>
      </c>
      <c r="CC2584">
        <v>2</v>
      </c>
      <c r="CD2584">
        <v>2</v>
      </c>
      <c r="CE2584">
        <v>4</v>
      </c>
      <c r="CF2584">
        <v>4</v>
      </c>
      <c r="CG2584">
        <v>0</v>
      </c>
      <c r="CH2584">
        <v>25</v>
      </c>
      <c r="CI2584">
        <v>2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</row>
    <row r="2585" spans="1:120">
      <c r="A2585">
        <v>91010187</v>
      </c>
      <c r="B2585">
        <v>191692</v>
      </c>
      <c r="C2585" s="2">
        <v>44246</v>
      </c>
      <c r="D2585" s="2">
        <v>44248.631249999999</v>
      </c>
      <c r="E2585">
        <v>1</v>
      </c>
      <c r="F2585">
        <v>61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8844</v>
      </c>
      <c r="O2585" t="s">
        <v>2126</v>
      </c>
      <c r="P2585">
        <v>1</v>
      </c>
      <c r="Q2585">
        <v>0</v>
      </c>
      <c r="R2585">
        <v>2</v>
      </c>
      <c r="S2585">
        <v>2</v>
      </c>
      <c r="T2585">
        <v>2021</v>
      </c>
      <c r="U2585">
        <v>0</v>
      </c>
      <c r="V2585">
        <v>0</v>
      </c>
      <c r="W2585">
        <v>2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2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2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2</v>
      </c>
      <c r="BW2585">
        <v>2</v>
      </c>
      <c r="BX2585">
        <v>2</v>
      </c>
      <c r="BY2585">
        <v>7</v>
      </c>
      <c r="BZ2585">
        <v>0</v>
      </c>
      <c r="CA2585">
        <v>0</v>
      </c>
      <c r="CB2585">
        <v>7</v>
      </c>
      <c r="CC2585">
        <v>4</v>
      </c>
      <c r="CD2585">
        <v>3</v>
      </c>
      <c r="CE2585">
        <v>7</v>
      </c>
      <c r="CF2585">
        <v>0</v>
      </c>
      <c r="CG2585">
        <v>0</v>
      </c>
      <c r="CH2585">
        <v>0</v>
      </c>
      <c r="CI2585">
        <v>0</v>
      </c>
      <c r="CK2585">
        <v>0</v>
      </c>
      <c r="CL2585">
        <v>0</v>
      </c>
      <c r="CM2585">
        <v>1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1</v>
      </c>
      <c r="CX2585">
        <v>0</v>
      </c>
      <c r="CY2585">
        <v>1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1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</row>
    <row r="2586" spans="1:120">
      <c r="A2586">
        <v>91010224</v>
      </c>
      <c r="B2586">
        <v>90988</v>
      </c>
      <c r="C2586" s="2">
        <v>44246</v>
      </c>
      <c r="D2586" s="2">
        <v>44246.736111111109</v>
      </c>
      <c r="E2586">
        <v>3</v>
      </c>
      <c r="F2586">
        <v>89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8807</v>
      </c>
      <c r="O2586" t="s">
        <v>2126</v>
      </c>
      <c r="P2586">
        <v>1</v>
      </c>
      <c r="Q2586">
        <v>0</v>
      </c>
      <c r="S2586">
        <v>2</v>
      </c>
      <c r="T2586">
        <v>2021</v>
      </c>
      <c r="U2586">
        <v>0</v>
      </c>
      <c r="V2586">
        <v>0</v>
      </c>
      <c r="W2586">
        <v>2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K2586">
        <v>0</v>
      </c>
      <c r="CL2586">
        <v>0</v>
      </c>
      <c r="CM2586">
        <v>2</v>
      </c>
      <c r="CN2586">
        <v>0</v>
      </c>
      <c r="CO2586">
        <v>1</v>
      </c>
      <c r="CP2586">
        <v>0</v>
      </c>
      <c r="CQ2586">
        <v>0</v>
      </c>
      <c r="CR2586">
        <v>0</v>
      </c>
      <c r="CS2586">
        <v>1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</row>
    <row r="2587" spans="1:120">
      <c r="A2587">
        <v>91010227</v>
      </c>
      <c r="B2587">
        <v>167044</v>
      </c>
      <c r="C2587" s="2">
        <v>44246</v>
      </c>
      <c r="D2587" s="2">
        <v>44246.740277777775</v>
      </c>
      <c r="E2587">
        <v>3</v>
      </c>
      <c r="F2587">
        <v>89</v>
      </c>
      <c r="G2587">
        <v>1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7920</v>
      </c>
      <c r="O2587" t="s">
        <v>2125</v>
      </c>
      <c r="P2587">
        <v>1</v>
      </c>
      <c r="Q2587">
        <v>0</v>
      </c>
      <c r="S2587">
        <v>2</v>
      </c>
      <c r="T2587">
        <v>2021</v>
      </c>
      <c r="U2587">
        <v>0</v>
      </c>
      <c r="V2587">
        <v>0</v>
      </c>
      <c r="W2587">
        <v>2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1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</row>
    <row r="2588" spans="1:120">
      <c r="A2588">
        <v>91010312</v>
      </c>
      <c r="B2588">
        <v>201596</v>
      </c>
      <c r="C2588" s="2">
        <v>44246</v>
      </c>
      <c r="D2588" s="2">
        <v>44246.861111111109</v>
      </c>
      <c r="E2588">
        <v>3</v>
      </c>
      <c r="F2588">
        <v>53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8835</v>
      </c>
      <c r="O2588" t="s">
        <v>2126</v>
      </c>
      <c r="P2588">
        <v>1</v>
      </c>
      <c r="Q2588">
        <v>0</v>
      </c>
      <c r="S2588">
        <v>2</v>
      </c>
      <c r="T2588">
        <v>2021</v>
      </c>
      <c r="U2588">
        <v>0</v>
      </c>
      <c r="V2588">
        <v>0</v>
      </c>
      <c r="W2588">
        <v>2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</row>
    <row r="2589" spans="1:120">
      <c r="A2589">
        <v>91010325</v>
      </c>
      <c r="B2589">
        <v>8053057</v>
      </c>
      <c r="C2589" s="2">
        <v>44246</v>
      </c>
      <c r="D2589" s="2">
        <v>44246.859722222223</v>
      </c>
      <c r="E2589">
        <v>3</v>
      </c>
      <c r="F2589">
        <v>73</v>
      </c>
      <c r="G2589">
        <v>1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8854</v>
      </c>
      <c r="O2589" t="s">
        <v>2125</v>
      </c>
      <c r="P2589">
        <v>1</v>
      </c>
      <c r="Q2589">
        <v>0</v>
      </c>
      <c r="S2589">
        <v>2</v>
      </c>
      <c r="T2589">
        <v>2021</v>
      </c>
      <c r="U2589">
        <v>0</v>
      </c>
      <c r="V2589">
        <v>0</v>
      </c>
      <c r="W2589">
        <v>2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K2589">
        <v>0</v>
      </c>
      <c r="CL2589">
        <v>0</v>
      </c>
      <c r="CM2589">
        <v>1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1</v>
      </c>
      <c r="CX2589">
        <v>0</v>
      </c>
      <c r="CY2589">
        <v>1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1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</row>
    <row r="2590" spans="1:120">
      <c r="A2590">
        <v>91010327</v>
      </c>
      <c r="B2590">
        <v>465031</v>
      </c>
      <c r="C2590" s="2">
        <v>44246</v>
      </c>
      <c r="D2590" s="2">
        <v>44246.910416666666</v>
      </c>
      <c r="E2590">
        <v>3</v>
      </c>
      <c r="F2590">
        <v>49</v>
      </c>
      <c r="G2590">
        <v>1</v>
      </c>
      <c r="H2590">
        <v>3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7063</v>
      </c>
      <c r="O2590" t="s">
        <v>2126</v>
      </c>
      <c r="P2590">
        <v>1</v>
      </c>
      <c r="Q2590">
        <v>0</v>
      </c>
      <c r="S2590">
        <v>2</v>
      </c>
      <c r="T2590">
        <v>2021</v>
      </c>
      <c r="U2590">
        <v>0</v>
      </c>
      <c r="V2590">
        <v>0</v>
      </c>
      <c r="W2590">
        <v>2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K2590">
        <v>0</v>
      </c>
      <c r="CL2590">
        <v>0</v>
      </c>
      <c r="CM2590">
        <v>1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1</v>
      </c>
      <c r="CX2590">
        <v>0</v>
      </c>
      <c r="CY2590">
        <v>1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</row>
    <row r="2591" spans="1:120">
      <c r="A2591">
        <v>91010330</v>
      </c>
      <c r="B2591">
        <v>477888</v>
      </c>
      <c r="C2591" s="2">
        <v>44246</v>
      </c>
      <c r="D2591" s="2">
        <v>44246.71597222222</v>
      </c>
      <c r="E2591">
        <v>2</v>
      </c>
      <c r="F2591">
        <v>61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7060</v>
      </c>
      <c r="O2591" t="s">
        <v>2126</v>
      </c>
      <c r="P2591">
        <v>1</v>
      </c>
      <c r="Q2591">
        <v>0</v>
      </c>
      <c r="S2591">
        <v>2</v>
      </c>
      <c r="T2591">
        <v>2021</v>
      </c>
      <c r="U2591">
        <v>0</v>
      </c>
      <c r="V2591">
        <v>0</v>
      </c>
      <c r="W2591">
        <v>2</v>
      </c>
      <c r="AU2591" t="e">
        <v>#N/A</v>
      </c>
      <c r="AV2591" t="e">
        <v>#N/A</v>
      </c>
      <c r="AW2591" t="e">
        <v>#N/A</v>
      </c>
      <c r="AX2591" t="e">
        <v>#N/A</v>
      </c>
      <c r="AY2591" t="e">
        <v>#N/A</v>
      </c>
      <c r="AZ2591" t="e">
        <v>#N/A</v>
      </c>
      <c r="BA2591" t="e">
        <v>#N/A</v>
      </c>
      <c r="BB2591" t="e">
        <v>#N/A</v>
      </c>
      <c r="BC2591" t="e">
        <v>#N/A</v>
      </c>
      <c r="BD2591" t="e">
        <v>#N/A</v>
      </c>
      <c r="BE2591" t="e">
        <v>#N/A</v>
      </c>
      <c r="BF2591" t="e">
        <v>#N/A</v>
      </c>
      <c r="BG2591" t="e">
        <v>#N/A</v>
      </c>
      <c r="BH2591" t="e">
        <v>#N/A</v>
      </c>
      <c r="BI2591" t="e">
        <v>#N/A</v>
      </c>
      <c r="BJ2591" t="e">
        <v>#N/A</v>
      </c>
      <c r="BK2591" t="e">
        <v>#N/A</v>
      </c>
      <c r="BL2591" t="e">
        <v>#N/A</v>
      </c>
      <c r="BM2591" t="e">
        <v>#N/A</v>
      </c>
      <c r="BN2591" t="e">
        <v>#N/A</v>
      </c>
      <c r="BO2591" t="e">
        <v>#N/A</v>
      </c>
      <c r="BP2591" t="e">
        <v>#N/A</v>
      </c>
      <c r="BQ2591" t="e">
        <v>#N/A</v>
      </c>
      <c r="BR2591" t="e">
        <v>#N/A</v>
      </c>
      <c r="BS2591" t="e">
        <v>#N/A</v>
      </c>
      <c r="BT2591" t="e">
        <v>#N/A</v>
      </c>
      <c r="BU2591" t="e">
        <v>#N/A</v>
      </c>
      <c r="BV2591" t="e">
        <v>#N/A</v>
      </c>
      <c r="BW2591" t="e">
        <v>#N/A</v>
      </c>
      <c r="BX2591" t="e">
        <v>#N/A</v>
      </c>
      <c r="BY2591" t="e">
        <v>#N/A</v>
      </c>
      <c r="BZ2591" t="e">
        <v>#N/A</v>
      </c>
      <c r="CA2591" t="e">
        <v>#N/A</v>
      </c>
      <c r="CB2591" t="e">
        <v>#N/A</v>
      </c>
      <c r="CC2591" t="e">
        <v>#N/A</v>
      </c>
      <c r="CD2591" t="e">
        <v>#N/A</v>
      </c>
      <c r="CE2591" t="e">
        <v>#N/A</v>
      </c>
      <c r="CF2591" t="e">
        <v>#N/A</v>
      </c>
      <c r="CG2591" t="e">
        <v>#N/A</v>
      </c>
      <c r="CH2591" t="e">
        <v>#N/A</v>
      </c>
      <c r="CI2591" t="e">
        <v>#N/A</v>
      </c>
      <c r="CK2591" t="e">
        <v>#N/A</v>
      </c>
      <c r="CL2591" t="e">
        <v>#N/A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</row>
    <row r="2592" spans="1:120">
      <c r="A2592">
        <v>91010595</v>
      </c>
      <c r="B2592">
        <v>8100683</v>
      </c>
      <c r="C2592" s="2">
        <v>44246</v>
      </c>
      <c r="D2592" s="2">
        <v>44247.688194444447</v>
      </c>
      <c r="E2592">
        <v>2</v>
      </c>
      <c r="F2592">
        <v>42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7980</v>
      </c>
      <c r="O2592" t="s">
        <v>2126</v>
      </c>
      <c r="P2592">
        <v>1</v>
      </c>
      <c r="Q2592">
        <v>0</v>
      </c>
      <c r="S2592">
        <v>2</v>
      </c>
      <c r="T2592">
        <v>2021</v>
      </c>
      <c r="U2592">
        <v>0</v>
      </c>
      <c r="V2592">
        <v>0</v>
      </c>
      <c r="W2592">
        <v>2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1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</row>
    <row r="2593" spans="1:120">
      <c r="A2593">
        <v>91010612</v>
      </c>
      <c r="B2593">
        <v>8069944</v>
      </c>
      <c r="C2593" s="2">
        <v>44246</v>
      </c>
      <c r="D2593" s="2">
        <v>44247.102777777778</v>
      </c>
      <c r="E2593">
        <v>2</v>
      </c>
      <c r="F2593">
        <v>63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8854</v>
      </c>
      <c r="O2593" t="s">
        <v>2125</v>
      </c>
      <c r="P2593">
        <v>1</v>
      </c>
      <c r="Q2593">
        <v>0</v>
      </c>
      <c r="S2593">
        <v>2</v>
      </c>
      <c r="T2593">
        <v>2021</v>
      </c>
      <c r="U2593">
        <v>0</v>
      </c>
      <c r="V2593">
        <v>0</v>
      </c>
      <c r="W2593">
        <v>2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K2593">
        <v>0</v>
      </c>
      <c r="CL2593">
        <v>0</v>
      </c>
      <c r="CM2593">
        <v>1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1</v>
      </c>
      <c r="CX2593">
        <v>0</v>
      </c>
      <c r="CY2593">
        <v>1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</row>
    <row r="2594" spans="1:120">
      <c r="A2594">
        <v>91010615</v>
      </c>
      <c r="B2594">
        <v>303703</v>
      </c>
      <c r="C2594" s="2">
        <v>44247</v>
      </c>
      <c r="D2594" s="2">
        <v>44247.194444444445</v>
      </c>
      <c r="E2594">
        <v>2</v>
      </c>
      <c r="F2594">
        <v>42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7079</v>
      </c>
      <c r="O2594" t="s">
        <v>2126</v>
      </c>
      <c r="P2594">
        <v>1</v>
      </c>
      <c r="Q2594">
        <v>0</v>
      </c>
      <c r="S2594">
        <v>2</v>
      </c>
      <c r="T2594">
        <v>2021</v>
      </c>
      <c r="U2594">
        <v>0</v>
      </c>
      <c r="V2594">
        <v>0</v>
      </c>
      <c r="W2594">
        <v>2</v>
      </c>
      <c r="AU2594" t="e">
        <v>#N/A</v>
      </c>
      <c r="AV2594" t="e">
        <v>#N/A</v>
      </c>
      <c r="AW2594" t="e">
        <v>#N/A</v>
      </c>
      <c r="AX2594" t="e">
        <v>#N/A</v>
      </c>
      <c r="AY2594" t="e">
        <v>#N/A</v>
      </c>
      <c r="AZ2594" t="e">
        <v>#N/A</v>
      </c>
      <c r="BA2594" t="e">
        <v>#N/A</v>
      </c>
      <c r="BB2594" t="e">
        <v>#N/A</v>
      </c>
      <c r="BC2594" t="e">
        <v>#N/A</v>
      </c>
      <c r="BD2594" t="e">
        <v>#N/A</v>
      </c>
      <c r="BE2594" t="e">
        <v>#N/A</v>
      </c>
      <c r="BF2594" t="e">
        <v>#N/A</v>
      </c>
      <c r="BG2594" t="e">
        <v>#N/A</v>
      </c>
      <c r="BH2594" t="e">
        <v>#N/A</v>
      </c>
      <c r="BI2594" t="e">
        <v>#N/A</v>
      </c>
      <c r="BJ2594" t="e">
        <v>#N/A</v>
      </c>
      <c r="BK2594" t="e">
        <v>#N/A</v>
      </c>
      <c r="BL2594" t="e">
        <v>#N/A</v>
      </c>
      <c r="BM2594" t="e">
        <v>#N/A</v>
      </c>
      <c r="BN2594" t="e">
        <v>#N/A</v>
      </c>
      <c r="BO2594" t="e">
        <v>#N/A</v>
      </c>
      <c r="BP2594" t="e">
        <v>#N/A</v>
      </c>
      <c r="BQ2594" t="e">
        <v>#N/A</v>
      </c>
      <c r="BR2594" t="e">
        <v>#N/A</v>
      </c>
      <c r="BS2594" t="e">
        <v>#N/A</v>
      </c>
      <c r="BT2594" t="e">
        <v>#N/A</v>
      </c>
      <c r="BU2594" t="e">
        <v>#N/A</v>
      </c>
      <c r="BV2594" t="e">
        <v>#N/A</v>
      </c>
      <c r="BW2594" t="e">
        <v>#N/A</v>
      </c>
      <c r="BX2594" t="e">
        <v>#N/A</v>
      </c>
      <c r="BY2594" t="e">
        <v>#N/A</v>
      </c>
      <c r="BZ2594" t="e">
        <v>#N/A</v>
      </c>
      <c r="CA2594" t="e">
        <v>#N/A</v>
      </c>
      <c r="CB2594" t="e">
        <v>#N/A</v>
      </c>
      <c r="CC2594" t="e">
        <v>#N/A</v>
      </c>
      <c r="CD2594" t="e">
        <v>#N/A</v>
      </c>
      <c r="CE2594" t="e">
        <v>#N/A</v>
      </c>
      <c r="CF2594" t="e">
        <v>#N/A</v>
      </c>
      <c r="CG2594" t="e">
        <v>#N/A</v>
      </c>
      <c r="CH2594" t="e">
        <v>#N/A</v>
      </c>
      <c r="CI2594" t="e">
        <v>#N/A</v>
      </c>
      <c r="CK2594" t="e">
        <v>#N/A</v>
      </c>
      <c r="CL2594" t="e">
        <v>#N/A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</row>
    <row r="2595" spans="1:120">
      <c r="A2595">
        <v>91010625</v>
      </c>
      <c r="B2595">
        <v>119600</v>
      </c>
      <c r="C2595" s="2">
        <v>44247</v>
      </c>
      <c r="D2595" s="2">
        <v>44254.732638888891</v>
      </c>
      <c r="E2595">
        <v>1</v>
      </c>
      <c r="F2595">
        <v>69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8844</v>
      </c>
      <c r="O2595" t="s">
        <v>2126</v>
      </c>
      <c r="P2595">
        <v>1</v>
      </c>
      <c r="Q2595">
        <v>0</v>
      </c>
      <c r="R2595">
        <v>7</v>
      </c>
      <c r="S2595">
        <v>2</v>
      </c>
      <c r="T2595">
        <v>2021</v>
      </c>
      <c r="U2595">
        <v>0</v>
      </c>
      <c r="V2595">
        <v>0</v>
      </c>
      <c r="W2595">
        <v>2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7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7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8</v>
      </c>
      <c r="BW2595">
        <v>1</v>
      </c>
      <c r="BX2595">
        <v>0</v>
      </c>
      <c r="BY2595">
        <v>4</v>
      </c>
      <c r="BZ2595">
        <v>0</v>
      </c>
      <c r="CA2595">
        <v>0</v>
      </c>
      <c r="CB2595">
        <v>9</v>
      </c>
      <c r="CC2595">
        <v>1</v>
      </c>
      <c r="CD2595">
        <v>8</v>
      </c>
      <c r="CE2595">
        <v>9</v>
      </c>
      <c r="CF2595">
        <v>0</v>
      </c>
      <c r="CG2595">
        <v>0</v>
      </c>
      <c r="CH2595">
        <v>0</v>
      </c>
      <c r="CI2595">
        <v>1</v>
      </c>
      <c r="CK2595">
        <v>8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1</v>
      </c>
      <c r="DG2595">
        <v>1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1</v>
      </c>
      <c r="DP2595">
        <v>0</v>
      </c>
    </row>
    <row r="2596" spans="1:120">
      <c r="A2596">
        <v>91010629</v>
      </c>
      <c r="B2596">
        <v>765782</v>
      </c>
      <c r="C2596" s="2">
        <v>44247</v>
      </c>
      <c r="D2596" s="2">
        <v>44247.636805555558</v>
      </c>
      <c r="E2596">
        <v>2</v>
      </c>
      <c r="F2596">
        <v>44</v>
      </c>
      <c r="G2596">
        <v>1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88073169</v>
      </c>
      <c r="O2596" t="s">
        <v>2126</v>
      </c>
      <c r="P2596">
        <v>1</v>
      </c>
      <c r="Q2596">
        <v>0</v>
      </c>
      <c r="S2596">
        <v>2</v>
      </c>
      <c r="T2596">
        <v>2021</v>
      </c>
      <c r="U2596">
        <v>0</v>
      </c>
      <c r="V2596">
        <v>0</v>
      </c>
      <c r="W2596">
        <v>2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1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</row>
    <row r="2597" spans="1:120">
      <c r="A2597">
        <v>91010646</v>
      </c>
      <c r="B2597">
        <v>8023143</v>
      </c>
      <c r="C2597" s="2">
        <v>44247</v>
      </c>
      <c r="D2597" s="2">
        <v>44253.913194444445</v>
      </c>
      <c r="E2597">
        <v>1</v>
      </c>
      <c r="F2597">
        <v>63</v>
      </c>
      <c r="G2597">
        <v>0</v>
      </c>
      <c r="H2597">
        <v>1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88073169</v>
      </c>
      <c r="O2597" t="s">
        <v>2126</v>
      </c>
      <c r="P2597">
        <v>1</v>
      </c>
      <c r="Q2597">
        <v>0</v>
      </c>
      <c r="R2597">
        <v>6</v>
      </c>
      <c r="S2597">
        <v>2</v>
      </c>
      <c r="T2597">
        <v>2021</v>
      </c>
      <c r="U2597">
        <v>0</v>
      </c>
      <c r="V2597">
        <v>0</v>
      </c>
      <c r="W2597">
        <v>2</v>
      </c>
      <c r="AU2597">
        <v>0</v>
      </c>
      <c r="AV2597">
        <v>0</v>
      </c>
      <c r="AW2597">
        <v>2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0</v>
      </c>
      <c r="BD2597">
        <v>0</v>
      </c>
      <c r="BE2597">
        <v>2</v>
      </c>
      <c r="BF2597">
        <v>2</v>
      </c>
      <c r="BG2597">
        <v>3</v>
      </c>
      <c r="BH2597">
        <v>11</v>
      </c>
      <c r="BI2597">
        <v>0</v>
      </c>
      <c r="BJ2597">
        <v>0</v>
      </c>
      <c r="BK2597">
        <v>11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7</v>
      </c>
      <c r="BV2597">
        <v>6</v>
      </c>
      <c r="BW2597">
        <v>6</v>
      </c>
      <c r="BX2597">
        <v>4</v>
      </c>
      <c r="BY2597">
        <v>10</v>
      </c>
      <c r="BZ2597">
        <v>0</v>
      </c>
      <c r="CA2597">
        <v>0</v>
      </c>
      <c r="CB2597">
        <v>10</v>
      </c>
      <c r="CC2597">
        <v>4</v>
      </c>
      <c r="CD2597">
        <v>6</v>
      </c>
      <c r="CE2597">
        <v>10</v>
      </c>
      <c r="CF2597">
        <v>0</v>
      </c>
      <c r="CG2597">
        <v>0</v>
      </c>
      <c r="CH2597">
        <v>0</v>
      </c>
      <c r="CI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1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</row>
    <row r="2598" spans="1:120">
      <c r="A2598">
        <v>91010686</v>
      </c>
      <c r="B2598">
        <v>335865</v>
      </c>
      <c r="C2598" s="2">
        <v>44247</v>
      </c>
      <c r="D2598" s="2">
        <v>44247.71597222222</v>
      </c>
      <c r="E2598">
        <v>2</v>
      </c>
      <c r="F2598">
        <v>64</v>
      </c>
      <c r="G2598">
        <v>1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7921</v>
      </c>
      <c r="O2598" t="s">
        <v>2126</v>
      </c>
      <c r="P2598">
        <v>1</v>
      </c>
      <c r="Q2598">
        <v>0</v>
      </c>
      <c r="S2598">
        <v>2</v>
      </c>
      <c r="T2598">
        <v>2021</v>
      </c>
      <c r="U2598">
        <v>0</v>
      </c>
      <c r="V2598">
        <v>0</v>
      </c>
      <c r="W2598">
        <v>2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1</v>
      </c>
      <c r="CD2598">
        <v>0</v>
      </c>
      <c r="CE2598">
        <v>1</v>
      </c>
      <c r="CF2598">
        <v>0</v>
      </c>
      <c r="CG2598">
        <v>0</v>
      </c>
      <c r="CH2598">
        <v>0</v>
      </c>
      <c r="CI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</row>
    <row r="2599" spans="1:120">
      <c r="A2599">
        <v>91010695</v>
      </c>
      <c r="B2599">
        <v>408107</v>
      </c>
      <c r="C2599" s="2">
        <v>44247</v>
      </c>
      <c r="D2599" s="2">
        <v>44247.604861111111</v>
      </c>
      <c r="E2599">
        <v>3</v>
      </c>
      <c r="F2599">
        <v>84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8807</v>
      </c>
      <c r="O2599" t="s">
        <v>2126</v>
      </c>
      <c r="P2599">
        <v>1</v>
      </c>
      <c r="Q2599">
        <v>0</v>
      </c>
      <c r="S2599">
        <v>2</v>
      </c>
      <c r="T2599">
        <v>2021</v>
      </c>
      <c r="U2599">
        <v>0</v>
      </c>
      <c r="V2599">
        <v>0</v>
      </c>
      <c r="W2599">
        <v>2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</row>
    <row r="2600" spans="1:120">
      <c r="A2600">
        <v>91010705</v>
      </c>
      <c r="B2600">
        <v>8131658</v>
      </c>
      <c r="C2600" s="2">
        <v>44247</v>
      </c>
      <c r="D2600" s="2">
        <v>44251.714583333334</v>
      </c>
      <c r="E2600">
        <v>1</v>
      </c>
      <c r="F2600">
        <v>64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8835</v>
      </c>
      <c r="O2600" t="s">
        <v>2126</v>
      </c>
      <c r="P2600">
        <v>1</v>
      </c>
      <c r="Q2600">
        <v>0</v>
      </c>
      <c r="R2600">
        <v>4</v>
      </c>
      <c r="S2600">
        <v>2</v>
      </c>
      <c r="T2600">
        <v>2021</v>
      </c>
      <c r="U2600">
        <v>0</v>
      </c>
      <c r="V2600">
        <v>0</v>
      </c>
      <c r="W2600">
        <v>2</v>
      </c>
      <c r="AU2600">
        <v>0</v>
      </c>
      <c r="AV2600">
        <v>0</v>
      </c>
      <c r="AW2600">
        <v>1</v>
      </c>
      <c r="AX2600">
        <v>0</v>
      </c>
      <c r="AY2600">
        <v>2</v>
      </c>
      <c r="AZ2600">
        <v>1</v>
      </c>
      <c r="BA2600">
        <v>0</v>
      </c>
      <c r="BB2600">
        <v>0</v>
      </c>
      <c r="BC2600">
        <v>0</v>
      </c>
      <c r="BD2600">
        <v>0</v>
      </c>
      <c r="BE2600">
        <v>1</v>
      </c>
      <c r="BF2600">
        <v>1</v>
      </c>
      <c r="BG2600">
        <v>4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5</v>
      </c>
      <c r="BW2600">
        <v>1</v>
      </c>
      <c r="BX2600">
        <v>4</v>
      </c>
      <c r="BY2600">
        <v>1</v>
      </c>
      <c r="BZ2600">
        <v>0</v>
      </c>
      <c r="CA2600">
        <v>0</v>
      </c>
      <c r="CB2600">
        <v>11</v>
      </c>
      <c r="CC2600">
        <v>11</v>
      </c>
      <c r="CD2600">
        <v>0</v>
      </c>
      <c r="CE2600">
        <v>11</v>
      </c>
      <c r="CF2600">
        <v>0</v>
      </c>
      <c r="CG2600">
        <v>0</v>
      </c>
      <c r="CH2600">
        <v>0</v>
      </c>
      <c r="CI2600">
        <v>1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1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1</v>
      </c>
      <c r="DP2600">
        <v>0</v>
      </c>
    </row>
    <row r="2601" spans="1:120">
      <c r="A2601">
        <v>91010727</v>
      </c>
      <c r="B2601">
        <v>383492</v>
      </c>
      <c r="C2601" s="2">
        <v>44247</v>
      </c>
      <c r="D2601" s="2">
        <v>44247.79791666667</v>
      </c>
      <c r="E2601">
        <v>3</v>
      </c>
      <c r="F2601">
        <v>70</v>
      </c>
      <c r="G2601">
        <v>1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8854</v>
      </c>
      <c r="O2601" t="s">
        <v>2126</v>
      </c>
      <c r="P2601">
        <v>1</v>
      </c>
      <c r="Q2601">
        <v>0</v>
      </c>
      <c r="S2601">
        <v>2</v>
      </c>
      <c r="T2601">
        <v>2021</v>
      </c>
      <c r="U2601">
        <v>0</v>
      </c>
      <c r="V2601">
        <v>0</v>
      </c>
      <c r="W2601">
        <v>2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K2601">
        <v>0</v>
      </c>
      <c r="CL2601">
        <v>0</v>
      </c>
      <c r="CM2601">
        <v>1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1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</row>
    <row r="2602" spans="1:120">
      <c r="A2602">
        <v>91010742</v>
      </c>
      <c r="B2602">
        <v>496875</v>
      </c>
      <c r="C2602" s="2">
        <v>44247</v>
      </c>
      <c r="D2602" s="2">
        <v>44251.645833333336</v>
      </c>
      <c r="E2602">
        <v>1</v>
      </c>
      <c r="F2602">
        <v>49</v>
      </c>
      <c r="G2602">
        <v>1</v>
      </c>
      <c r="H2602">
        <v>3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8807</v>
      </c>
      <c r="O2602" t="s">
        <v>2125</v>
      </c>
      <c r="P2602">
        <v>1</v>
      </c>
      <c r="Q2602">
        <v>0</v>
      </c>
      <c r="R2602">
        <v>4</v>
      </c>
      <c r="S2602">
        <v>2</v>
      </c>
      <c r="T2602">
        <v>2021</v>
      </c>
      <c r="U2602">
        <v>0</v>
      </c>
      <c r="V2602">
        <v>0</v>
      </c>
      <c r="W2602">
        <v>2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4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4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5</v>
      </c>
      <c r="BW2602">
        <v>2</v>
      </c>
      <c r="BX2602">
        <v>5</v>
      </c>
      <c r="BY2602">
        <v>0</v>
      </c>
      <c r="BZ2602">
        <v>0</v>
      </c>
      <c r="CA2602">
        <v>0</v>
      </c>
      <c r="CB2602">
        <v>4</v>
      </c>
      <c r="CC2602">
        <v>0</v>
      </c>
      <c r="CD2602">
        <v>4</v>
      </c>
      <c r="CE2602">
        <v>4</v>
      </c>
      <c r="CF2602">
        <v>0</v>
      </c>
      <c r="CG2602">
        <v>0</v>
      </c>
      <c r="CH2602">
        <v>0</v>
      </c>
      <c r="CI2602">
        <v>4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</row>
    <row r="2603" spans="1:120">
      <c r="A2603">
        <v>91010743</v>
      </c>
      <c r="B2603">
        <v>8029330</v>
      </c>
      <c r="C2603" s="2">
        <v>44247</v>
      </c>
      <c r="D2603" s="2">
        <v>44247.65625</v>
      </c>
      <c r="E2603">
        <v>2</v>
      </c>
      <c r="F2603">
        <v>47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8805</v>
      </c>
      <c r="O2603" t="s">
        <v>2126</v>
      </c>
      <c r="P2603">
        <v>1</v>
      </c>
      <c r="Q2603">
        <v>0</v>
      </c>
      <c r="S2603">
        <v>2</v>
      </c>
      <c r="T2603">
        <v>2021</v>
      </c>
      <c r="U2603">
        <v>0</v>
      </c>
      <c r="V2603">
        <v>0</v>
      </c>
      <c r="W2603">
        <v>2</v>
      </c>
      <c r="AU2603" t="e">
        <v>#N/A</v>
      </c>
      <c r="AV2603" t="e">
        <v>#N/A</v>
      </c>
      <c r="AW2603" t="e">
        <v>#N/A</v>
      </c>
      <c r="AX2603" t="e">
        <v>#N/A</v>
      </c>
      <c r="AY2603" t="e">
        <v>#N/A</v>
      </c>
      <c r="AZ2603" t="e">
        <v>#N/A</v>
      </c>
      <c r="BA2603" t="e">
        <v>#N/A</v>
      </c>
      <c r="BB2603" t="e">
        <v>#N/A</v>
      </c>
      <c r="BC2603" t="e">
        <v>#N/A</v>
      </c>
      <c r="BD2603" t="e">
        <v>#N/A</v>
      </c>
      <c r="BE2603" t="e">
        <v>#N/A</v>
      </c>
      <c r="BF2603" t="e">
        <v>#N/A</v>
      </c>
      <c r="BG2603" t="e">
        <v>#N/A</v>
      </c>
      <c r="BH2603" t="e">
        <v>#N/A</v>
      </c>
      <c r="BI2603" t="e">
        <v>#N/A</v>
      </c>
      <c r="BJ2603" t="e">
        <v>#N/A</v>
      </c>
      <c r="BK2603" t="e">
        <v>#N/A</v>
      </c>
      <c r="BL2603" t="e">
        <v>#N/A</v>
      </c>
      <c r="BM2603" t="e">
        <v>#N/A</v>
      </c>
      <c r="BN2603" t="e">
        <v>#N/A</v>
      </c>
      <c r="BO2603" t="e">
        <v>#N/A</v>
      </c>
      <c r="BP2603" t="e">
        <v>#N/A</v>
      </c>
      <c r="BQ2603" t="e">
        <v>#N/A</v>
      </c>
      <c r="BR2603" t="e">
        <v>#N/A</v>
      </c>
      <c r="BS2603" t="e">
        <v>#N/A</v>
      </c>
      <c r="BT2603" t="e">
        <v>#N/A</v>
      </c>
      <c r="BU2603" t="e">
        <v>#N/A</v>
      </c>
      <c r="BV2603" t="e">
        <v>#N/A</v>
      </c>
      <c r="BW2603" t="e">
        <v>#N/A</v>
      </c>
      <c r="BX2603" t="e">
        <v>#N/A</v>
      </c>
      <c r="BY2603" t="e">
        <v>#N/A</v>
      </c>
      <c r="BZ2603" t="e">
        <v>#N/A</v>
      </c>
      <c r="CA2603" t="e">
        <v>#N/A</v>
      </c>
      <c r="CB2603" t="e">
        <v>#N/A</v>
      </c>
      <c r="CC2603" t="e">
        <v>#N/A</v>
      </c>
      <c r="CD2603" t="e">
        <v>#N/A</v>
      </c>
      <c r="CE2603" t="e">
        <v>#N/A</v>
      </c>
      <c r="CF2603" t="e">
        <v>#N/A</v>
      </c>
      <c r="CG2603" t="e">
        <v>#N/A</v>
      </c>
      <c r="CH2603" t="e">
        <v>#N/A</v>
      </c>
      <c r="CI2603" t="e">
        <v>#N/A</v>
      </c>
      <c r="CK2603" t="e">
        <v>#N/A</v>
      </c>
      <c r="CL2603" t="e">
        <v>#N/A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</row>
    <row r="2604" spans="1:120">
      <c r="A2604">
        <v>91010763</v>
      </c>
      <c r="B2604">
        <v>497015</v>
      </c>
      <c r="C2604" s="2">
        <v>44247</v>
      </c>
      <c r="D2604" s="2">
        <v>44252.774305555555</v>
      </c>
      <c r="E2604">
        <v>1</v>
      </c>
      <c r="F2604">
        <v>61</v>
      </c>
      <c r="G2604">
        <v>0</v>
      </c>
      <c r="H2604">
        <v>3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7060</v>
      </c>
      <c r="O2604" t="s">
        <v>2126</v>
      </c>
      <c r="P2604">
        <v>1</v>
      </c>
      <c r="Q2604">
        <v>0</v>
      </c>
      <c r="R2604">
        <v>5</v>
      </c>
      <c r="S2604">
        <v>2</v>
      </c>
      <c r="T2604">
        <v>2021</v>
      </c>
      <c r="U2604">
        <v>0</v>
      </c>
      <c r="V2604">
        <v>0</v>
      </c>
      <c r="W2604">
        <v>2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5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5</v>
      </c>
      <c r="BH2604">
        <v>9</v>
      </c>
      <c r="BI2604">
        <v>0</v>
      </c>
      <c r="BJ2604">
        <v>0</v>
      </c>
      <c r="BK2604">
        <v>9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5</v>
      </c>
      <c r="BW2604">
        <v>1</v>
      </c>
      <c r="BX2604">
        <v>5</v>
      </c>
      <c r="BY2604">
        <v>2</v>
      </c>
      <c r="BZ2604">
        <v>0</v>
      </c>
      <c r="CA2604">
        <v>0</v>
      </c>
      <c r="CB2604">
        <v>5</v>
      </c>
      <c r="CC2604">
        <v>10</v>
      </c>
      <c r="CD2604">
        <v>5</v>
      </c>
      <c r="CE2604">
        <v>15</v>
      </c>
      <c r="CF2604">
        <v>0</v>
      </c>
      <c r="CG2604">
        <v>0</v>
      </c>
      <c r="CH2604">
        <v>0</v>
      </c>
      <c r="CI2604">
        <v>4</v>
      </c>
      <c r="CK2604">
        <v>0</v>
      </c>
      <c r="CL2604">
        <v>0</v>
      </c>
      <c r="CM2604">
        <v>2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1</v>
      </c>
      <c r="CT2604">
        <v>0</v>
      </c>
      <c r="CU2604">
        <v>0</v>
      </c>
      <c r="CV2604">
        <v>0</v>
      </c>
      <c r="CW2604">
        <v>1</v>
      </c>
      <c r="CX2604">
        <v>0</v>
      </c>
      <c r="CY2604">
        <v>1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1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</row>
    <row r="2605" spans="1:120">
      <c r="A2605">
        <v>91010766</v>
      </c>
      <c r="B2605">
        <v>8131668</v>
      </c>
      <c r="C2605" s="2">
        <v>44247</v>
      </c>
      <c r="D2605" s="2">
        <v>44247.916666666664</v>
      </c>
      <c r="E2605">
        <v>3</v>
      </c>
      <c r="F2605">
        <v>40</v>
      </c>
      <c r="G2605">
        <v>1</v>
      </c>
      <c r="H2605">
        <v>1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8876</v>
      </c>
      <c r="O2605" t="s">
        <v>2126</v>
      </c>
      <c r="P2605">
        <v>1</v>
      </c>
      <c r="Q2605">
        <v>0</v>
      </c>
      <c r="S2605">
        <v>2</v>
      </c>
      <c r="T2605">
        <v>2021</v>
      </c>
      <c r="U2605">
        <v>0</v>
      </c>
      <c r="V2605">
        <v>0</v>
      </c>
      <c r="W2605">
        <v>2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1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</row>
    <row r="2606" spans="1:120">
      <c r="A2606">
        <v>91010788</v>
      </c>
      <c r="B2606">
        <v>331142</v>
      </c>
      <c r="C2606" s="2">
        <v>44247</v>
      </c>
      <c r="D2606" s="2">
        <v>44252.773611111108</v>
      </c>
      <c r="E2606">
        <v>1</v>
      </c>
      <c r="F2606">
        <v>83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7060</v>
      </c>
      <c r="O2606" t="s">
        <v>2126</v>
      </c>
      <c r="P2606">
        <v>1</v>
      </c>
      <c r="Q2606">
        <v>0</v>
      </c>
      <c r="R2606">
        <v>5</v>
      </c>
      <c r="S2606">
        <v>2</v>
      </c>
      <c r="T2606">
        <v>2021</v>
      </c>
      <c r="U2606">
        <v>0</v>
      </c>
      <c r="V2606">
        <v>0</v>
      </c>
      <c r="W2606">
        <v>2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5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5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5</v>
      </c>
      <c r="BW2606">
        <v>2</v>
      </c>
      <c r="BX2606">
        <v>5</v>
      </c>
      <c r="BY2606">
        <v>0</v>
      </c>
      <c r="BZ2606">
        <v>0</v>
      </c>
      <c r="CA2606">
        <v>0</v>
      </c>
      <c r="CB2606">
        <v>9</v>
      </c>
      <c r="CC2606">
        <v>9</v>
      </c>
      <c r="CD2606">
        <v>0</v>
      </c>
      <c r="CE2606">
        <v>9</v>
      </c>
      <c r="CF2606">
        <v>0</v>
      </c>
      <c r="CG2606">
        <v>0</v>
      </c>
      <c r="CH2606">
        <v>0</v>
      </c>
      <c r="CI2606">
        <v>1</v>
      </c>
      <c r="CK2606">
        <v>0</v>
      </c>
      <c r="CL2606">
        <v>0</v>
      </c>
      <c r="CM2606">
        <v>7</v>
      </c>
      <c r="CN2606">
        <v>0</v>
      </c>
      <c r="CO2606">
        <v>0</v>
      </c>
      <c r="CP2606">
        <v>0</v>
      </c>
      <c r="CQ2606">
        <v>1</v>
      </c>
      <c r="CR2606">
        <v>1</v>
      </c>
      <c r="CS2606">
        <v>1</v>
      </c>
      <c r="CT2606">
        <v>0</v>
      </c>
      <c r="CU2606">
        <v>0</v>
      </c>
      <c r="CV2606">
        <v>0</v>
      </c>
      <c r="CW2606">
        <v>0</v>
      </c>
      <c r="CX2606">
        <v>1</v>
      </c>
      <c r="CY2606">
        <v>1</v>
      </c>
      <c r="CZ2606">
        <v>0</v>
      </c>
      <c r="DA2606">
        <v>1</v>
      </c>
      <c r="DB2606">
        <v>0</v>
      </c>
      <c r="DC2606">
        <v>0</v>
      </c>
      <c r="DD2606">
        <v>0</v>
      </c>
      <c r="DE2606">
        <v>0</v>
      </c>
      <c r="DF2606">
        <v>1</v>
      </c>
      <c r="DG2606">
        <v>1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1</v>
      </c>
      <c r="DP2606">
        <v>0</v>
      </c>
    </row>
    <row r="2607" spans="1:120">
      <c r="A2607">
        <v>91010797</v>
      </c>
      <c r="B2607">
        <v>408107</v>
      </c>
      <c r="C2607" s="2">
        <v>44247</v>
      </c>
      <c r="D2607" s="2">
        <v>44251.732638888891</v>
      </c>
      <c r="E2607">
        <v>1</v>
      </c>
      <c r="F2607">
        <v>84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8876</v>
      </c>
      <c r="O2607" t="s">
        <v>2126</v>
      </c>
      <c r="P2607">
        <v>1</v>
      </c>
      <c r="Q2607">
        <v>0</v>
      </c>
      <c r="R2607">
        <v>4</v>
      </c>
      <c r="S2607">
        <v>2</v>
      </c>
      <c r="T2607">
        <v>2021</v>
      </c>
      <c r="U2607">
        <v>0</v>
      </c>
      <c r="V2607">
        <v>0</v>
      </c>
      <c r="W2607">
        <v>2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3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3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5</v>
      </c>
      <c r="BW2607">
        <v>3</v>
      </c>
      <c r="BX2607">
        <v>1</v>
      </c>
      <c r="BY2607">
        <v>0</v>
      </c>
      <c r="BZ2607">
        <v>0</v>
      </c>
      <c r="CA2607">
        <v>0</v>
      </c>
      <c r="CB2607">
        <v>14</v>
      </c>
      <c r="CC2607">
        <v>10</v>
      </c>
      <c r="CD2607">
        <v>4</v>
      </c>
      <c r="CE2607">
        <v>14</v>
      </c>
      <c r="CF2607">
        <v>0</v>
      </c>
      <c r="CG2607">
        <v>0</v>
      </c>
      <c r="CH2607">
        <v>0</v>
      </c>
      <c r="CI2607">
        <v>4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</row>
    <row r="2608" spans="1:120">
      <c r="A2608">
        <v>91010841</v>
      </c>
      <c r="B2608">
        <v>546933</v>
      </c>
      <c r="C2608" s="2">
        <v>44248</v>
      </c>
      <c r="D2608" s="2">
        <v>44254.294444444444</v>
      </c>
      <c r="E2608">
        <v>1</v>
      </c>
      <c r="F2608">
        <v>63</v>
      </c>
      <c r="G2608">
        <v>1</v>
      </c>
      <c r="H2608">
        <v>1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7921</v>
      </c>
      <c r="O2608" t="s">
        <v>2126</v>
      </c>
      <c r="P2608">
        <v>1</v>
      </c>
      <c r="Q2608">
        <v>0</v>
      </c>
      <c r="R2608">
        <v>6</v>
      </c>
      <c r="S2608">
        <v>2</v>
      </c>
      <c r="T2608">
        <v>2021</v>
      </c>
      <c r="U2608">
        <v>1</v>
      </c>
      <c r="V2608">
        <v>6</v>
      </c>
      <c r="W2608">
        <v>2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3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3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1</v>
      </c>
      <c r="BW2608">
        <v>5</v>
      </c>
      <c r="BX2608">
        <v>3</v>
      </c>
      <c r="BY2608">
        <v>0</v>
      </c>
      <c r="BZ2608">
        <v>1</v>
      </c>
      <c r="CA2608">
        <v>0</v>
      </c>
      <c r="CB2608">
        <v>10</v>
      </c>
      <c r="CC2608">
        <v>3</v>
      </c>
      <c r="CD2608">
        <v>10</v>
      </c>
      <c r="CE2608">
        <v>13</v>
      </c>
      <c r="CF2608">
        <v>0</v>
      </c>
      <c r="CG2608">
        <v>0</v>
      </c>
      <c r="CH2608">
        <v>0</v>
      </c>
      <c r="CI2608">
        <v>2</v>
      </c>
      <c r="CK2608">
        <v>0</v>
      </c>
      <c r="CL2608">
        <v>0</v>
      </c>
      <c r="CM2608">
        <v>3</v>
      </c>
      <c r="CN2608">
        <v>0</v>
      </c>
      <c r="CO2608">
        <v>1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1</v>
      </c>
      <c r="CY2608">
        <v>1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1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</row>
    <row r="2609" spans="1:120">
      <c r="A2609">
        <v>91010848</v>
      </c>
      <c r="B2609">
        <v>8131684</v>
      </c>
      <c r="C2609" s="2">
        <v>44248</v>
      </c>
      <c r="D2609" s="2">
        <v>44251.751388888886</v>
      </c>
      <c r="E2609">
        <v>1</v>
      </c>
      <c r="F2609">
        <v>83</v>
      </c>
      <c r="G2609">
        <v>0</v>
      </c>
      <c r="H2609">
        <v>3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8844</v>
      </c>
      <c r="O2609" t="s">
        <v>2126</v>
      </c>
      <c r="P2609">
        <v>1</v>
      </c>
      <c r="Q2609">
        <v>0</v>
      </c>
      <c r="R2609">
        <v>3</v>
      </c>
      <c r="S2609">
        <v>2</v>
      </c>
      <c r="T2609">
        <v>2021</v>
      </c>
      <c r="U2609">
        <v>0</v>
      </c>
      <c r="V2609">
        <v>0</v>
      </c>
      <c r="W2609">
        <v>2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3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3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4</v>
      </c>
      <c r="BW2609">
        <v>1</v>
      </c>
      <c r="BX2609">
        <v>1</v>
      </c>
      <c r="BY2609">
        <v>0</v>
      </c>
      <c r="BZ2609">
        <v>0</v>
      </c>
      <c r="CA2609">
        <v>0</v>
      </c>
      <c r="CB2609">
        <v>6</v>
      </c>
      <c r="CC2609">
        <v>3</v>
      </c>
      <c r="CD2609">
        <v>3</v>
      </c>
      <c r="CE2609">
        <v>6</v>
      </c>
      <c r="CF2609">
        <v>0</v>
      </c>
      <c r="CG2609">
        <v>0</v>
      </c>
      <c r="CH2609">
        <v>0</v>
      </c>
      <c r="CI2609">
        <v>1</v>
      </c>
      <c r="CK2609">
        <v>0</v>
      </c>
      <c r="CL2609">
        <v>0</v>
      </c>
      <c r="CM2609">
        <v>3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1</v>
      </c>
      <c r="CX2609">
        <v>0</v>
      </c>
      <c r="CY2609">
        <v>1</v>
      </c>
      <c r="CZ2609">
        <v>0</v>
      </c>
      <c r="DA2609">
        <v>0</v>
      </c>
      <c r="DB2609">
        <v>1</v>
      </c>
      <c r="DC2609">
        <v>0</v>
      </c>
      <c r="DD2609">
        <v>0</v>
      </c>
      <c r="DE2609">
        <v>0</v>
      </c>
      <c r="DF2609">
        <v>0</v>
      </c>
      <c r="DG2609">
        <v>1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</row>
    <row r="2610" spans="1:120">
      <c r="A2610">
        <v>91010853</v>
      </c>
      <c r="B2610">
        <v>8041513</v>
      </c>
      <c r="C2610" s="2">
        <v>44248</v>
      </c>
      <c r="D2610" s="2">
        <v>44250.775694444441</v>
      </c>
      <c r="E2610">
        <v>1</v>
      </c>
      <c r="F2610">
        <v>54</v>
      </c>
      <c r="G2610">
        <v>1</v>
      </c>
      <c r="H2610">
        <v>3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8844</v>
      </c>
      <c r="O2610" t="s">
        <v>2126</v>
      </c>
      <c r="P2610">
        <v>1</v>
      </c>
      <c r="Q2610">
        <v>0</v>
      </c>
      <c r="R2610">
        <v>2</v>
      </c>
      <c r="S2610">
        <v>2</v>
      </c>
      <c r="T2610">
        <v>2021</v>
      </c>
      <c r="U2610">
        <v>0</v>
      </c>
      <c r="V2610">
        <v>0</v>
      </c>
      <c r="W2610">
        <v>2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3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3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3</v>
      </c>
      <c r="BW2610">
        <v>1</v>
      </c>
      <c r="BX2610">
        <v>3</v>
      </c>
      <c r="BY2610">
        <v>0</v>
      </c>
      <c r="BZ2610">
        <v>0</v>
      </c>
      <c r="CA2610">
        <v>0</v>
      </c>
      <c r="CB2610">
        <v>3</v>
      </c>
      <c r="CC2610">
        <v>3</v>
      </c>
      <c r="CD2610">
        <v>0</v>
      </c>
      <c r="CE2610">
        <v>3</v>
      </c>
      <c r="CF2610">
        <v>0</v>
      </c>
      <c r="CG2610">
        <v>0</v>
      </c>
      <c r="CH2610">
        <v>0</v>
      </c>
      <c r="CI2610">
        <v>1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1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</row>
    <row r="2611" spans="1:120">
      <c r="A2611">
        <v>91010867</v>
      </c>
      <c r="B2611">
        <v>8131688</v>
      </c>
      <c r="C2611" s="2">
        <v>44248</v>
      </c>
      <c r="D2611" s="2">
        <v>44248.715277777781</v>
      </c>
      <c r="E2611">
        <v>2</v>
      </c>
      <c r="F2611">
        <v>46</v>
      </c>
      <c r="G2611">
        <v>0</v>
      </c>
      <c r="H2611">
        <v>3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8833</v>
      </c>
      <c r="O2611" t="s">
        <v>2126</v>
      </c>
      <c r="P2611">
        <v>1</v>
      </c>
      <c r="Q2611">
        <v>0</v>
      </c>
      <c r="S2611">
        <v>2</v>
      </c>
      <c r="T2611">
        <v>2021</v>
      </c>
      <c r="U2611">
        <v>0</v>
      </c>
      <c r="V2611">
        <v>0</v>
      </c>
      <c r="W2611">
        <v>2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</row>
    <row r="2612" spans="1:120">
      <c r="A2612">
        <v>91010884</v>
      </c>
      <c r="B2612">
        <v>8131691</v>
      </c>
      <c r="C2612" s="2">
        <v>44248</v>
      </c>
      <c r="D2612" s="2">
        <v>44248.763194444444</v>
      </c>
      <c r="E2612">
        <v>2</v>
      </c>
      <c r="F2612">
        <v>67</v>
      </c>
      <c r="G2612">
        <v>1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8835</v>
      </c>
      <c r="O2612" t="s">
        <v>2126</v>
      </c>
      <c r="P2612">
        <v>1</v>
      </c>
      <c r="Q2612">
        <v>0</v>
      </c>
      <c r="S2612">
        <v>2</v>
      </c>
      <c r="T2612">
        <v>2021</v>
      </c>
      <c r="U2612">
        <v>0</v>
      </c>
      <c r="V2612">
        <v>0</v>
      </c>
      <c r="W2612">
        <v>2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</row>
    <row r="2613" spans="1:120">
      <c r="A2613">
        <v>91010886</v>
      </c>
      <c r="B2613">
        <v>186014</v>
      </c>
      <c r="C2613" s="2">
        <v>44248</v>
      </c>
      <c r="D2613" s="2">
        <v>44250.765277777777</v>
      </c>
      <c r="E2613">
        <v>1</v>
      </c>
      <c r="F2613">
        <v>45</v>
      </c>
      <c r="G2613">
        <v>1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77126555</v>
      </c>
      <c r="O2613" t="s">
        <v>2126</v>
      </c>
      <c r="P2613">
        <v>1</v>
      </c>
      <c r="Q2613">
        <v>0</v>
      </c>
      <c r="R2613">
        <v>2</v>
      </c>
      <c r="S2613">
        <v>2</v>
      </c>
      <c r="T2613">
        <v>2021</v>
      </c>
      <c r="U2613">
        <v>0</v>
      </c>
      <c r="V2613">
        <v>0</v>
      </c>
      <c r="W2613">
        <v>2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2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2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2</v>
      </c>
      <c r="BW2613">
        <v>1</v>
      </c>
      <c r="BX2613">
        <v>1</v>
      </c>
      <c r="BY2613">
        <v>0</v>
      </c>
      <c r="BZ2613">
        <v>0</v>
      </c>
      <c r="CA2613">
        <v>0</v>
      </c>
      <c r="CB2613">
        <v>2</v>
      </c>
      <c r="CC2613">
        <v>0</v>
      </c>
      <c r="CD2613">
        <v>2</v>
      </c>
      <c r="CE2613">
        <v>2</v>
      </c>
      <c r="CF2613">
        <v>0</v>
      </c>
      <c r="CG2613">
        <v>0</v>
      </c>
      <c r="CH2613">
        <v>0</v>
      </c>
      <c r="CI2613">
        <v>1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1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</row>
    <row r="2614" spans="1:120">
      <c r="A2614">
        <v>91010890</v>
      </c>
      <c r="B2614">
        <v>65229</v>
      </c>
      <c r="C2614" s="2">
        <v>44248</v>
      </c>
      <c r="D2614" s="2">
        <v>44251.806944444441</v>
      </c>
      <c r="E2614">
        <v>3</v>
      </c>
      <c r="F2614">
        <v>52</v>
      </c>
      <c r="G2614">
        <v>1</v>
      </c>
      <c r="H2614">
        <v>1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88762412</v>
      </c>
      <c r="O2614" t="s">
        <v>2126</v>
      </c>
      <c r="P2614">
        <v>1</v>
      </c>
      <c r="Q2614">
        <v>0</v>
      </c>
      <c r="S2614">
        <v>2</v>
      </c>
      <c r="T2614">
        <v>2021</v>
      </c>
      <c r="U2614">
        <v>0</v>
      </c>
      <c r="V2614">
        <v>0</v>
      </c>
      <c r="W2614">
        <v>2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3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3</v>
      </c>
      <c r="BH2614">
        <v>2</v>
      </c>
      <c r="BI2614">
        <v>0</v>
      </c>
      <c r="BJ2614">
        <v>2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1</v>
      </c>
      <c r="BV2614">
        <v>1</v>
      </c>
      <c r="BW2614">
        <v>1</v>
      </c>
      <c r="BX2614">
        <v>2</v>
      </c>
      <c r="BY2614">
        <v>0</v>
      </c>
      <c r="BZ2614">
        <v>0</v>
      </c>
      <c r="CA2614">
        <v>0</v>
      </c>
      <c r="CB2614">
        <v>1</v>
      </c>
      <c r="CC2614">
        <v>1</v>
      </c>
      <c r="CD2614">
        <v>0</v>
      </c>
      <c r="CE2614">
        <v>1</v>
      </c>
      <c r="CF2614">
        <v>0</v>
      </c>
      <c r="CG2614">
        <v>0</v>
      </c>
      <c r="CH2614">
        <v>0</v>
      </c>
      <c r="CI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1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</row>
    <row r="2615" spans="1:120">
      <c r="A2615">
        <v>91010898</v>
      </c>
      <c r="B2615">
        <v>992054</v>
      </c>
      <c r="C2615" s="2">
        <v>44248</v>
      </c>
      <c r="D2615" s="2">
        <v>44248.877083333333</v>
      </c>
      <c r="E2615">
        <v>2</v>
      </c>
      <c r="F2615">
        <v>87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7080</v>
      </c>
      <c r="O2615" t="s">
        <v>2126</v>
      </c>
      <c r="P2615">
        <v>1</v>
      </c>
      <c r="Q2615">
        <v>0</v>
      </c>
      <c r="S2615">
        <v>2</v>
      </c>
      <c r="T2615">
        <v>2021</v>
      </c>
      <c r="U2615">
        <v>0</v>
      </c>
      <c r="V2615">
        <v>0</v>
      </c>
      <c r="W2615">
        <v>2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K2615">
        <v>0</v>
      </c>
      <c r="CL2615">
        <v>0</v>
      </c>
      <c r="CM2615">
        <v>6</v>
      </c>
      <c r="CN2615">
        <v>0</v>
      </c>
      <c r="CO2615">
        <v>1</v>
      </c>
      <c r="CP2615">
        <v>1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1</v>
      </c>
      <c r="CY2615">
        <v>1</v>
      </c>
      <c r="CZ2615">
        <v>0</v>
      </c>
      <c r="DA2615">
        <v>1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1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</row>
    <row r="2616" spans="1:120">
      <c r="A2616">
        <v>91010908</v>
      </c>
      <c r="B2616">
        <v>141318</v>
      </c>
      <c r="C2616" s="2">
        <v>44248</v>
      </c>
      <c r="D2616" s="2">
        <v>44253.875</v>
      </c>
      <c r="E2616">
        <v>1</v>
      </c>
      <c r="F2616">
        <v>86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8854</v>
      </c>
      <c r="O2616" t="s">
        <v>2124</v>
      </c>
      <c r="P2616">
        <v>0</v>
      </c>
      <c r="Q2616">
        <v>0</v>
      </c>
      <c r="R2616">
        <v>5</v>
      </c>
      <c r="S2616">
        <v>2</v>
      </c>
      <c r="T2616">
        <v>2021</v>
      </c>
      <c r="U2616">
        <v>0</v>
      </c>
      <c r="V2616">
        <v>0</v>
      </c>
      <c r="W2616">
        <v>2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3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3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1</v>
      </c>
      <c r="CK2616">
        <v>0</v>
      </c>
      <c r="CL2616">
        <v>0</v>
      </c>
      <c r="CM2616">
        <v>1</v>
      </c>
      <c r="CN2616">
        <v>0</v>
      </c>
      <c r="CO2616">
        <v>0</v>
      </c>
      <c r="CP2616">
        <v>0</v>
      </c>
      <c r="CQ2616">
        <v>0</v>
      </c>
      <c r="CR2616">
        <v>1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</row>
    <row r="2617" spans="1:120">
      <c r="A2617">
        <v>91010909</v>
      </c>
      <c r="B2617">
        <v>8069600</v>
      </c>
      <c r="C2617" s="2">
        <v>44248</v>
      </c>
      <c r="D2617" s="2">
        <v>44248.913194444445</v>
      </c>
      <c r="E2617">
        <v>2</v>
      </c>
      <c r="F2617">
        <v>57</v>
      </c>
      <c r="G2617">
        <v>1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8835</v>
      </c>
      <c r="O2617" t="s">
        <v>2126</v>
      </c>
      <c r="P2617">
        <v>1</v>
      </c>
      <c r="Q2617">
        <v>0</v>
      </c>
      <c r="S2617">
        <v>2</v>
      </c>
      <c r="T2617">
        <v>2021</v>
      </c>
      <c r="U2617">
        <v>0</v>
      </c>
      <c r="V2617">
        <v>0</v>
      </c>
      <c r="W2617">
        <v>2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</row>
    <row r="2618" spans="1:120">
      <c r="A2618">
        <v>91010914</v>
      </c>
      <c r="B2618">
        <v>751457</v>
      </c>
      <c r="C2618" s="2">
        <v>44248</v>
      </c>
      <c r="D2618" s="2">
        <v>44248.899305555555</v>
      </c>
      <c r="E2618">
        <v>3</v>
      </c>
      <c r="F2618">
        <v>51</v>
      </c>
      <c r="G2618">
        <v>0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8812</v>
      </c>
      <c r="O2618" t="s">
        <v>2126</v>
      </c>
      <c r="P2618">
        <v>1</v>
      </c>
      <c r="Q2618">
        <v>0</v>
      </c>
      <c r="S2618">
        <v>2</v>
      </c>
      <c r="T2618">
        <v>2021</v>
      </c>
      <c r="U2618">
        <v>0</v>
      </c>
      <c r="V2618">
        <v>0</v>
      </c>
      <c r="W2618">
        <v>2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1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</row>
    <row r="2619" spans="1:120">
      <c r="A2619">
        <v>91010947</v>
      </c>
      <c r="B2619">
        <v>992054</v>
      </c>
      <c r="C2619" s="2">
        <v>44249</v>
      </c>
      <c r="D2619" s="2">
        <v>44253.674305555556</v>
      </c>
      <c r="E2619">
        <v>1</v>
      </c>
      <c r="F2619">
        <v>87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8844</v>
      </c>
      <c r="O2619" t="s">
        <v>2126</v>
      </c>
      <c r="P2619">
        <v>1</v>
      </c>
      <c r="Q2619">
        <v>0</v>
      </c>
      <c r="R2619">
        <v>4</v>
      </c>
      <c r="S2619">
        <v>2</v>
      </c>
      <c r="T2619">
        <v>2021</v>
      </c>
      <c r="U2619">
        <v>0</v>
      </c>
      <c r="V2619">
        <v>0</v>
      </c>
      <c r="W2619">
        <v>2</v>
      </c>
      <c r="AU2619">
        <v>6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6</v>
      </c>
      <c r="BF2619">
        <v>0</v>
      </c>
      <c r="BG2619">
        <v>6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3</v>
      </c>
      <c r="CC2619">
        <v>0</v>
      </c>
      <c r="CD2619">
        <v>3</v>
      </c>
      <c r="CE2619">
        <v>3</v>
      </c>
      <c r="CF2619">
        <v>0</v>
      </c>
      <c r="CG2619">
        <v>0</v>
      </c>
      <c r="CH2619">
        <v>0</v>
      </c>
      <c r="CI2619">
        <v>2</v>
      </c>
      <c r="CK2619">
        <v>0</v>
      </c>
      <c r="CL2619">
        <v>0</v>
      </c>
      <c r="CM2619">
        <v>6</v>
      </c>
      <c r="CN2619">
        <v>0</v>
      </c>
      <c r="CO2619">
        <v>1</v>
      </c>
      <c r="CP2619">
        <v>0</v>
      </c>
      <c r="CQ2619">
        <v>0</v>
      </c>
      <c r="CR2619">
        <v>0</v>
      </c>
      <c r="CS2619">
        <v>1</v>
      </c>
      <c r="CT2619">
        <v>0</v>
      </c>
      <c r="CU2619">
        <v>0</v>
      </c>
      <c r="CV2619">
        <v>0</v>
      </c>
      <c r="CW2619">
        <v>0</v>
      </c>
      <c r="CX2619">
        <v>1</v>
      </c>
      <c r="CY2619">
        <v>1</v>
      </c>
      <c r="CZ2619">
        <v>0</v>
      </c>
      <c r="DA2619">
        <v>1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1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</row>
    <row r="2620" spans="1:120">
      <c r="A2620">
        <v>91011216</v>
      </c>
      <c r="B2620">
        <v>551824</v>
      </c>
      <c r="C2620" s="2">
        <v>44249</v>
      </c>
      <c r="D2620" s="2">
        <v>44249.993055555555</v>
      </c>
      <c r="E2620">
        <v>3</v>
      </c>
      <c r="F2620">
        <v>55</v>
      </c>
      <c r="G2620">
        <v>1</v>
      </c>
      <c r="H2620">
        <v>2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8876</v>
      </c>
      <c r="O2620" t="s">
        <v>2130</v>
      </c>
      <c r="P2620">
        <v>0</v>
      </c>
      <c r="Q2620">
        <v>0</v>
      </c>
      <c r="S2620">
        <v>2</v>
      </c>
      <c r="T2620">
        <v>2021</v>
      </c>
      <c r="U2620">
        <v>0</v>
      </c>
      <c r="V2620">
        <v>0</v>
      </c>
      <c r="W2620">
        <v>2</v>
      </c>
      <c r="AU2620" t="e">
        <v>#N/A</v>
      </c>
      <c r="AV2620" t="e">
        <v>#N/A</v>
      </c>
      <c r="AW2620" t="e">
        <v>#N/A</v>
      </c>
      <c r="AX2620" t="e">
        <v>#N/A</v>
      </c>
      <c r="AY2620" t="e">
        <v>#N/A</v>
      </c>
      <c r="AZ2620" t="e">
        <v>#N/A</v>
      </c>
      <c r="BA2620" t="e">
        <v>#N/A</v>
      </c>
      <c r="BB2620" t="e">
        <v>#N/A</v>
      </c>
      <c r="BC2620" t="e">
        <v>#N/A</v>
      </c>
      <c r="BD2620" t="e">
        <v>#N/A</v>
      </c>
      <c r="BE2620" t="e">
        <v>#N/A</v>
      </c>
      <c r="BF2620" t="e">
        <v>#N/A</v>
      </c>
      <c r="BG2620" t="e">
        <v>#N/A</v>
      </c>
      <c r="BH2620" t="e">
        <v>#N/A</v>
      </c>
      <c r="BI2620" t="e">
        <v>#N/A</v>
      </c>
      <c r="BJ2620" t="e">
        <v>#N/A</v>
      </c>
      <c r="BK2620" t="e">
        <v>#N/A</v>
      </c>
      <c r="BL2620" t="e">
        <v>#N/A</v>
      </c>
      <c r="BM2620" t="e">
        <v>#N/A</v>
      </c>
      <c r="BN2620" t="e">
        <v>#N/A</v>
      </c>
      <c r="BO2620" t="e">
        <v>#N/A</v>
      </c>
      <c r="BP2620" t="e">
        <v>#N/A</v>
      </c>
      <c r="BQ2620" t="e">
        <v>#N/A</v>
      </c>
      <c r="BR2620" t="e">
        <v>#N/A</v>
      </c>
      <c r="BS2620" t="e">
        <v>#N/A</v>
      </c>
      <c r="BT2620" t="e">
        <v>#N/A</v>
      </c>
      <c r="BU2620" t="e">
        <v>#N/A</v>
      </c>
      <c r="BV2620" t="e">
        <v>#N/A</v>
      </c>
      <c r="BW2620" t="e">
        <v>#N/A</v>
      </c>
      <c r="BX2620" t="e">
        <v>#N/A</v>
      </c>
      <c r="BY2620" t="e">
        <v>#N/A</v>
      </c>
      <c r="BZ2620" t="e">
        <v>#N/A</v>
      </c>
      <c r="CA2620" t="e">
        <v>#N/A</v>
      </c>
      <c r="CB2620" t="e">
        <v>#N/A</v>
      </c>
      <c r="CC2620" t="e">
        <v>#N/A</v>
      </c>
      <c r="CD2620" t="e">
        <v>#N/A</v>
      </c>
      <c r="CE2620" t="e">
        <v>#N/A</v>
      </c>
      <c r="CF2620" t="e">
        <v>#N/A</v>
      </c>
      <c r="CG2620" t="e">
        <v>#N/A</v>
      </c>
      <c r="CH2620" t="e">
        <v>#N/A</v>
      </c>
      <c r="CI2620" t="e">
        <v>#N/A</v>
      </c>
      <c r="CK2620" t="e">
        <v>#N/A</v>
      </c>
      <c r="CL2620" t="e">
        <v>#N/A</v>
      </c>
      <c r="CM2620">
        <v>1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1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</row>
    <row r="2621" spans="1:120">
      <c r="A2621">
        <v>91011262</v>
      </c>
      <c r="B2621">
        <v>8131736</v>
      </c>
      <c r="C2621" s="2">
        <v>44249</v>
      </c>
      <c r="D2621" s="2">
        <v>44249.621527777781</v>
      </c>
      <c r="E2621">
        <v>2</v>
      </c>
      <c r="F2621">
        <v>34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8835</v>
      </c>
      <c r="O2621" t="s">
        <v>2126</v>
      </c>
      <c r="P2621">
        <v>1</v>
      </c>
      <c r="Q2621">
        <v>0</v>
      </c>
      <c r="S2621">
        <v>2</v>
      </c>
      <c r="T2621">
        <v>2021</v>
      </c>
      <c r="U2621">
        <v>0</v>
      </c>
      <c r="V2621">
        <v>0</v>
      </c>
      <c r="W2621">
        <v>2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</row>
    <row r="2622" spans="1:120">
      <c r="A2622">
        <v>91011427</v>
      </c>
      <c r="B2622">
        <v>727968</v>
      </c>
      <c r="C2622" s="2">
        <v>44249</v>
      </c>
      <c r="D2622" s="2">
        <v>44265.183333333334</v>
      </c>
      <c r="E2622">
        <v>1</v>
      </c>
      <c r="F2622">
        <v>89</v>
      </c>
      <c r="G2622">
        <v>0</v>
      </c>
      <c r="H2622">
        <v>1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7060</v>
      </c>
      <c r="O2622" t="s">
        <v>2126</v>
      </c>
      <c r="P2622">
        <v>1</v>
      </c>
      <c r="Q2622">
        <v>0</v>
      </c>
      <c r="R2622">
        <v>16</v>
      </c>
      <c r="S2622">
        <v>3</v>
      </c>
      <c r="T2622">
        <v>2021</v>
      </c>
      <c r="U2622">
        <v>1</v>
      </c>
      <c r="V2622">
        <v>6</v>
      </c>
      <c r="W2622">
        <v>3</v>
      </c>
      <c r="AU2622">
        <v>0</v>
      </c>
      <c r="AV2622">
        <v>0</v>
      </c>
      <c r="AW2622">
        <v>0</v>
      </c>
      <c r="AX2622">
        <v>0</v>
      </c>
      <c r="AY2622">
        <v>2</v>
      </c>
      <c r="AZ2622">
        <v>14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16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1</v>
      </c>
      <c r="BW2622">
        <v>15</v>
      </c>
      <c r="BX2622">
        <v>10</v>
      </c>
      <c r="BY2622">
        <v>0</v>
      </c>
      <c r="BZ2622">
        <v>0</v>
      </c>
      <c r="CA2622">
        <v>0</v>
      </c>
      <c r="CB2622">
        <v>22</v>
      </c>
      <c r="CC2622">
        <v>8</v>
      </c>
      <c r="CD2622">
        <v>12</v>
      </c>
      <c r="CE2622">
        <v>20</v>
      </c>
      <c r="CF2622">
        <v>23</v>
      </c>
      <c r="CG2622">
        <v>0</v>
      </c>
      <c r="CH2622">
        <v>0</v>
      </c>
      <c r="CI2622">
        <v>8</v>
      </c>
      <c r="CK2622">
        <v>0</v>
      </c>
      <c r="CL2622">
        <v>0</v>
      </c>
      <c r="CM2622">
        <v>2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1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1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</row>
    <row r="2623" spans="1:120">
      <c r="A2623">
        <v>91011488</v>
      </c>
      <c r="B2623">
        <v>529026</v>
      </c>
      <c r="C2623" s="2">
        <v>44249</v>
      </c>
      <c r="D2623" s="2">
        <v>44251.5625</v>
      </c>
      <c r="E2623">
        <v>3</v>
      </c>
      <c r="F2623">
        <v>58</v>
      </c>
      <c r="G2623">
        <v>1</v>
      </c>
      <c r="H2623">
        <v>0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8807</v>
      </c>
      <c r="O2623" t="s">
        <v>2126</v>
      </c>
      <c r="P2623">
        <v>1</v>
      </c>
      <c r="Q2623">
        <v>0</v>
      </c>
      <c r="S2623">
        <v>2</v>
      </c>
      <c r="T2623">
        <v>2021</v>
      </c>
      <c r="U2623">
        <v>0</v>
      </c>
      <c r="V2623">
        <v>0</v>
      </c>
      <c r="W2623">
        <v>2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2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2</v>
      </c>
      <c r="BH2623">
        <v>1</v>
      </c>
      <c r="BI2623">
        <v>0</v>
      </c>
      <c r="BJ2623">
        <v>0</v>
      </c>
      <c r="BK2623">
        <v>1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K2623">
        <v>0</v>
      </c>
      <c r="CL2623">
        <v>0</v>
      </c>
      <c r="CM2623">
        <v>1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1</v>
      </c>
      <c r="CX2623">
        <v>0</v>
      </c>
      <c r="CY2623">
        <v>1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1</v>
      </c>
      <c r="DH2623">
        <v>0</v>
      </c>
      <c r="DI2623">
        <v>0</v>
      </c>
      <c r="DJ2623">
        <v>1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</row>
    <row r="2624" spans="1:120">
      <c r="A2624">
        <v>91011532</v>
      </c>
      <c r="B2624">
        <v>516185</v>
      </c>
      <c r="C2624" s="2">
        <v>44249</v>
      </c>
      <c r="D2624" s="2">
        <v>44255.59097222222</v>
      </c>
      <c r="E2624">
        <v>1</v>
      </c>
      <c r="F2624">
        <v>91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7065</v>
      </c>
      <c r="O2624" t="s">
        <v>2126</v>
      </c>
      <c r="P2624">
        <v>1</v>
      </c>
      <c r="Q2624">
        <v>0</v>
      </c>
      <c r="R2624">
        <v>6</v>
      </c>
      <c r="S2624">
        <v>2</v>
      </c>
      <c r="T2624">
        <v>2021</v>
      </c>
      <c r="U2624">
        <v>1</v>
      </c>
      <c r="V2624">
        <v>4</v>
      </c>
      <c r="W2624">
        <v>2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2</v>
      </c>
      <c r="BB2624">
        <v>0</v>
      </c>
      <c r="BC2624">
        <v>0</v>
      </c>
      <c r="BD2624">
        <v>2</v>
      </c>
      <c r="BE2624">
        <v>2</v>
      </c>
      <c r="BF2624">
        <v>0</v>
      </c>
      <c r="BG2624">
        <v>4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8</v>
      </c>
      <c r="BV2624">
        <v>5</v>
      </c>
      <c r="BW2624">
        <v>2</v>
      </c>
      <c r="BX2624">
        <v>3</v>
      </c>
      <c r="BY2624">
        <v>0</v>
      </c>
      <c r="BZ2624">
        <v>0</v>
      </c>
      <c r="CA2624">
        <v>0</v>
      </c>
      <c r="CB2624">
        <v>4</v>
      </c>
      <c r="CC2624">
        <v>0</v>
      </c>
      <c r="CD2624">
        <v>4</v>
      </c>
      <c r="CE2624">
        <v>4</v>
      </c>
      <c r="CF2624">
        <v>0</v>
      </c>
      <c r="CG2624">
        <v>0</v>
      </c>
      <c r="CH2624">
        <v>2</v>
      </c>
      <c r="CI2624">
        <v>5</v>
      </c>
      <c r="CK2624">
        <v>4</v>
      </c>
      <c r="CL2624">
        <v>0</v>
      </c>
      <c r="CM2624">
        <v>1</v>
      </c>
      <c r="CN2624">
        <v>0</v>
      </c>
      <c r="CO2624">
        <v>1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1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</row>
    <row r="2625" spans="1:120">
      <c r="A2625">
        <v>91011586</v>
      </c>
      <c r="B2625">
        <v>759527</v>
      </c>
      <c r="C2625" s="2">
        <v>44251</v>
      </c>
      <c r="D2625" s="2">
        <v>44258.706250000003</v>
      </c>
      <c r="E2625">
        <v>1</v>
      </c>
      <c r="F2625">
        <v>32</v>
      </c>
      <c r="G2625">
        <v>1</v>
      </c>
      <c r="H2625">
        <v>1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8873</v>
      </c>
      <c r="O2625" t="s">
        <v>2130</v>
      </c>
      <c r="P2625">
        <v>0</v>
      </c>
      <c r="Q2625">
        <v>0</v>
      </c>
      <c r="R2625">
        <v>7</v>
      </c>
      <c r="S2625">
        <v>3</v>
      </c>
      <c r="T2625">
        <v>2021</v>
      </c>
      <c r="U2625">
        <v>0</v>
      </c>
      <c r="V2625">
        <v>0</v>
      </c>
      <c r="W2625">
        <v>2</v>
      </c>
      <c r="AQ2625">
        <v>90963950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7</v>
      </c>
      <c r="CB2625">
        <v>0</v>
      </c>
      <c r="CC2625">
        <v>6</v>
      </c>
      <c r="CD2625">
        <v>7</v>
      </c>
      <c r="CE2625">
        <v>13</v>
      </c>
      <c r="CF2625">
        <v>0</v>
      </c>
      <c r="CG2625">
        <v>0</v>
      </c>
      <c r="CH2625">
        <v>0</v>
      </c>
      <c r="CI2625">
        <v>0</v>
      </c>
      <c r="CK2625">
        <v>9</v>
      </c>
      <c r="CL2625">
        <v>0</v>
      </c>
      <c r="CM2625">
        <v>1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1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1</v>
      </c>
      <c r="DH2625">
        <v>0</v>
      </c>
      <c r="DI2625">
        <v>0</v>
      </c>
      <c r="DJ2625">
        <v>1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</row>
    <row r="2626" spans="1:120">
      <c r="A2626">
        <v>91011631</v>
      </c>
      <c r="B2626">
        <v>716082</v>
      </c>
      <c r="C2626" s="2">
        <v>44250</v>
      </c>
      <c r="D2626" s="2">
        <v>44254.75</v>
      </c>
      <c r="E2626">
        <v>1</v>
      </c>
      <c r="F2626">
        <v>56</v>
      </c>
      <c r="G2626">
        <v>0</v>
      </c>
      <c r="H2626">
        <v>2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8812</v>
      </c>
      <c r="O2626" t="s">
        <v>2125</v>
      </c>
      <c r="P2626">
        <v>1</v>
      </c>
      <c r="Q2626">
        <v>0</v>
      </c>
      <c r="R2626">
        <v>4</v>
      </c>
      <c r="S2626">
        <v>2</v>
      </c>
      <c r="T2626">
        <v>2021</v>
      </c>
      <c r="U2626">
        <v>0</v>
      </c>
      <c r="V2626">
        <v>0</v>
      </c>
      <c r="W2626">
        <v>2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9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9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5</v>
      </c>
      <c r="BW2626">
        <v>1</v>
      </c>
      <c r="BX2626">
        <v>5</v>
      </c>
      <c r="BY2626">
        <v>5</v>
      </c>
      <c r="BZ2626">
        <v>0</v>
      </c>
      <c r="CA2626">
        <v>0</v>
      </c>
      <c r="CB2626">
        <v>5</v>
      </c>
      <c r="CC2626">
        <v>0</v>
      </c>
      <c r="CD2626">
        <v>5</v>
      </c>
      <c r="CE2626">
        <v>5</v>
      </c>
      <c r="CF2626">
        <v>0</v>
      </c>
      <c r="CG2626">
        <v>0</v>
      </c>
      <c r="CH2626">
        <v>0</v>
      </c>
      <c r="CI2626">
        <v>1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</row>
    <row r="2627" spans="1:120">
      <c r="A2627">
        <v>91011649</v>
      </c>
      <c r="B2627">
        <v>8131783</v>
      </c>
      <c r="C2627" s="2">
        <v>44250</v>
      </c>
      <c r="D2627" s="2">
        <v>44253.788888888892</v>
      </c>
      <c r="E2627">
        <v>1</v>
      </c>
      <c r="F2627">
        <v>55</v>
      </c>
      <c r="G2627">
        <v>1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8835</v>
      </c>
      <c r="O2627" t="s">
        <v>2126</v>
      </c>
      <c r="P2627">
        <v>1</v>
      </c>
      <c r="Q2627">
        <v>0</v>
      </c>
      <c r="R2627">
        <v>3</v>
      </c>
      <c r="S2627">
        <v>2</v>
      </c>
      <c r="T2627">
        <v>2021</v>
      </c>
      <c r="U2627">
        <v>0</v>
      </c>
      <c r="V2627">
        <v>0</v>
      </c>
      <c r="W2627">
        <v>2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7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7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4</v>
      </c>
      <c r="BW2627">
        <v>2</v>
      </c>
      <c r="BX2627">
        <v>4</v>
      </c>
      <c r="BY2627">
        <v>1</v>
      </c>
      <c r="BZ2627">
        <v>0</v>
      </c>
      <c r="CA2627">
        <v>0</v>
      </c>
      <c r="CB2627">
        <v>4</v>
      </c>
      <c r="CC2627">
        <v>0</v>
      </c>
      <c r="CD2627">
        <v>4</v>
      </c>
      <c r="CE2627">
        <v>4</v>
      </c>
      <c r="CF2627">
        <v>0</v>
      </c>
      <c r="CG2627">
        <v>0</v>
      </c>
      <c r="CH2627">
        <v>0</v>
      </c>
      <c r="CI2627">
        <v>3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1</v>
      </c>
      <c r="DH2627">
        <v>0</v>
      </c>
      <c r="DI2627">
        <v>0</v>
      </c>
      <c r="DJ2627">
        <v>1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</row>
    <row r="2628" spans="1:120">
      <c r="A2628">
        <v>91011686</v>
      </c>
      <c r="B2628">
        <v>752967</v>
      </c>
      <c r="C2628" s="2">
        <v>44250</v>
      </c>
      <c r="D2628" s="2">
        <v>44252.75</v>
      </c>
      <c r="E2628">
        <v>2</v>
      </c>
      <c r="F2628">
        <v>61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8807</v>
      </c>
      <c r="O2628" t="s">
        <v>26</v>
      </c>
      <c r="P2628">
        <v>0</v>
      </c>
      <c r="Q2628">
        <v>1</v>
      </c>
      <c r="S2628">
        <v>2</v>
      </c>
      <c r="T2628">
        <v>2021</v>
      </c>
      <c r="U2628">
        <v>0</v>
      </c>
      <c r="V2628">
        <v>0</v>
      </c>
      <c r="W2628">
        <v>2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2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2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1</v>
      </c>
      <c r="BW2628">
        <v>2</v>
      </c>
      <c r="BX2628">
        <v>1</v>
      </c>
      <c r="BY2628">
        <v>0</v>
      </c>
      <c r="BZ2628">
        <v>0</v>
      </c>
      <c r="CA2628">
        <v>0</v>
      </c>
      <c r="CB2628">
        <v>2</v>
      </c>
      <c r="CC2628">
        <v>4</v>
      </c>
      <c r="CD2628">
        <v>2</v>
      </c>
      <c r="CE2628">
        <v>6</v>
      </c>
      <c r="CF2628">
        <v>3</v>
      </c>
      <c r="CG2628">
        <v>0</v>
      </c>
      <c r="CH2628">
        <v>0</v>
      </c>
      <c r="CI2628">
        <v>0</v>
      </c>
      <c r="CK2628">
        <v>0</v>
      </c>
      <c r="CL2628">
        <v>0</v>
      </c>
      <c r="CM2628">
        <v>2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1</v>
      </c>
      <c r="CT2628">
        <v>0</v>
      </c>
      <c r="CU2628">
        <v>0</v>
      </c>
      <c r="CV2628">
        <v>0</v>
      </c>
      <c r="CW2628">
        <v>1</v>
      </c>
      <c r="CX2628">
        <v>0</v>
      </c>
      <c r="CY2628">
        <v>1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1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</row>
    <row r="2629" spans="1:120">
      <c r="A2629">
        <v>91011892</v>
      </c>
      <c r="B2629">
        <v>638213</v>
      </c>
      <c r="C2629" s="2">
        <v>44250</v>
      </c>
      <c r="D2629" s="2">
        <v>44250.713194444441</v>
      </c>
      <c r="E2629">
        <v>3</v>
      </c>
      <c r="F2629">
        <v>76</v>
      </c>
      <c r="G2629">
        <v>0</v>
      </c>
      <c r="H2629">
        <v>2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8876</v>
      </c>
      <c r="O2629" t="s">
        <v>2126</v>
      </c>
      <c r="P2629">
        <v>1</v>
      </c>
      <c r="Q2629">
        <v>0</v>
      </c>
      <c r="S2629">
        <v>2</v>
      </c>
      <c r="T2629">
        <v>2021</v>
      </c>
      <c r="U2629">
        <v>0</v>
      </c>
      <c r="V2629">
        <v>0</v>
      </c>
      <c r="W2629">
        <v>2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</row>
    <row r="2630" spans="1:120">
      <c r="A2630">
        <v>91011999</v>
      </c>
      <c r="B2630">
        <v>559274</v>
      </c>
      <c r="C2630" s="2">
        <v>44250</v>
      </c>
      <c r="D2630" s="2">
        <v>44251.075694444444</v>
      </c>
      <c r="E2630">
        <v>3</v>
      </c>
      <c r="F2630">
        <v>54</v>
      </c>
      <c r="G2630">
        <v>1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8822</v>
      </c>
      <c r="O2630" t="s">
        <v>2126</v>
      </c>
      <c r="P2630">
        <v>1</v>
      </c>
      <c r="Q2630">
        <v>0</v>
      </c>
      <c r="S2630">
        <v>2</v>
      </c>
      <c r="T2630">
        <v>2021</v>
      </c>
      <c r="U2630">
        <v>0</v>
      </c>
      <c r="V2630">
        <v>0</v>
      </c>
      <c r="W2630">
        <v>2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1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</row>
    <row r="2631" spans="1:120">
      <c r="A2631">
        <v>91012022</v>
      </c>
      <c r="B2631">
        <v>445617</v>
      </c>
      <c r="C2631" s="2">
        <v>44250</v>
      </c>
      <c r="D2631" s="2">
        <v>44256.800694444442</v>
      </c>
      <c r="E2631">
        <v>1</v>
      </c>
      <c r="F2631">
        <v>90</v>
      </c>
      <c r="G2631">
        <v>1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8873</v>
      </c>
      <c r="O2631" t="s">
        <v>2126</v>
      </c>
      <c r="P2631">
        <v>1</v>
      </c>
      <c r="Q2631">
        <v>0</v>
      </c>
      <c r="R2631">
        <v>6</v>
      </c>
      <c r="S2631">
        <v>3</v>
      </c>
      <c r="T2631">
        <v>2021</v>
      </c>
      <c r="U2631">
        <v>0</v>
      </c>
      <c r="V2631">
        <v>0</v>
      </c>
      <c r="W2631">
        <v>2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6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6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1</v>
      </c>
      <c r="BY2631">
        <v>16</v>
      </c>
      <c r="BZ2631">
        <v>0</v>
      </c>
      <c r="CA2631">
        <v>0</v>
      </c>
      <c r="CB2631">
        <v>5</v>
      </c>
      <c r="CC2631">
        <v>0</v>
      </c>
      <c r="CD2631">
        <v>1</v>
      </c>
      <c r="CE2631">
        <v>1</v>
      </c>
      <c r="CF2631">
        <v>0</v>
      </c>
      <c r="CG2631">
        <v>0</v>
      </c>
      <c r="CH2631">
        <v>0</v>
      </c>
      <c r="CI2631">
        <v>3</v>
      </c>
      <c r="CK2631">
        <v>0</v>
      </c>
      <c r="CL2631">
        <v>0</v>
      </c>
      <c r="CM2631">
        <v>3</v>
      </c>
      <c r="CN2631">
        <v>0</v>
      </c>
      <c r="CO2631">
        <v>0</v>
      </c>
      <c r="CP2631">
        <v>0</v>
      </c>
      <c r="CQ2631">
        <v>0</v>
      </c>
      <c r="CR2631">
        <v>1</v>
      </c>
      <c r="CS2631">
        <v>1</v>
      </c>
      <c r="CT2631">
        <v>0</v>
      </c>
      <c r="CU2631">
        <v>0</v>
      </c>
      <c r="CV2631">
        <v>0</v>
      </c>
      <c r="CW2631">
        <v>1</v>
      </c>
      <c r="CX2631">
        <v>0</v>
      </c>
      <c r="CY2631">
        <v>1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1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</row>
    <row r="2632" spans="1:120">
      <c r="A2632">
        <v>91012025</v>
      </c>
      <c r="B2632">
        <v>8131816</v>
      </c>
      <c r="C2632" s="2">
        <v>44250</v>
      </c>
      <c r="D2632" s="2">
        <v>44250.726388888892</v>
      </c>
      <c r="E2632">
        <v>2</v>
      </c>
      <c r="F2632">
        <v>53</v>
      </c>
      <c r="G2632">
        <v>1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8854</v>
      </c>
      <c r="O2632" t="s">
        <v>2126</v>
      </c>
      <c r="P2632">
        <v>1</v>
      </c>
      <c r="Q2632">
        <v>0</v>
      </c>
      <c r="S2632">
        <v>2</v>
      </c>
      <c r="T2632">
        <v>2021</v>
      </c>
      <c r="U2632">
        <v>0</v>
      </c>
      <c r="V2632">
        <v>0</v>
      </c>
      <c r="W2632">
        <v>2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</row>
    <row r="2633" spans="1:120">
      <c r="A2633">
        <v>91012113</v>
      </c>
      <c r="B2633">
        <v>168999</v>
      </c>
      <c r="C2633" s="2">
        <v>44250</v>
      </c>
      <c r="D2633" s="2">
        <v>44256.956250000003</v>
      </c>
      <c r="E2633">
        <v>1</v>
      </c>
      <c r="F2633">
        <v>87</v>
      </c>
      <c r="G2633">
        <v>1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88444223</v>
      </c>
      <c r="O2633" t="s">
        <v>2126</v>
      </c>
      <c r="P2633">
        <v>1</v>
      </c>
      <c r="Q2633">
        <v>0</v>
      </c>
      <c r="R2633">
        <v>6</v>
      </c>
      <c r="S2633">
        <v>3</v>
      </c>
      <c r="T2633">
        <v>2021</v>
      </c>
      <c r="U2633">
        <v>0</v>
      </c>
      <c r="V2633">
        <v>0</v>
      </c>
      <c r="W2633">
        <v>2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2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2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1</v>
      </c>
      <c r="BY2633">
        <v>6</v>
      </c>
      <c r="BZ2633">
        <v>0</v>
      </c>
      <c r="CA2633">
        <v>0</v>
      </c>
      <c r="CB2633">
        <v>11</v>
      </c>
      <c r="CC2633">
        <v>9</v>
      </c>
      <c r="CD2633">
        <v>2</v>
      </c>
      <c r="CE2633">
        <v>11</v>
      </c>
      <c r="CF2633">
        <v>0</v>
      </c>
      <c r="CG2633">
        <v>0</v>
      </c>
      <c r="CH2633">
        <v>0</v>
      </c>
      <c r="CI2633">
        <v>1</v>
      </c>
      <c r="CK2633">
        <v>0</v>
      </c>
      <c r="CL2633">
        <v>0</v>
      </c>
      <c r="CM2633">
        <v>10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1</v>
      </c>
      <c r="DB2633">
        <v>1</v>
      </c>
      <c r="DC2633">
        <v>0</v>
      </c>
      <c r="DD2633">
        <v>1</v>
      </c>
      <c r="DE2633">
        <v>0</v>
      </c>
      <c r="DF2633">
        <v>0</v>
      </c>
      <c r="DG2633">
        <v>1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</row>
    <row r="2634" spans="1:120">
      <c r="A2634">
        <v>91012227</v>
      </c>
      <c r="B2634">
        <v>8090909</v>
      </c>
      <c r="C2634" s="2">
        <v>44250</v>
      </c>
      <c r="D2634" s="2">
        <v>44250.839583333334</v>
      </c>
      <c r="E2634">
        <v>2</v>
      </c>
      <c r="F2634">
        <v>63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88541447</v>
      </c>
      <c r="O2634" t="s">
        <v>2126</v>
      </c>
      <c r="P2634">
        <v>1</v>
      </c>
      <c r="Q2634">
        <v>0</v>
      </c>
      <c r="S2634">
        <v>2</v>
      </c>
      <c r="T2634">
        <v>2021</v>
      </c>
      <c r="U2634">
        <v>0</v>
      </c>
      <c r="V2634">
        <v>0</v>
      </c>
      <c r="W2634">
        <v>2</v>
      </c>
      <c r="AU2634" t="e">
        <v>#N/A</v>
      </c>
      <c r="AV2634" t="e">
        <v>#N/A</v>
      </c>
      <c r="AW2634" t="e">
        <v>#N/A</v>
      </c>
      <c r="AX2634" t="e">
        <v>#N/A</v>
      </c>
      <c r="AY2634" t="e">
        <v>#N/A</v>
      </c>
      <c r="AZ2634" t="e">
        <v>#N/A</v>
      </c>
      <c r="BA2634" t="e">
        <v>#N/A</v>
      </c>
      <c r="BB2634" t="e">
        <v>#N/A</v>
      </c>
      <c r="BC2634" t="e">
        <v>#N/A</v>
      </c>
      <c r="BD2634" t="e">
        <v>#N/A</v>
      </c>
      <c r="BE2634" t="e">
        <v>#N/A</v>
      </c>
      <c r="BF2634" t="e">
        <v>#N/A</v>
      </c>
      <c r="BG2634" t="e">
        <v>#N/A</v>
      </c>
      <c r="BH2634" t="e">
        <v>#N/A</v>
      </c>
      <c r="BI2634" t="e">
        <v>#N/A</v>
      </c>
      <c r="BJ2634" t="e">
        <v>#N/A</v>
      </c>
      <c r="BK2634" t="e">
        <v>#N/A</v>
      </c>
      <c r="BL2634" t="e">
        <v>#N/A</v>
      </c>
      <c r="BM2634" t="e">
        <v>#N/A</v>
      </c>
      <c r="BN2634" t="e">
        <v>#N/A</v>
      </c>
      <c r="BO2634" t="e">
        <v>#N/A</v>
      </c>
      <c r="BP2634" t="e">
        <v>#N/A</v>
      </c>
      <c r="BQ2634" t="e">
        <v>#N/A</v>
      </c>
      <c r="BR2634" t="e">
        <v>#N/A</v>
      </c>
      <c r="BS2634" t="e">
        <v>#N/A</v>
      </c>
      <c r="BT2634" t="e">
        <v>#N/A</v>
      </c>
      <c r="BU2634" t="e">
        <v>#N/A</v>
      </c>
      <c r="BV2634" t="e">
        <v>#N/A</v>
      </c>
      <c r="BW2634" t="e">
        <v>#N/A</v>
      </c>
      <c r="BX2634" t="e">
        <v>#N/A</v>
      </c>
      <c r="BY2634" t="e">
        <v>#N/A</v>
      </c>
      <c r="BZ2634" t="e">
        <v>#N/A</v>
      </c>
      <c r="CA2634" t="e">
        <v>#N/A</v>
      </c>
      <c r="CB2634" t="e">
        <v>#N/A</v>
      </c>
      <c r="CC2634" t="e">
        <v>#N/A</v>
      </c>
      <c r="CD2634" t="e">
        <v>#N/A</v>
      </c>
      <c r="CE2634" t="e">
        <v>#N/A</v>
      </c>
      <c r="CF2634" t="e">
        <v>#N/A</v>
      </c>
      <c r="CG2634" t="e">
        <v>#N/A</v>
      </c>
      <c r="CH2634" t="e">
        <v>#N/A</v>
      </c>
      <c r="CI2634" t="e">
        <v>#N/A</v>
      </c>
      <c r="CK2634" t="e">
        <v>#N/A</v>
      </c>
      <c r="CL2634" t="e">
        <v>#N/A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</row>
    <row r="2635" spans="1:120">
      <c r="A2635">
        <v>91012328</v>
      </c>
      <c r="B2635">
        <v>8028586</v>
      </c>
      <c r="C2635" s="2">
        <v>44250</v>
      </c>
      <c r="D2635" s="2">
        <v>44250.98541666667</v>
      </c>
      <c r="E2635">
        <v>2</v>
      </c>
      <c r="F2635">
        <v>22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8854</v>
      </c>
      <c r="O2635" t="s">
        <v>2126</v>
      </c>
      <c r="P2635">
        <v>1</v>
      </c>
      <c r="Q2635">
        <v>0</v>
      </c>
      <c r="S2635">
        <v>2</v>
      </c>
      <c r="T2635">
        <v>2021</v>
      </c>
      <c r="U2635">
        <v>0</v>
      </c>
      <c r="V2635">
        <v>0</v>
      </c>
      <c r="W2635">
        <v>2</v>
      </c>
      <c r="AU2635" t="e">
        <v>#N/A</v>
      </c>
      <c r="AV2635" t="e">
        <v>#N/A</v>
      </c>
      <c r="AW2635" t="e">
        <v>#N/A</v>
      </c>
      <c r="AX2635" t="e">
        <v>#N/A</v>
      </c>
      <c r="AY2635" t="e">
        <v>#N/A</v>
      </c>
      <c r="AZ2635" t="e">
        <v>#N/A</v>
      </c>
      <c r="BA2635" t="e">
        <v>#N/A</v>
      </c>
      <c r="BB2635" t="e">
        <v>#N/A</v>
      </c>
      <c r="BC2635" t="e">
        <v>#N/A</v>
      </c>
      <c r="BD2635" t="e">
        <v>#N/A</v>
      </c>
      <c r="BE2635" t="e">
        <v>#N/A</v>
      </c>
      <c r="BF2635" t="e">
        <v>#N/A</v>
      </c>
      <c r="BG2635" t="e">
        <v>#N/A</v>
      </c>
      <c r="BH2635" t="e">
        <v>#N/A</v>
      </c>
      <c r="BI2635" t="e">
        <v>#N/A</v>
      </c>
      <c r="BJ2635" t="e">
        <v>#N/A</v>
      </c>
      <c r="BK2635" t="e">
        <v>#N/A</v>
      </c>
      <c r="BL2635" t="e">
        <v>#N/A</v>
      </c>
      <c r="BM2635" t="e">
        <v>#N/A</v>
      </c>
      <c r="BN2635" t="e">
        <v>#N/A</v>
      </c>
      <c r="BO2635" t="e">
        <v>#N/A</v>
      </c>
      <c r="BP2635" t="e">
        <v>#N/A</v>
      </c>
      <c r="BQ2635" t="e">
        <v>#N/A</v>
      </c>
      <c r="BR2635" t="e">
        <v>#N/A</v>
      </c>
      <c r="BS2635" t="e">
        <v>#N/A</v>
      </c>
      <c r="BT2635" t="e">
        <v>#N/A</v>
      </c>
      <c r="BU2635" t="e">
        <v>#N/A</v>
      </c>
      <c r="BV2635" t="e">
        <v>#N/A</v>
      </c>
      <c r="BW2635" t="e">
        <v>#N/A</v>
      </c>
      <c r="BX2635" t="e">
        <v>#N/A</v>
      </c>
      <c r="BY2635" t="e">
        <v>#N/A</v>
      </c>
      <c r="BZ2635" t="e">
        <v>#N/A</v>
      </c>
      <c r="CA2635" t="e">
        <v>#N/A</v>
      </c>
      <c r="CB2635" t="e">
        <v>#N/A</v>
      </c>
      <c r="CC2635" t="e">
        <v>#N/A</v>
      </c>
      <c r="CD2635" t="e">
        <v>#N/A</v>
      </c>
      <c r="CE2635" t="e">
        <v>#N/A</v>
      </c>
      <c r="CF2635" t="e">
        <v>#N/A</v>
      </c>
      <c r="CG2635" t="e">
        <v>#N/A</v>
      </c>
      <c r="CH2635" t="e">
        <v>#N/A</v>
      </c>
      <c r="CI2635" t="e">
        <v>#N/A</v>
      </c>
      <c r="CK2635" t="e">
        <v>#N/A</v>
      </c>
      <c r="CL2635" t="e">
        <v>#N/A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</row>
    <row r="2636" spans="1:120">
      <c r="A2636">
        <v>91012346</v>
      </c>
      <c r="B2636">
        <v>8077022</v>
      </c>
      <c r="C2636" s="2">
        <v>44251</v>
      </c>
      <c r="D2636" s="2">
        <v>44255.46597222222</v>
      </c>
      <c r="E2636">
        <v>1</v>
      </c>
      <c r="F2636">
        <v>38</v>
      </c>
      <c r="G2636">
        <v>0</v>
      </c>
      <c r="H2636">
        <v>1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8876</v>
      </c>
      <c r="O2636" t="s">
        <v>2126</v>
      </c>
      <c r="P2636">
        <v>1</v>
      </c>
      <c r="Q2636">
        <v>0</v>
      </c>
      <c r="R2636">
        <v>4</v>
      </c>
      <c r="S2636">
        <v>2</v>
      </c>
      <c r="T2636">
        <v>2021</v>
      </c>
      <c r="U2636">
        <v>0</v>
      </c>
      <c r="V2636">
        <v>0</v>
      </c>
      <c r="W2636">
        <v>2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6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6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4</v>
      </c>
      <c r="BW2636">
        <v>2</v>
      </c>
      <c r="BX2636">
        <v>2</v>
      </c>
      <c r="BY2636">
        <v>1</v>
      </c>
      <c r="BZ2636">
        <v>0</v>
      </c>
      <c r="CA2636">
        <v>0</v>
      </c>
      <c r="CB2636">
        <v>7</v>
      </c>
      <c r="CC2636">
        <v>7</v>
      </c>
      <c r="CD2636">
        <v>0</v>
      </c>
      <c r="CE2636">
        <v>7</v>
      </c>
      <c r="CF2636">
        <v>0</v>
      </c>
      <c r="CG2636">
        <v>0</v>
      </c>
      <c r="CH2636">
        <v>0</v>
      </c>
      <c r="CI2636">
        <v>4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1</v>
      </c>
      <c r="DH2636">
        <v>0</v>
      </c>
      <c r="DI2636">
        <v>0</v>
      </c>
      <c r="DJ2636">
        <v>1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</row>
    <row r="2637" spans="1:120">
      <c r="A2637">
        <v>91012437</v>
      </c>
      <c r="B2637">
        <v>8131816</v>
      </c>
      <c r="C2637" s="2">
        <v>44251</v>
      </c>
      <c r="D2637" s="2">
        <v>44256.79583333333</v>
      </c>
      <c r="E2637">
        <v>1</v>
      </c>
      <c r="F2637">
        <v>53</v>
      </c>
      <c r="G2637">
        <v>1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8869</v>
      </c>
      <c r="O2637" t="s">
        <v>2126</v>
      </c>
      <c r="P2637">
        <v>1</v>
      </c>
      <c r="Q2637">
        <v>0</v>
      </c>
      <c r="R2637">
        <v>5</v>
      </c>
      <c r="S2637">
        <v>3</v>
      </c>
      <c r="T2637">
        <v>2021</v>
      </c>
      <c r="U2637">
        <v>0</v>
      </c>
      <c r="V2637">
        <v>0</v>
      </c>
      <c r="W2637">
        <v>2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1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5</v>
      </c>
      <c r="BZ2637">
        <v>0</v>
      </c>
      <c r="CA2637">
        <v>0</v>
      </c>
      <c r="CB2637">
        <v>7</v>
      </c>
      <c r="CC2637">
        <v>7</v>
      </c>
      <c r="CD2637">
        <v>0</v>
      </c>
      <c r="CE2637">
        <v>7</v>
      </c>
      <c r="CF2637">
        <v>0</v>
      </c>
      <c r="CG2637">
        <v>0</v>
      </c>
      <c r="CH2637">
        <v>0</v>
      </c>
      <c r="CI2637">
        <v>3</v>
      </c>
      <c r="CK2637">
        <v>6</v>
      </c>
      <c r="CL2637">
        <v>0</v>
      </c>
      <c r="CM2637">
        <v>0</v>
      </c>
      <c r="CN2637">
        <v>0</v>
      </c>
      <c r="CO2637" t="s">
        <v>2138</v>
      </c>
      <c r="CP2637" t="s">
        <v>2138</v>
      </c>
      <c r="CQ2637" t="s">
        <v>2138</v>
      </c>
      <c r="CR2637" t="s">
        <v>2138</v>
      </c>
      <c r="CS2637" t="s">
        <v>2138</v>
      </c>
      <c r="CT2637" t="s">
        <v>2138</v>
      </c>
      <c r="CU2637" t="s">
        <v>2138</v>
      </c>
      <c r="CV2637" t="s">
        <v>2138</v>
      </c>
      <c r="CW2637" t="s">
        <v>2138</v>
      </c>
      <c r="CX2637" t="s">
        <v>2138</v>
      </c>
      <c r="CY2637" t="e">
        <v>#VALUE!</v>
      </c>
      <c r="CZ2637" t="s">
        <v>2138</v>
      </c>
      <c r="DA2637" t="s">
        <v>2138</v>
      </c>
      <c r="DB2637" t="s">
        <v>2138</v>
      </c>
      <c r="DC2637" t="s">
        <v>2138</v>
      </c>
      <c r="DD2637" t="s">
        <v>2138</v>
      </c>
      <c r="DE2637" t="s">
        <v>2138</v>
      </c>
      <c r="DF2637" t="s">
        <v>2138</v>
      </c>
      <c r="DG2637" t="s">
        <v>2138</v>
      </c>
      <c r="DH2637" t="s">
        <v>2138</v>
      </c>
      <c r="DI2637" t="s">
        <v>2138</v>
      </c>
      <c r="DJ2637" t="s">
        <v>2138</v>
      </c>
      <c r="DK2637" t="s">
        <v>2138</v>
      </c>
      <c r="DL2637" t="s">
        <v>2138</v>
      </c>
      <c r="DM2637" t="s">
        <v>2138</v>
      </c>
      <c r="DN2637" t="s">
        <v>2138</v>
      </c>
      <c r="DO2637" t="s">
        <v>2138</v>
      </c>
      <c r="DP2637" t="s">
        <v>2138</v>
      </c>
    </row>
    <row r="2638" spans="1:120">
      <c r="A2638">
        <v>91012457</v>
      </c>
      <c r="B2638">
        <v>8013809</v>
      </c>
      <c r="C2638" s="2">
        <v>44251</v>
      </c>
      <c r="D2638" s="2">
        <v>44251.611111111109</v>
      </c>
      <c r="E2638">
        <v>3</v>
      </c>
      <c r="F2638">
        <v>43</v>
      </c>
      <c r="G2638">
        <v>1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7921</v>
      </c>
      <c r="O2638" t="s">
        <v>2126</v>
      </c>
      <c r="P2638">
        <v>1</v>
      </c>
      <c r="Q2638">
        <v>0</v>
      </c>
      <c r="S2638">
        <v>2</v>
      </c>
      <c r="T2638">
        <v>2021</v>
      </c>
      <c r="U2638">
        <v>0</v>
      </c>
      <c r="V2638">
        <v>0</v>
      </c>
      <c r="W2638">
        <v>2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K2638">
        <v>0</v>
      </c>
      <c r="CL2638">
        <v>0</v>
      </c>
      <c r="CM2638">
        <v>1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1</v>
      </c>
      <c r="CX2638">
        <v>0</v>
      </c>
      <c r="CY2638">
        <v>1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</row>
    <row r="2639" spans="1:120">
      <c r="A2639">
        <v>91012467</v>
      </c>
      <c r="B2639">
        <v>772973</v>
      </c>
      <c r="C2639" s="2">
        <v>44251</v>
      </c>
      <c r="D2639" s="2">
        <v>44251.611111111109</v>
      </c>
      <c r="E2639">
        <v>3</v>
      </c>
      <c r="F2639">
        <v>43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8809</v>
      </c>
      <c r="O2639" t="s">
        <v>2126</v>
      </c>
      <c r="P2639">
        <v>1</v>
      </c>
      <c r="Q2639">
        <v>0</v>
      </c>
      <c r="S2639">
        <v>2</v>
      </c>
      <c r="T2639">
        <v>2021</v>
      </c>
      <c r="U2639">
        <v>0</v>
      </c>
      <c r="V2639">
        <v>0</v>
      </c>
      <c r="W2639">
        <v>2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K2639">
        <v>0</v>
      </c>
      <c r="CL2639">
        <v>0</v>
      </c>
      <c r="CM2639">
        <v>1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1</v>
      </c>
      <c r="CX2639">
        <v>0</v>
      </c>
      <c r="CY2639">
        <v>1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1</v>
      </c>
      <c r="DH2639">
        <v>0</v>
      </c>
      <c r="DI2639">
        <v>0</v>
      </c>
      <c r="DJ2639">
        <v>1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</row>
    <row r="2640" spans="1:120">
      <c r="A2640">
        <v>91012502</v>
      </c>
      <c r="B2640">
        <v>392891</v>
      </c>
      <c r="C2640" s="2">
        <v>44251</v>
      </c>
      <c r="D2640" s="2">
        <v>44252.731249999997</v>
      </c>
      <c r="E2640">
        <v>2</v>
      </c>
      <c r="F2640">
        <v>67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8835</v>
      </c>
      <c r="O2640" t="s">
        <v>2126</v>
      </c>
      <c r="P2640">
        <v>1</v>
      </c>
      <c r="Q2640">
        <v>0</v>
      </c>
      <c r="S2640">
        <v>2</v>
      </c>
      <c r="T2640">
        <v>2021</v>
      </c>
      <c r="U2640">
        <v>0</v>
      </c>
      <c r="V2640">
        <v>0</v>
      </c>
      <c r="W2640">
        <v>2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</v>
      </c>
      <c r="CC2640">
        <v>1</v>
      </c>
      <c r="CD2640">
        <v>0</v>
      </c>
      <c r="CE2640">
        <v>1</v>
      </c>
      <c r="CF2640">
        <v>0</v>
      </c>
      <c r="CG2640">
        <v>0</v>
      </c>
      <c r="CH2640">
        <v>0</v>
      </c>
      <c r="CI2640">
        <v>0</v>
      </c>
      <c r="CK2640">
        <v>0</v>
      </c>
      <c r="CL2640">
        <v>0</v>
      </c>
      <c r="CM2640">
        <v>1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1</v>
      </c>
      <c r="CX2640">
        <v>0</v>
      </c>
      <c r="CY2640">
        <v>1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1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</row>
    <row r="2641" spans="1:120">
      <c r="A2641">
        <v>91012539</v>
      </c>
      <c r="B2641">
        <v>8131861</v>
      </c>
      <c r="C2641" s="2">
        <v>44251</v>
      </c>
      <c r="D2641" s="2">
        <v>44251.799305555556</v>
      </c>
      <c r="E2641">
        <v>3</v>
      </c>
      <c r="F2641">
        <v>57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8876</v>
      </c>
      <c r="O2641" t="s">
        <v>2126</v>
      </c>
      <c r="P2641">
        <v>1</v>
      </c>
      <c r="Q2641">
        <v>0</v>
      </c>
      <c r="S2641">
        <v>2</v>
      </c>
      <c r="T2641">
        <v>2021</v>
      </c>
      <c r="U2641">
        <v>0</v>
      </c>
      <c r="V2641">
        <v>0</v>
      </c>
      <c r="W2641">
        <v>2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K2641">
        <v>0</v>
      </c>
      <c r="CL2641">
        <v>0</v>
      </c>
      <c r="CM2641">
        <v>4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1</v>
      </c>
      <c r="CY2641">
        <v>1</v>
      </c>
      <c r="CZ2641">
        <v>0</v>
      </c>
      <c r="DA2641">
        <v>1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1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</row>
    <row r="2642" spans="1:120">
      <c r="A2642">
        <v>91012547</v>
      </c>
      <c r="B2642">
        <v>443914</v>
      </c>
      <c r="C2642" s="2">
        <v>44251</v>
      </c>
      <c r="D2642" s="2">
        <v>44258.634027777778</v>
      </c>
      <c r="E2642">
        <v>1</v>
      </c>
      <c r="F2642">
        <v>85</v>
      </c>
      <c r="G2642">
        <v>1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8807</v>
      </c>
      <c r="O2642" t="s">
        <v>2125</v>
      </c>
      <c r="P2642">
        <v>1</v>
      </c>
      <c r="Q2642">
        <v>0</v>
      </c>
      <c r="R2642">
        <v>7</v>
      </c>
      <c r="S2642">
        <v>3</v>
      </c>
      <c r="T2642">
        <v>2021</v>
      </c>
      <c r="U2642">
        <v>0</v>
      </c>
      <c r="V2642">
        <v>0</v>
      </c>
      <c r="W2642">
        <v>2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1</v>
      </c>
      <c r="BH2642">
        <v>1</v>
      </c>
      <c r="BI2642">
        <v>0</v>
      </c>
      <c r="BJ2642">
        <v>0</v>
      </c>
      <c r="BK2642">
        <v>1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4</v>
      </c>
      <c r="BZ2642">
        <v>0</v>
      </c>
      <c r="CA2642">
        <v>0</v>
      </c>
      <c r="CB2642">
        <v>12</v>
      </c>
      <c r="CC2642">
        <v>12</v>
      </c>
      <c r="CD2642">
        <v>0</v>
      </c>
      <c r="CE2642">
        <v>12</v>
      </c>
      <c r="CF2642">
        <v>0</v>
      </c>
      <c r="CG2642">
        <v>0</v>
      </c>
      <c r="CH2642">
        <v>0</v>
      </c>
      <c r="CI2642">
        <v>2</v>
      </c>
      <c r="CK2642">
        <v>0</v>
      </c>
      <c r="CL2642">
        <v>0</v>
      </c>
      <c r="CM2642">
        <v>3</v>
      </c>
      <c r="CN2642">
        <v>0</v>
      </c>
      <c r="CO2642">
        <v>1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1</v>
      </c>
      <c r="DC2642">
        <v>0</v>
      </c>
      <c r="DD2642">
        <v>0</v>
      </c>
      <c r="DE2642">
        <v>0</v>
      </c>
      <c r="DF2642">
        <v>0</v>
      </c>
      <c r="DG2642">
        <v>1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</row>
    <row r="2643" spans="1:120">
      <c r="A2643">
        <v>91012627</v>
      </c>
      <c r="B2643">
        <v>84099</v>
      </c>
      <c r="C2643" s="2">
        <v>44251</v>
      </c>
      <c r="D2643" s="2">
        <v>44251.685416666667</v>
      </c>
      <c r="E2643">
        <v>2</v>
      </c>
      <c r="F2643">
        <v>86</v>
      </c>
      <c r="G2643">
        <v>1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8835</v>
      </c>
      <c r="O2643" t="s">
        <v>2126</v>
      </c>
      <c r="P2643">
        <v>1</v>
      </c>
      <c r="Q2643">
        <v>0</v>
      </c>
      <c r="S2643">
        <v>2</v>
      </c>
      <c r="T2643">
        <v>2021</v>
      </c>
      <c r="U2643">
        <v>0</v>
      </c>
      <c r="V2643">
        <v>0</v>
      </c>
      <c r="W2643">
        <v>2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K2643">
        <v>0</v>
      </c>
      <c r="CL2643">
        <v>0</v>
      </c>
      <c r="CM2643">
        <v>1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1</v>
      </c>
      <c r="CX2643">
        <v>0</v>
      </c>
      <c r="CY2643">
        <v>1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1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</row>
    <row r="2644" spans="1:120">
      <c r="A2644">
        <v>91012658</v>
      </c>
      <c r="B2644">
        <v>95926</v>
      </c>
      <c r="C2644" s="2">
        <v>44251</v>
      </c>
      <c r="D2644" s="2">
        <v>44251.837500000001</v>
      </c>
      <c r="E2644">
        <v>2</v>
      </c>
      <c r="F2644">
        <v>58</v>
      </c>
      <c r="G2644">
        <v>1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8835</v>
      </c>
      <c r="O2644" t="s">
        <v>2126</v>
      </c>
      <c r="P2644">
        <v>1</v>
      </c>
      <c r="Q2644">
        <v>0</v>
      </c>
      <c r="S2644">
        <v>2</v>
      </c>
      <c r="T2644">
        <v>2021</v>
      </c>
      <c r="U2644">
        <v>0</v>
      </c>
      <c r="V2644">
        <v>0</v>
      </c>
      <c r="W2644">
        <v>2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</row>
    <row r="2645" spans="1:120">
      <c r="A2645">
        <v>91012661</v>
      </c>
      <c r="B2645">
        <v>116820</v>
      </c>
      <c r="C2645" s="2">
        <v>44251</v>
      </c>
      <c r="D2645" s="2">
        <v>44251.827777777777</v>
      </c>
      <c r="E2645">
        <v>2</v>
      </c>
      <c r="F2645">
        <v>80</v>
      </c>
      <c r="G2645">
        <v>1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8835</v>
      </c>
      <c r="O2645" t="s">
        <v>2126</v>
      </c>
      <c r="P2645">
        <v>1</v>
      </c>
      <c r="Q2645">
        <v>0</v>
      </c>
      <c r="S2645">
        <v>2</v>
      </c>
      <c r="T2645">
        <v>2021</v>
      </c>
      <c r="U2645">
        <v>0</v>
      </c>
      <c r="V2645">
        <v>0</v>
      </c>
      <c r="W2645">
        <v>2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1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</row>
    <row r="2646" spans="1:120">
      <c r="A2646">
        <v>91012950</v>
      </c>
      <c r="B2646">
        <v>746176</v>
      </c>
      <c r="C2646" s="2">
        <v>44251</v>
      </c>
      <c r="D2646" s="2">
        <v>44252.018750000003</v>
      </c>
      <c r="E2646">
        <v>2</v>
      </c>
      <c r="F2646">
        <v>74</v>
      </c>
      <c r="G2646">
        <v>1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7060</v>
      </c>
      <c r="O2646" t="s">
        <v>2126</v>
      </c>
      <c r="P2646">
        <v>1</v>
      </c>
      <c r="Q2646">
        <v>0</v>
      </c>
      <c r="S2646">
        <v>2</v>
      </c>
      <c r="T2646">
        <v>2021</v>
      </c>
      <c r="U2646">
        <v>0</v>
      </c>
      <c r="V2646">
        <v>0</v>
      </c>
      <c r="W2646">
        <v>2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1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</row>
    <row r="2647" spans="1:120">
      <c r="A2647">
        <v>91012967</v>
      </c>
      <c r="B2647">
        <v>8131736</v>
      </c>
      <c r="C2647" s="2">
        <v>44251</v>
      </c>
      <c r="D2647" s="2">
        <v>44252.008333333331</v>
      </c>
      <c r="E2647">
        <v>2</v>
      </c>
      <c r="F2647">
        <v>34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8805</v>
      </c>
      <c r="O2647" t="s">
        <v>2126</v>
      </c>
      <c r="P2647">
        <v>1</v>
      </c>
      <c r="Q2647">
        <v>0</v>
      </c>
      <c r="S2647">
        <v>2</v>
      </c>
      <c r="T2647">
        <v>2021</v>
      </c>
      <c r="U2647">
        <v>0</v>
      </c>
      <c r="V2647">
        <v>0</v>
      </c>
      <c r="W2647">
        <v>2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</row>
    <row r="2648" spans="1:120">
      <c r="A2648">
        <v>91013017</v>
      </c>
      <c r="B2648">
        <v>8066318</v>
      </c>
      <c r="C2648" s="2">
        <v>44251</v>
      </c>
      <c r="D2648" s="2">
        <v>44251.9375</v>
      </c>
      <c r="E2648">
        <v>2</v>
      </c>
      <c r="F2648">
        <v>36</v>
      </c>
      <c r="G2648">
        <v>1</v>
      </c>
      <c r="H2648">
        <v>1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7063</v>
      </c>
      <c r="O2648" t="s">
        <v>2129</v>
      </c>
      <c r="P2648">
        <v>0</v>
      </c>
      <c r="Q2648">
        <v>0</v>
      </c>
      <c r="S2648">
        <v>2</v>
      </c>
      <c r="T2648">
        <v>2021</v>
      </c>
      <c r="U2648">
        <v>0</v>
      </c>
      <c r="V2648">
        <v>0</v>
      </c>
      <c r="W2648">
        <v>2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</row>
    <row r="2649" spans="1:120">
      <c r="A2649">
        <v>91013088</v>
      </c>
      <c r="B2649">
        <v>424886</v>
      </c>
      <c r="C2649" s="2">
        <v>44252</v>
      </c>
      <c r="D2649" s="2">
        <v>44252.4375</v>
      </c>
      <c r="E2649">
        <v>2</v>
      </c>
      <c r="F2649">
        <v>48</v>
      </c>
      <c r="G2649">
        <v>1</v>
      </c>
      <c r="H2649">
        <v>0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88801412</v>
      </c>
      <c r="O2649" t="s">
        <v>2126</v>
      </c>
      <c r="P2649">
        <v>1</v>
      </c>
      <c r="Q2649">
        <v>0</v>
      </c>
      <c r="S2649">
        <v>2</v>
      </c>
      <c r="T2649">
        <v>2021</v>
      </c>
      <c r="U2649">
        <v>0</v>
      </c>
      <c r="V2649">
        <v>0</v>
      </c>
      <c r="W2649">
        <v>2</v>
      </c>
      <c r="AU2649" t="e">
        <v>#N/A</v>
      </c>
      <c r="AV2649" t="e">
        <v>#N/A</v>
      </c>
      <c r="AW2649" t="e">
        <v>#N/A</v>
      </c>
      <c r="AX2649" t="e">
        <v>#N/A</v>
      </c>
      <c r="AY2649" t="e">
        <v>#N/A</v>
      </c>
      <c r="AZ2649" t="e">
        <v>#N/A</v>
      </c>
      <c r="BA2649" t="e">
        <v>#N/A</v>
      </c>
      <c r="BB2649" t="e">
        <v>#N/A</v>
      </c>
      <c r="BC2649" t="e">
        <v>#N/A</v>
      </c>
      <c r="BD2649" t="e">
        <v>#N/A</v>
      </c>
      <c r="BE2649" t="e">
        <v>#N/A</v>
      </c>
      <c r="BF2649" t="e">
        <v>#N/A</v>
      </c>
      <c r="BG2649" t="e">
        <v>#N/A</v>
      </c>
      <c r="BH2649" t="e">
        <v>#N/A</v>
      </c>
      <c r="BI2649" t="e">
        <v>#N/A</v>
      </c>
      <c r="BJ2649" t="e">
        <v>#N/A</v>
      </c>
      <c r="BK2649" t="e">
        <v>#N/A</v>
      </c>
      <c r="BL2649" t="e">
        <v>#N/A</v>
      </c>
      <c r="BM2649" t="e">
        <v>#N/A</v>
      </c>
      <c r="BN2649" t="e">
        <v>#N/A</v>
      </c>
      <c r="BO2649" t="e">
        <v>#N/A</v>
      </c>
      <c r="BP2649" t="e">
        <v>#N/A</v>
      </c>
      <c r="BQ2649" t="e">
        <v>#N/A</v>
      </c>
      <c r="BR2649" t="e">
        <v>#N/A</v>
      </c>
      <c r="BS2649" t="e">
        <v>#N/A</v>
      </c>
      <c r="BT2649" t="e">
        <v>#N/A</v>
      </c>
      <c r="BU2649" t="e">
        <v>#N/A</v>
      </c>
      <c r="BV2649" t="e">
        <v>#N/A</v>
      </c>
      <c r="BW2649" t="e">
        <v>#N/A</v>
      </c>
      <c r="BX2649" t="e">
        <v>#N/A</v>
      </c>
      <c r="BY2649" t="e">
        <v>#N/A</v>
      </c>
      <c r="BZ2649" t="e">
        <v>#N/A</v>
      </c>
      <c r="CA2649" t="e">
        <v>#N/A</v>
      </c>
      <c r="CB2649" t="e">
        <v>#N/A</v>
      </c>
      <c r="CC2649" t="e">
        <v>#N/A</v>
      </c>
      <c r="CD2649" t="e">
        <v>#N/A</v>
      </c>
      <c r="CE2649" t="e">
        <v>#N/A</v>
      </c>
      <c r="CF2649" t="e">
        <v>#N/A</v>
      </c>
      <c r="CG2649" t="e">
        <v>#N/A</v>
      </c>
      <c r="CH2649" t="e">
        <v>#N/A</v>
      </c>
      <c r="CI2649" t="e">
        <v>#N/A</v>
      </c>
      <c r="CK2649" t="e">
        <v>#N/A</v>
      </c>
      <c r="CL2649" t="e">
        <v>#N/A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</row>
    <row r="2650" spans="1:120">
      <c r="A2650">
        <v>91013096</v>
      </c>
      <c r="B2650">
        <v>450331</v>
      </c>
      <c r="C2650" s="2">
        <v>44252</v>
      </c>
      <c r="D2650" s="2">
        <v>44255.49722222222</v>
      </c>
      <c r="E2650">
        <v>1</v>
      </c>
      <c r="F2650">
        <v>80</v>
      </c>
      <c r="G2650">
        <v>1</v>
      </c>
      <c r="H2650">
        <v>2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8807</v>
      </c>
      <c r="O2650" t="s">
        <v>2126</v>
      </c>
      <c r="P2650">
        <v>1</v>
      </c>
      <c r="Q2650">
        <v>0</v>
      </c>
      <c r="R2650">
        <v>3</v>
      </c>
      <c r="S2650">
        <v>2</v>
      </c>
      <c r="T2650">
        <v>2021</v>
      </c>
      <c r="U2650">
        <v>1</v>
      </c>
      <c r="V2650">
        <v>3</v>
      </c>
      <c r="W2650">
        <v>2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2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2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1</v>
      </c>
      <c r="BZ2650">
        <v>0</v>
      </c>
      <c r="CA2650">
        <v>0</v>
      </c>
      <c r="CB2650">
        <v>1</v>
      </c>
      <c r="CC2650">
        <v>0</v>
      </c>
      <c r="CD2650">
        <v>1</v>
      </c>
      <c r="CE2650">
        <v>1</v>
      </c>
      <c r="CF2650">
        <v>0</v>
      </c>
      <c r="CG2650">
        <v>0</v>
      </c>
      <c r="CH2650">
        <v>3</v>
      </c>
      <c r="CI2650">
        <v>3</v>
      </c>
      <c r="CK2650">
        <v>0</v>
      </c>
      <c r="CL2650">
        <v>0</v>
      </c>
      <c r="CM2650">
        <v>8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1</v>
      </c>
      <c r="DC2650">
        <v>0</v>
      </c>
      <c r="DD2650">
        <v>1</v>
      </c>
      <c r="DE2650">
        <v>0</v>
      </c>
      <c r="DF2650">
        <v>0</v>
      </c>
      <c r="DG2650">
        <v>1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</row>
    <row r="2651" spans="1:120">
      <c r="A2651">
        <v>91013171</v>
      </c>
      <c r="B2651">
        <v>8030638</v>
      </c>
      <c r="C2651" s="2">
        <v>44252</v>
      </c>
      <c r="D2651" s="2">
        <v>44257.84652777778</v>
      </c>
      <c r="E2651">
        <v>1</v>
      </c>
      <c r="F2651">
        <v>93</v>
      </c>
      <c r="G2651">
        <v>1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8846</v>
      </c>
      <c r="O2651" t="s">
        <v>2124</v>
      </c>
      <c r="P2651">
        <v>0</v>
      </c>
      <c r="Q2651">
        <v>0</v>
      </c>
      <c r="R2651">
        <v>5</v>
      </c>
      <c r="S2651">
        <v>3</v>
      </c>
      <c r="T2651">
        <v>2021</v>
      </c>
      <c r="U2651">
        <v>0</v>
      </c>
      <c r="V2651">
        <v>0</v>
      </c>
      <c r="W2651">
        <v>2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1</v>
      </c>
      <c r="BH2651">
        <v>15</v>
      </c>
      <c r="BI2651">
        <v>0</v>
      </c>
      <c r="BJ2651">
        <v>0</v>
      </c>
      <c r="BK2651">
        <v>5</v>
      </c>
      <c r="BL2651">
        <v>0</v>
      </c>
      <c r="BM2651">
        <v>0</v>
      </c>
      <c r="BN2651">
        <v>10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5</v>
      </c>
      <c r="BW2651">
        <v>2</v>
      </c>
      <c r="BX2651">
        <v>4</v>
      </c>
      <c r="BY2651">
        <v>1</v>
      </c>
      <c r="BZ2651">
        <v>0</v>
      </c>
      <c r="CA2651">
        <v>0</v>
      </c>
      <c r="CB2651">
        <v>10</v>
      </c>
      <c r="CC2651">
        <v>8</v>
      </c>
      <c r="CD2651">
        <v>2</v>
      </c>
      <c r="CE2651">
        <v>10</v>
      </c>
      <c r="CF2651">
        <v>0</v>
      </c>
      <c r="CG2651">
        <v>0</v>
      </c>
      <c r="CH2651">
        <v>0</v>
      </c>
      <c r="CI2651">
        <v>5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1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</row>
    <row r="2652" spans="1:120">
      <c r="A2652">
        <v>91013194</v>
      </c>
      <c r="B2652">
        <v>189074</v>
      </c>
      <c r="C2652" s="2">
        <v>44252</v>
      </c>
      <c r="D2652" s="2">
        <v>44252.654166666667</v>
      </c>
      <c r="E2652">
        <v>2</v>
      </c>
      <c r="F2652">
        <v>64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7059</v>
      </c>
      <c r="O2652" t="s">
        <v>2126</v>
      </c>
      <c r="P2652">
        <v>1</v>
      </c>
      <c r="Q2652">
        <v>0</v>
      </c>
      <c r="S2652">
        <v>2</v>
      </c>
      <c r="T2652">
        <v>2021</v>
      </c>
      <c r="U2652">
        <v>0</v>
      </c>
      <c r="V2652">
        <v>0</v>
      </c>
      <c r="W2652">
        <v>2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1</v>
      </c>
      <c r="CB2652">
        <v>0</v>
      </c>
      <c r="CC2652">
        <v>0</v>
      </c>
      <c r="CD2652">
        <v>1</v>
      </c>
      <c r="CE2652">
        <v>1</v>
      </c>
      <c r="CF2652">
        <v>0</v>
      </c>
      <c r="CG2652">
        <v>0</v>
      </c>
      <c r="CH2652">
        <v>0</v>
      </c>
      <c r="CI2652">
        <v>0</v>
      </c>
      <c r="CK2652">
        <v>0</v>
      </c>
      <c r="CL2652">
        <v>0</v>
      </c>
      <c r="CM2652">
        <v>1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1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</row>
    <row r="2653" spans="1:120">
      <c r="A2653">
        <v>91013346</v>
      </c>
      <c r="B2653">
        <v>452905</v>
      </c>
      <c r="C2653" s="2">
        <v>44252</v>
      </c>
      <c r="D2653" s="2">
        <v>44252.654861111114</v>
      </c>
      <c r="E2653">
        <v>2</v>
      </c>
      <c r="F2653">
        <v>32</v>
      </c>
      <c r="G2653">
        <v>1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8835</v>
      </c>
      <c r="O2653" t="s">
        <v>2126</v>
      </c>
      <c r="P2653">
        <v>1</v>
      </c>
      <c r="Q2653">
        <v>0</v>
      </c>
      <c r="S2653">
        <v>2</v>
      </c>
      <c r="T2653">
        <v>2021</v>
      </c>
      <c r="U2653">
        <v>0</v>
      </c>
      <c r="V2653">
        <v>0</v>
      </c>
      <c r="W2653">
        <v>2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</row>
    <row r="2654" spans="1:120">
      <c r="A2654">
        <v>91013416</v>
      </c>
      <c r="B2654">
        <v>751457</v>
      </c>
      <c r="C2654" s="2">
        <v>44252</v>
      </c>
      <c r="D2654" s="2">
        <v>44261.540972222225</v>
      </c>
      <c r="E2654">
        <v>1</v>
      </c>
      <c r="F2654">
        <v>51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7080</v>
      </c>
      <c r="O2654" t="s">
        <v>2126</v>
      </c>
      <c r="P2654">
        <v>1</v>
      </c>
      <c r="Q2654">
        <v>0</v>
      </c>
      <c r="R2654">
        <v>9</v>
      </c>
      <c r="S2654">
        <v>3</v>
      </c>
      <c r="T2654">
        <v>2021</v>
      </c>
      <c r="U2654">
        <v>0</v>
      </c>
      <c r="V2654">
        <v>0</v>
      </c>
      <c r="W2654">
        <v>2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5</v>
      </c>
      <c r="BW2654">
        <v>4</v>
      </c>
      <c r="BX2654">
        <v>13</v>
      </c>
      <c r="BY2654">
        <v>14</v>
      </c>
      <c r="BZ2654">
        <v>0</v>
      </c>
      <c r="CA2654">
        <v>0</v>
      </c>
      <c r="CB2654">
        <v>18</v>
      </c>
      <c r="CC2654">
        <v>15</v>
      </c>
      <c r="CD2654">
        <v>9</v>
      </c>
      <c r="CE2654">
        <v>24</v>
      </c>
      <c r="CF2654">
        <v>9</v>
      </c>
      <c r="CG2654">
        <v>0</v>
      </c>
      <c r="CH2654">
        <v>0</v>
      </c>
      <c r="CI2654">
        <v>1</v>
      </c>
      <c r="CK2654">
        <v>17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1</v>
      </c>
      <c r="DH2654">
        <v>0</v>
      </c>
      <c r="DI2654">
        <v>0</v>
      </c>
      <c r="DJ2654">
        <v>1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</row>
    <row r="2655" spans="1:120">
      <c r="A2655">
        <v>91013456</v>
      </c>
      <c r="B2655">
        <v>8130521</v>
      </c>
      <c r="C2655" s="2">
        <v>44252</v>
      </c>
      <c r="D2655" s="2">
        <v>44257.513888888891</v>
      </c>
      <c r="E2655">
        <v>1</v>
      </c>
      <c r="F2655">
        <v>48</v>
      </c>
      <c r="G2655">
        <v>0</v>
      </c>
      <c r="H2655">
        <v>3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 t="s">
        <v>2126</v>
      </c>
      <c r="P2655">
        <v>1</v>
      </c>
      <c r="Q2655">
        <v>0</v>
      </c>
      <c r="R2655">
        <v>5</v>
      </c>
      <c r="S2655">
        <v>3</v>
      </c>
      <c r="T2655">
        <v>2021</v>
      </c>
      <c r="U2655">
        <v>0</v>
      </c>
      <c r="V2655">
        <v>0</v>
      </c>
      <c r="W2655">
        <v>2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1</v>
      </c>
      <c r="DH2655">
        <v>0</v>
      </c>
      <c r="DI2655">
        <v>0</v>
      </c>
      <c r="DJ2655">
        <v>1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</row>
    <row r="2656" spans="1:120">
      <c r="A2656">
        <v>91013579</v>
      </c>
      <c r="B2656">
        <v>8131956</v>
      </c>
      <c r="C2656" s="2">
        <v>44252</v>
      </c>
      <c r="D2656" s="2">
        <v>44252.938194444447</v>
      </c>
      <c r="E2656">
        <v>3</v>
      </c>
      <c r="F2656">
        <v>65</v>
      </c>
      <c r="G2656">
        <v>0</v>
      </c>
      <c r="H2656">
        <v>2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8854</v>
      </c>
      <c r="O2656" t="s">
        <v>2126</v>
      </c>
      <c r="P2656">
        <v>1</v>
      </c>
      <c r="Q2656">
        <v>0</v>
      </c>
      <c r="S2656">
        <v>2</v>
      </c>
      <c r="T2656">
        <v>2021</v>
      </c>
      <c r="U2656">
        <v>0</v>
      </c>
      <c r="V2656">
        <v>0</v>
      </c>
      <c r="W2656">
        <v>2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K2656">
        <v>0</v>
      </c>
      <c r="CL2656">
        <v>0</v>
      </c>
      <c r="CM2656">
        <v>1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1</v>
      </c>
      <c r="CX2656">
        <v>0</v>
      </c>
      <c r="CY2656">
        <v>1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</row>
    <row r="2657" spans="1:120">
      <c r="A2657">
        <v>91013596</v>
      </c>
      <c r="B2657">
        <v>191692</v>
      </c>
      <c r="C2657" s="2">
        <v>44252</v>
      </c>
      <c r="D2657" s="2">
        <v>44255.729166666664</v>
      </c>
      <c r="E2657">
        <v>1</v>
      </c>
      <c r="F2657">
        <v>61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8804</v>
      </c>
      <c r="O2657" t="s">
        <v>2126</v>
      </c>
      <c r="P2657">
        <v>1</v>
      </c>
      <c r="Q2657">
        <v>0</v>
      </c>
      <c r="R2657">
        <v>3</v>
      </c>
      <c r="S2657">
        <v>2</v>
      </c>
      <c r="T2657">
        <v>2021</v>
      </c>
      <c r="U2657">
        <v>1</v>
      </c>
      <c r="V2657">
        <v>3</v>
      </c>
      <c r="W2657">
        <v>2</v>
      </c>
      <c r="AU2657">
        <v>0</v>
      </c>
      <c r="AV2657">
        <v>0</v>
      </c>
      <c r="AW2657">
        <v>0</v>
      </c>
      <c r="AX2657">
        <v>0</v>
      </c>
      <c r="AY2657">
        <v>9</v>
      </c>
      <c r="AZ2657">
        <v>1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10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1</v>
      </c>
      <c r="BW2657">
        <v>1</v>
      </c>
      <c r="BX2657">
        <v>0</v>
      </c>
      <c r="BY2657">
        <v>0</v>
      </c>
      <c r="BZ2657">
        <v>0</v>
      </c>
      <c r="CA2657">
        <v>0</v>
      </c>
      <c r="CB2657">
        <v>1</v>
      </c>
      <c r="CC2657">
        <v>0</v>
      </c>
      <c r="CD2657">
        <v>1</v>
      </c>
      <c r="CE2657">
        <v>1</v>
      </c>
      <c r="CF2657">
        <v>0</v>
      </c>
      <c r="CG2657">
        <v>0</v>
      </c>
      <c r="CH2657">
        <v>0</v>
      </c>
      <c r="CI2657">
        <v>0</v>
      </c>
      <c r="CK2657">
        <v>0</v>
      </c>
      <c r="CL2657">
        <v>0</v>
      </c>
      <c r="CM2657">
        <v>1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1</v>
      </c>
      <c r="CX2657">
        <v>0</v>
      </c>
      <c r="CY2657">
        <v>1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1</v>
      </c>
      <c r="DG2657">
        <v>1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1</v>
      </c>
      <c r="DP2657">
        <v>0</v>
      </c>
    </row>
    <row r="2658" spans="1:120">
      <c r="A2658">
        <v>91013649</v>
      </c>
      <c r="B2658">
        <v>8102988</v>
      </c>
      <c r="C2658" s="2">
        <v>44252</v>
      </c>
      <c r="D2658" s="2">
        <v>44252.987500000003</v>
      </c>
      <c r="E2658">
        <v>3</v>
      </c>
      <c r="F2658">
        <v>50</v>
      </c>
      <c r="G2658">
        <v>1</v>
      </c>
      <c r="H2658">
        <v>1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7063</v>
      </c>
      <c r="O2658" t="s">
        <v>2126</v>
      </c>
      <c r="P2658">
        <v>1</v>
      </c>
      <c r="Q2658">
        <v>0</v>
      </c>
      <c r="S2658">
        <v>2</v>
      </c>
      <c r="T2658">
        <v>2021</v>
      </c>
      <c r="U2658">
        <v>0</v>
      </c>
      <c r="V2658">
        <v>0</v>
      </c>
      <c r="W2658">
        <v>2</v>
      </c>
      <c r="AU2658" t="e">
        <v>#N/A</v>
      </c>
      <c r="AV2658" t="e">
        <v>#N/A</v>
      </c>
      <c r="AW2658" t="e">
        <v>#N/A</v>
      </c>
      <c r="AX2658" t="e">
        <v>#N/A</v>
      </c>
      <c r="AY2658" t="e">
        <v>#N/A</v>
      </c>
      <c r="AZ2658" t="e">
        <v>#N/A</v>
      </c>
      <c r="BA2658" t="e">
        <v>#N/A</v>
      </c>
      <c r="BB2658" t="e">
        <v>#N/A</v>
      </c>
      <c r="BC2658" t="e">
        <v>#N/A</v>
      </c>
      <c r="BD2658" t="e">
        <v>#N/A</v>
      </c>
      <c r="BE2658" t="e">
        <v>#N/A</v>
      </c>
      <c r="BF2658" t="e">
        <v>#N/A</v>
      </c>
      <c r="BG2658" t="e">
        <v>#N/A</v>
      </c>
      <c r="BH2658" t="e">
        <v>#N/A</v>
      </c>
      <c r="BI2658" t="e">
        <v>#N/A</v>
      </c>
      <c r="BJ2658" t="e">
        <v>#N/A</v>
      </c>
      <c r="BK2658" t="e">
        <v>#N/A</v>
      </c>
      <c r="BL2658" t="e">
        <v>#N/A</v>
      </c>
      <c r="BM2658" t="e">
        <v>#N/A</v>
      </c>
      <c r="BN2658" t="e">
        <v>#N/A</v>
      </c>
      <c r="BO2658" t="e">
        <v>#N/A</v>
      </c>
      <c r="BP2658" t="e">
        <v>#N/A</v>
      </c>
      <c r="BQ2658" t="e">
        <v>#N/A</v>
      </c>
      <c r="BR2658" t="e">
        <v>#N/A</v>
      </c>
      <c r="BS2658" t="e">
        <v>#N/A</v>
      </c>
      <c r="BT2658" t="e">
        <v>#N/A</v>
      </c>
      <c r="BU2658" t="e">
        <v>#N/A</v>
      </c>
      <c r="BV2658" t="e">
        <v>#N/A</v>
      </c>
      <c r="BW2658" t="e">
        <v>#N/A</v>
      </c>
      <c r="BX2658" t="e">
        <v>#N/A</v>
      </c>
      <c r="BY2658" t="e">
        <v>#N/A</v>
      </c>
      <c r="BZ2658" t="e">
        <v>#N/A</v>
      </c>
      <c r="CA2658" t="e">
        <v>#N/A</v>
      </c>
      <c r="CB2658" t="e">
        <v>#N/A</v>
      </c>
      <c r="CC2658" t="e">
        <v>#N/A</v>
      </c>
      <c r="CD2658" t="e">
        <v>#N/A</v>
      </c>
      <c r="CE2658" t="e">
        <v>#N/A</v>
      </c>
      <c r="CF2658" t="e">
        <v>#N/A</v>
      </c>
      <c r="CG2658" t="e">
        <v>#N/A</v>
      </c>
      <c r="CH2658" t="e">
        <v>#N/A</v>
      </c>
      <c r="CI2658" t="e">
        <v>#N/A</v>
      </c>
      <c r="CK2658" t="e">
        <v>#N/A</v>
      </c>
      <c r="CL2658" t="e">
        <v>#N/A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1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</row>
    <row r="2659" spans="1:120">
      <c r="A2659">
        <v>91013654</v>
      </c>
      <c r="B2659">
        <v>432782</v>
      </c>
      <c r="C2659" s="2">
        <v>44252</v>
      </c>
      <c r="D2659" s="2">
        <v>44253.048611111109</v>
      </c>
      <c r="E2659">
        <v>2</v>
      </c>
      <c r="F2659">
        <v>45</v>
      </c>
      <c r="G2659">
        <v>1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8854</v>
      </c>
      <c r="O2659" t="s">
        <v>2126</v>
      </c>
      <c r="P2659">
        <v>1</v>
      </c>
      <c r="Q2659">
        <v>0</v>
      </c>
      <c r="S2659">
        <v>2</v>
      </c>
      <c r="T2659">
        <v>2021</v>
      </c>
      <c r="U2659">
        <v>0</v>
      </c>
      <c r="V2659">
        <v>0</v>
      </c>
      <c r="W2659">
        <v>2</v>
      </c>
      <c r="AU2659" t="e">
        <v>#N/A</v>
      </c>
      <c r="AV2659" t="e">
        <v>#N/A</v>
      </c>
      <c r="AW2659" t="e">
        <v>#N/A</v>
      </c>
      <c r="AX2659" t="e">
        <v>#N/A</v>
      </c>
      <c r="AY2659" t="e">
        <v>#N/A</v>
      </c>
      <c r="AZ2659" t="e">
        <v>#N/A</v>
      </c>
      <c r="BA2659" t="e">
        <v>#N/A</v>
      </c>
      <c r="BB2659" t="e">
        <v>#N/A</v>
      </c>
      <c r="BC2659" t="e">
        <v>#N/A</v>
      </c>
      <c r="BD2659" t="e">
        <v>#N/A</v>
      </c>
      <c r="BE2659" t="e">
        <v>#N/A</v>
      </c>
      <c r="BF2659" t="e">
        <v>#N/A</v>
      </c>
      <c r="BG2659" t="e">
        <v>#N/A</v>
      </c>
      <c r="BH2659" t="e">
        <v>#N/A</v>
      </c>
      <c r="BI2659" t="e">
        <v>#N/A</v>
      </c>
      <c r="BJ2659" t="e">
        <v>#N/A</v>
      </c>
      <c r="BK2659" t="e">
        <v>#N/A</v>
      </c>
      <c r="BL2659" t="e">
        <v>#N/A</v>
      </c>
      <c r="BM2659" t="e">
        <v>#N/A</v>
      </c>
      <c r="BN2659" t="e">
        <v>#N/A</v>
      </c>
      <c r="BO2659" t="e">
        <v>#N/A</v>
      </c>
      <c r="BP2659" t="e">
        <v>#N/A</v>
      </c>
      <c r="BQ2659" t="e">
        <v>#N/A</v>
      </c>
      <c r="BR2659" t="e">
        <v>#N/A</v>
      </c>
      <c r="BS2659" t="e">
        <v>#N/A</v>
      </c>
      <c r="BT2659" t="e">
        <v>#N/A</v>
      </c>
      <c r="BU2659" t="e">
        <v>#N/A</v>
      </c>
      <c r="BV2659" t="e">
        <v>#N/A</v>
      </c>
      <c r="BW2659" t="e">
        <v>#N/A</v>
      </c>
      <c r="BX2659" t="e">
        <v>#N/A</v>
      </c>
      <c r="BY2659" t="e">
        <v>#N/A</v>
      </c>
      <c r="BZ2659" t="e">
        <v>#N/A</v>
      </c>
      <c r="CA2659" t="e">
        <v>#N/A</v>
      </c>
      <c r="CB2659" t="e">
        <v>#N/A</v>
      </c>
      <c r="CC2659" t="e">
        <v>#N/A</v>
      </c>
      <c r="CD2659" t="e">
        <v>#N/A</v>
      </c>
      <c r="CE2659" t="e">
        <v>#N/A</v>
      </c>
      <c r="CF2659" t="e">
        <v>#N/A</v>
      </c>
      <c r="CG2659" t="e">
        <v>#N/A</v>
      </c>
      <c r="CH2659" t="e">
        <v>#N/A</v>
      </c>
      <c r="CI2659" t="e">
        <v>#N/A</v>
      </c>
      <c r="CK2659" t="e">
        <v>#N/A</v>
      </c>
      <c r="CL2659" t="e">
        <v>#N/A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</row>
    <row r="2660" spans="1:120">
      <c r="A2660">
        <v>91013679</v>
      </c>
      <c r="B2660">
        <v>8012996</v>
      </c>
      <c r="C2660" s="2">
        <v>44252</v>
      </c>
      <c r="D2660" s="2">
        <v>44257.790277777778</v>
      </c>
      <c r="E2660">
        <v>1</v>
      </c>
      <c r="F2660">
        <v>80</v>
      </c>
      <c r="G2660">
        <v>1</v>
      </c>
      <c r="H2660">
        <v>2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8844</v>
      </c>
      <c r="O2660" t="s">
        <v>2125</v>
      </c>
      <c r="P2660">
        <v>1</v>
      </c>
      <c r="Q2660">
        <v>0</v>
      </c>
      <c r="R2660">
        <v>5</v>
      </c>
      <c r="S2660">
        <v>3</v>
      </c>
      <c r="T2660">
        <v>2021</v>
      </c>
      <c r="U2660">
        <v>0</v>
      </c>
      <c r="V2660">
        <v>0</v>
      </c>
      <c r="W2660">
        <v>2</v>
      </c>
      <c r="AU2660">
        <v>0</v>
      </c>
      <c r="AV2660">
        <v>3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3</v>
      </c>
      <c r="BF2660">
        <v>3</v>
      </c>
      <c r="BG2660">
        <v>3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7</v>
      </c>
      <c r="BW2660">
        <v>2</v>
      </c>
      <c r="BX2660">
        <v>1</v>
      </c>
      <c r="BY2660">
        <v>1</v>
      </c>
      <c r="BZ2660">
        <v>0</v>
      </c>
      <c r="CA2660">
        <v>0</v>
      </c>
      <c r="CB2660">
        <v>13</v>
      </c>
      <c r="CC2660">
        <v>9</v>
      </c>
      <c r="CD2660">
        <v>4</v>
      </c>
      <c r="CE2660">
        <v>13</v>
      </c>
      <c r="CF2660">
        <v>0</v>
      </c>
      <c r="CG2660">
        <v>0</v>
      </c>
      <c r="CH2660">
        <v>0</v>
      </c>
      <c r="CI2660">
        <v>5</v>
      </c>
      <c r="CK2660">
        <v>0</v>
      </c>
      <c r="CL2660">
        <v>0</v>
      </c>
      <c r="CM2660">
        <v>3</v>
      </c>
      <c r="CN2660">
        <v>0</v>
      </c>
      <c r="CO2660">
        <v>1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1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1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</row>
    <row r="2661" spans="1:120">
      <c r="A2661">
        <v>91013687</v>
      </c>
      <c r="B2661">
        <v>8128340</v>
      </c>
      <c r="C2661" s="2">
        <v>44253</v>
      </c>
      <c r="D2661" s="2">
        <v>44258.666666666664</v>
      </c>
      <c r="E2661">
        <v>1</v>
      </c>
      <c r="F2661">
        <v>68</v>
      </c>
      <c r="G2661">
        <v>1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8619</v>
      </c>
      <c r="O2661" t="s">
        <v>2126</v>
      </c>
      <c r="P2661">
        <v>1</v>
      </c>
      <c r="Q2661">
        <v>0</v>
      </c>
      <c r="R2661">
        <v>5</v>
      </c>
      <c r="S2661">
        <v>3</v>
      </c>
      <c r="T2661">
        <v>2021</v>
      </c>
      <c r="U2661">
        <v>0</v>
      </c>
      <c r="V2661">
        <v>0</v>
      </c>
      <c r="W2661">
        <v>2</v>
      </c>
      <c r="AU2661">
        <v>0</v>
      </c>
      <c r="AV2661">
        <v>0</v>
      </c>
      <c r="AW2661">
        <v>4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4</v>
      </c>
      <c r="BF2661">
        <v>4</v>
      </c>
      <c r="BG2661">
        <v>4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3</v>
      </c>
      <c r="BW2661">
        <v>1</v>
      </c>
      <c r="BX2661">
        <v>1</v>
      </c>
      <c r="BY2661">
        <v>9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1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</row>
    <row r="2662" spans="1:120">
      <c r="A2662">
        <v>91013924</v>
      </c>
      <c r="B2662">
        <v>79742</v>
      </c>
      <c r="C2662" s="2">
        <v>44253</v>
      </c>
      <c r="D2662" s="2">
        <v>44258.553472222222</v>
      </c>
      <c r="E2662">
        <v>1</v>
      </c>
      <c r="F2662">
        <v>40</v>
      </c>
      <c r="G2662">
        <v>1</v>
      </c>
      <c r="H2662">
        <v>1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7063</v>
      </c>
      <c r="O2662" t="s">
        <v>2126</v>
      </c>
      <c r="P2662">
        <v>1</v>
      </c>
      <c r="Q2662">
        <v>0</v>
      </c>
      <c r="R2662">
        <v>5</v>
      </c>
      <c r="S2662">
        <v>3</v>
      </c>
      <c r="T2662">
        <v>2021</v>
      </c>
      <c r="U2662">
        <v>0</v>
      </c>
      <c r="V2662">
        <v>0</v>
      </c>
      <c r="W2662">
        <v>2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6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6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5</v>
      </c>
      <c r="BW2662">
        <v>1</v>
      </c>
      <c r="BX2662">
        <v>1</v>
      </c>
      <c r="BY2662">
        <v>0</v>
      </c>
      <c r="BZ2662">
        <v>0</v>
      </c>
      <c r="CA2662">
        <v>0</v>
      </c>
      <c r="CB2662">
        <v>12</v>
      </c>
      <c r="CC2662">
        <v>6</v>
      </c>
      <c r="CD2662">
        <v>6</v>
      </c>
      <c r="CE2662">
        <v>12</v>
      </c>
      <c r="CF2662">
        <v>0</v>
      </c>
      <c r="CG2662">
        <v>0</v>
      </c>
      <c r="CH2662">
        <v>0</v>
      </c>
      <c r="CI2662">
        <v>6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1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</row>
    <row r="2663" spans="1:120">
      <c r="A2663">
        <v>91013971</v>
      </c>
      <c r="B2663">
        <v>8058351</v>
      </c>
      <c r="C2663" s="2">
        <v>44253</v>
      </c>
      <c r="D2663" s="2">
        <v>44253.711111111108</v>
      </c>
      <c r="E2663">
        <v>3</v>
      </c>
      <c r="F2663">
        <v>64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8846</v>
      </c>
      <c r="O2663" t="s">
        <v>2126</v>
      </c>
      <c r="P2663">
        <v>1</v>
      </c>
      <c r="Q2663">
        <v>0</v>
      </c>
      <c r="S2663">
        <v>2</v>
      </c>
      <c r="T2663">
        <v>2021</v>
      </c>
      <c r="U2663">
        <v>0</v>
      </c>
      <c r="V2663">
        <v>0</v>
      </c>
      <c r="W2663">
        <v>2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1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</row>
    <row r="2664" spans="1:120">
      <c r="A2664">
        <v>91014052</v>
      </c>
      <c r="B2664">
        <v>394616</v>
      </c>
      <c r="C2664" s="2">
        <v>44254</v>
      </c>
      <c r="D2664" s="2">
        <v>44255.618055555555</v>
      </c>
      <c r="E2664">
        <v>1</v>
      </c>
      <c r="F2664">
        <v>77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8846</v>
      </c>
      <c r="O2664" t="s">
        <v>2126</v>
      </c>
      <c r="P2664">
        <v>1</v>
      </c>
      <c r="Q2664">
        <v>0</v>
      </c>
      <c r="R2664">
        <v>1</v>
      </c>
      <c r="S2664">
        <v>2</v>
      </c>
      <c r="T2664">
        <v>2021</v>
      </c>
      <c r="U2664">
        <v>1</v>
      </c>
      <c r="V2664">
        <v>1</v>
      </c>
      <c r="W2664">
        <v>2</v>
      </c>
      <c r="AU2664">
        <v>0</v>
      </c>
      <c r="AV2664">
        <v>0</v>
      </c>
      <c r="AW2664">
        <v>2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2</v>
      </c>
      <c r="BF2664">
        <v>2</v>
      </c>
      <c r="BG2664">
        <v>2</v>
      </c>
      <c r="BH2664">
        <v>8</v>
      </c>
      <c r="BI2664">
        <v>0</v>
      </c>
      <c r="BJ2664">
        <v>0</v>
      </c>
      <c r="BK2664">
        <v>0</v>
      </c>
      <c r="BL2664">
        <v>0</v>
      </c>
      <c r="BM2664">
        <v>3</v>
      </c>
      <c r="BN2664">
        <v>5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2</v>
      </c>
      <c r="BW2664">
        <v>1</v>
      </c>
      <c r="BX2664">
        <v>0</v>
      </c>
      <c r="BY2664">
        <v>0</v>
      </c>
      <c r="BZ2664">
        <v>0</v>
      </c>
      <c r="CA2664">
        <v>0</v>
      </c>
      <c r="CB2664">
        <v>2</v>
      </c>
      <c r="CC2664">
        <v>2</v>
      </c>
      <c r="CD2664">
        <v>0</v>
      </c>
      <c r="CE2664">
        <v>2</v>
      </c>
      <c r="CF2664">
        <v>0</v>
      </c>
      <c r="CG2664">
        <v>0</v>
      </c>
      <c r="CH2664">
        <v>0</v>
      </c>
      <c r="CI2664">
        <v>1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1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</row>
    <row r="2665" spans="1:120">
      <c r="A2665">
        <v>91014103</v>
      </c>
      <c r="B2665">
        <v>631589</v>
      </c>
      <c r="C2665" s="2">
        <v>44253</v>
      </c>
      <c r="D2665" s="2">
        <v>44253.84375</v>
      </c>
      <c r="E2665">
        <v>2</v>
      </c>
      <c r="F2665">
        <v>52</v>
      </c>
      <c r="G2665">
        <v>1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8854</v>
      </c>
      <c r="O2665" t="s">
        <v>2126</v>
      </c>
      <c r="P2665">
        <v>1</v>
      </c>
      <c r="Q2665">
        <v>0</v>
      </c>
      <c r="S2665">
        <v>2</v>
      </c>
      <c r="T2665">
        <v>2021</v>
      </c>
      <c r="U2665">
        <v>0</v>
      </c>
      <c r="V2665">
        <v>0</v>
      </c>
      <c r="W2665">
        <v>2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1</v>
      </c>
      <c r="CD2665">
        <v>0</v>
      </c>
      <c r="CE2665">
        <v>1</v>
      </c>
      <c r="CF2665">
        <v>0</v>
      </c>
      <c r="CG2665">
        <v>0</v>
      </c>
      <c r="CH2665">
        <v>0</v>
      </c>
      <c r="CI2665">
        <v>0</v>
      </c>
      <c r="CK2665">
        <v>0</v>
      </c>
      <c r="CL2665">
        <v>0</v>
      </c>
      <c r="CM2665">
        <v>2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1</v>
      </c>
      <c r="CT2665">
        <v>0</v>
      </c>
      <c r="CU2665">
        <v>0</v>
      </c>
      <c r="CV2665">
        <v>0</v>
      </c>
      <c r="CW2665">
        <v>1</v>
      </c>
      <c r="CX2665">
        <v>0</v>
      </c>
      <c r="CY2665">
        <v>1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1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</row>
    <row r="2666" spans="1:120">
      <c r="A2666">
        <v>91014121</v>
      </c>
      <c r="B2666">
        <v>8052169</v>
      </c>
      <c r="C2666" s="2">
        <v>44253</v>
      </c>
      <c r="D2666" s="2">
        <v>44258.62777777778</v>
      </c>
      <c r="E2666">
        <v>1</v>
      </c>
      <c r="F2666">
        <v>59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8876</v>
      </c>
      <c r="O2666" t="s">
        <v>2126</v>
      </c>
      <c r="P2666">
        <v>1</v>
      </c>
      <c r="Q2666">
        <v>0</v>
      </c>
      <c r="R2666">
        <v>5</v>
      </c>
      <c r="S2666">
        <v>3</v>
      </c>
      <c r="T2666">
        <v>2021</v>
      </c>
      <c r="U2666">
        <v>0</v>
      </c>
      <c r="V2666">
        <v>0</v>
      </c>
      <c r="W2666">
        <v>2</v>
      </c>
      <c r="AU2666">
        <v>0</v>
      </c>
      <c r="AV2666">
        <v>0</v>
      </c>
      <c r="AW2666">
        <v>1</v>
      </c>
      <c r="AX2666">
        <v>0</v>
      </c>
      <c r="AY2666">
        <v>2</v>
      </c>
      <c r="AZ2666">
        <v>1</v>
      </c>
      <c r="BA2666">
        <v>0</v>
      </c>
      <c r="BB2666">
        <v>0</v>
      </c>
      <c r="BC2666">
        <v>0</v>
      </c>
      <c r="BD2666">
        <v>0</v>
      </c>
      <c r="BE2666">
        <v>1</v>
      </c>
      <c r="BF2666">
        <v>1</v>
      </c>
      <c r="BG2666">
        <v>4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3</v>
      </c>
      <c r="BZ2666">
        <v>0</v>
      </c>
      <c r="CA2666">
        <v>0</v>
      </c>
      <c r="CB2666">
        <v>2</v>
      </c>
      <c r="CC2666">
        <v>2</v>
      </c>
      <c r="CD2666">
        <v>0</v>
      </c>
      <c r="CE2666">
        <v>2</v>
      </c>
      <c r="CF2666">
        <v>0</v>
      </c>
      <c r="CG2666">
        <v>0</v>
      </c>
      <c r="CH2666">
        <v>0</v>
      </c>
      <c r="CI2666">
        <v>7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1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1</v>
      </c>
      <c r="DP2666">
        <v>0</v>
      </c>
    </row>
    <row r="2667" spans="1:120">
      <c r="A2667">
        <v>91014124</v>
      </c>
      <c r="B2667">
        <v>8132007</v>
      </c>
      <c r="C2667" s="2">
        <v>44253</v>
      </c>
      <c r="D2667" s="2">
        <v>44254.109722222223</v>
      </c>
      <c r="E2667">
        <v>3</v>
      </c>
      <c r="F2667">
        <v>61</v>
      </c>
      <c r="G2667">
        <v>1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8502</v>
      </c>
      <c r="O2667" t="s">
        <v>2136</v>
      </c>
      <c r="P2667">
        <v>0</v>
      </c>
      <c r="Q2667">
        <v>0</v>
      </c>
      <c r="S2667">
        <v>2</v>
      </c>
      <c r="T2667">
        <v>2021</v>
      </c>
      <c r="U2667">
        <v>0</v>
      </c>
      <c r="V2667">
        <v>0</v>
      </c>
      <c r="W2667">
        <v>2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</row>
    <row r="2668" spans="1:120">
      <c r="A2668">
        <v>91014269</v>
      </c>
      <c r="B2668">
        <v>8132024</v>
      </c>
      <c r="C2668" s="2">
        <v>44253</v>
      </c>
      <c r="D2668" s="2">
        <v>44253.834722222222</v>
      </c>
      <c r="E2668">
        <v>3</v>
      </c>
      <c r="F2668">
        <v>55</v>
      </c>
      <c r="G2668">
        <v>0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8873</v>
      </c>
      <c r="O2668" t="s">
        <v>2126</v>
      </c>
      <c r="P2668">
        <v>1</v>
      </c>
      <c r="Q2668">
        <v>0</v>
      </c>
      <c r="S2668">
        <v>2</v>
      </c>
      <c r="T2668">
        <v>2021</v>
      </c>
      <c r="U2668">
        <v>0</v>
      </c>
      <c r="V2668">
        <v>0</v>
      </c>
      <c r="W2668">
        <v>2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</row>
    <row r="2669" spans="1:120">
      <c r="A2669">
        <v>91014402</v>
      </c>
      <c r="B2669">
        <v>8132036</v>
      </c>
      <c r="C2669" s="2">
        <v>44253</v>
      </c>
      <c r="D2669" s="2">
        <v>44257.634722222225</v>
      </c>
      <c r="E2669">
        <v>1</v>
      </c>
      <c r="F2669">
        <v>55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88445287</v>
      </c>
      <c r="O2669" t="s">
        <v>2126</v>
      </c>
      <c r="P2669">
        <v>1</v>
      </c>
      <c r="Q2669">
        <v>0</v>
      </c>
      <c r="R2669">
        <v>4</v>
      </c>
      <c r="S2669">
        <v>3</v>
      </c>
      <c r="T2669">
        <v>2021</v>
      </c>
      <c r="U2669">
        <v>0</v>
      </c>
      <c r="V2669">
        <v>0</v>
      </c>
      <c r="W2669">
        <v>2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3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3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10</v>
      </c>
      <c r="BW2669">
        <v>0</v>
      </c>
      <c r="BX2669">
        <v>5</v>
      </c>
      <c r="BY2669">
        <v>0</v>
      </c>
      <c r="BZ2669">
        <v>0</v>
      </c>
      <c r="CA2669">
        <v>0</v>
      </c>
      <c r="CB2669">
        <v>4</v>
      </c>
      <c r="CC2669">
        <v>0</v>
      </c>
      <c r="CD2669">
        <v>4</v>
      </c>
      <c r="CE2669">
        <v>4</v>
      </c>
      <c r="CF2669">
        <v>0</v>
      </c>
      <c r="CG2669">
        <v>0</v>
      </c>
      <c r="CH2669">
        <v>0</v>
      </c>
      <c r="CI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1</v>
      </c>
      <c r="DH2669">
        <v>0</v>
      </c>
      <c r="DI2669">
        <v>0</v>
      </c>
      <c r="DJ2669">
        <v>1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</row>
    <row r="2670" spans="1:120">
      <c r="A2670">
        <v>91014403</v>
      </c>
      <c r="B2670">
        <v>8065580</v>
      </c>
      <c r="C2670" s="2">
        <v>44253</v>
      </c>
      <c r="D2670" s="2">
        <v>44257.634027777778</v>
      </c>
      <c r="E2670">
        <v>1</v>
      </c>
      <c r="F2670">
        <v>55</v>
      </c>
      <c r="G2670">
        <v>1</v>
      </c>
      <c r="H2670">
        <v>3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8844</v>
      </c>
      <c r="O2670" t="s">
        <v>2126</v>
      </c>
      <c r="P2670">
        <v>1</v>
      </c>
      <c r="Q2670">
        <v>0</v>
      </c>
      <c r="R2670">
        <v>4</v>
      </c>
      <c r="S2670">
        <v>3</v>
      </c>
      <c r="T2670">
        <v>2021</v>
      </c>
      <c r="U2670">
        <v>0</v>
      </c>
      <c r="V2670">
        <v>0</v>
      </c>
      <c r="W2670">
        <v>2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3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3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3</v>
      </c>
      <c r="BW2670">
        <v>5</v>
      </c>
      <c r="BX2670">
        <v>2</v>
      </c>
      <c r="BY2670">
        <v>0</v>
      </c>
      <c r="BZ2670">
        <v>0</v>
      </c>
      <c r="CA2670">
        <v>0</v>
      </c>
      <c r="CB2670">
        <v>11</v>
      </c>
      <c r="CC2670">
        <v>7</v>
      </c>
      <c r="CD2670">
        <v>4</v>
      </c>
      <c r="CE2670">
        <v>11</v>
      </c>
      <c r="CF2670">
        <v>0</v>
      </c>
      <c r="CG2670">
        <v>0</v>
      </c>
      <c r="CH2670">
        <v>0</v>
      </c>
      <c r="CI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</row>
    <row r="2671" spans="1:120">
      <c r="A2671">
        <v>91014419</v>
      </c>
      <c r="B2671">
        <v>8132042</v>
      </c>
      <c r="C2671" s="2">
        <v>44254</v>
      </c>
      <c r="D2671" s="2">
        <v>44256.59375</v>
      </c>
      <c r="E2671">
        <v>1</v>
      </c>
      <c r="F2671">
        <v>62</v>
      </c>
      <c r="G2671">
        <v>1</v>
      </c>
      <c r="H2671">
        <v>1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8876</v>
      </c>
      <c r="O2671" t="s">
        <v>2126</v>
      </c>
      <c r="P2671">
        <v>1</v>
      </c>
      <c r="Q2671">
        <v>0</v>
      </c>
      <c r="R2671">
        <v>2</v>
      </c>
      <c r="S2671">
        <v>3</v>
      </c>
      <c r="T2671">
        <v>2021</v>
      </c>
      <c r="U2671">
        <v>0</v>
      </c>
      <c r="V2671">
        <v>0</v>
      </c>
      <c r="W2671">
        <v>2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3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3</v>
      </c>
      <c r="BH2671">
        <v>3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3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2</v>
      </c>
      <c r="BW2671">
        <v>3</v>
      </c>
      <c r="BX2671">
        <v>3</v>
      </c>
      <c r="BY2671">
        <v>0</v>
      </c>
      <c r="BZ2671">
        <v>0</v>
      </c>
      <c r="CA2671">
        <v>0</v>
      </c>
      <c r="CB2671">
        <v>2</v>
      </c>
      <c r="CC2671">
        <v>0</v>
      </c>
      <c r="CD2671">
        <v>2</v>
      </c>
      <c r="CE2671">
        <v>2</v>
      </c>
      <c r="CF2671">
        <v>0</v>
      </c>
      <c r="CG2671">
        <v>0</v>
      </c>
      <c r="CH2671">
        <v>0</v>
      </c>
      <c r="CI2671">
        <v>6</v>
      </c>
      <c r="CK2671">
        <v>0</v>
      </c>
      <c r="CL2671">
        <v>0</v>
      </c>
      <c r="CM2671">
        <v>1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1</v>
      </c>
      <c r="CX2671">
        <v>0</v>
      </c>
      <c r="CY2671">
        <v>1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1</v>
      </c>
      <c r="DH2671">
        <v>0</v>
      </c>
      <c r="DI2671">
        <v>0</v>
      </c>
      <c r="DJ2671">
        <v>1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</row>
    <row r="2672" spans="1:120">
      <c r="A2672">
        <v>91014460</v>
      </c>
      <c r="B2672">
        <v>504159</v>
      </c>
      <c r="C2672" s="2">
        <v>44254</v>
      </c>
      <c r="D2672" s="2">
        <v>44254.552083333336</v>
      </c>
      <c r="E2672">
        <v>2</v>
      </c>
      <c r="F2672">
        <v>24</v>
      </c>
      <c r="G2672">
        <v>0</v>
      </c>
      <c r="H2672">
        <v>1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72062010</v>
      </c>
      <c r="O2672" t="s">
        <v>2129</v>
      </c>
      <c r="P2672">
        <v>0</v>
      </c>
      <c r="Q2672">
        <v>0</v>
      </c>
      <c r="S2672">
        <v>2</v>
      </c>
      <c r="T2672">
        <v>2021</v>
      </c>
      <c r="U2672">
        <v>0</v>
      </c>
      <c r="V2672">
        <v>0</v>
      </c>
      <c r="W2672">
        <v>2</v>
      </c>
      <c r="AU2672" t="e">
        <v>#N/A</v>
      </c>
      <c r="AV2672" t="e">
        <v>#N/A</v>
      </c>
      <c r="AW2672" t="e">
        <v>#N/A</v>
      </c>
      <c r="AX2672" t="e">
        <v>#N/A</v>
      </c>
      <c r="AY2672" t="e">
        <v>#N/A</v>
      </c>
      <c r="AZ2672" t="e">
        <v>#N/A</v>
      </c>
      <c r="BA2672" t="e">
        <v>#N/A</v>
      </c>
      <c r="BB2672" t="e">
        <v>#N/A</v>
      </c>
      <c r="BC2672" t="e">
        <v>#N/A</v>
      </c>
      <c r="BD2672" t="e">
        <v>#N/A</v>
      </c>
      <c r="BE2672" t="e">
        <v>#N/A</v>
      </c>
      <c r="BF2672" t="e">
        <v>#N/A</v>
      </c>
      <c r="BG2672" t="e">
        <v>#N/A</v>
      </c>
      <c r="BH2672" t="e">
        <v>#N/A</v>
      </c>
      <c r="BI2672" t="e">
        <v>#N/A</v>
      </c>
      <c r="BJ2672" t="e">
        <v>#N/A</v>
      </c>
      <c r="BK2672" t="e">
        <v>#N/A</v>
      </c>
      <c r="BL2672" t="e">
        <v>#N/A</v>
      </c>
      <c r="BM2672" t="e">
        <v>#N/A</v>
      </c>
      <c r="BN2672" t="e">
        <v>#N/A</v>
      </c>
      <c r="BO2672" t="e">
        <v>#N/A</v>
      </c>
      <c r="BP2672" t="e">
        <v>#N/A</v>
      </c>
      <c r="BQ2672" t="e">
        <v>#N/A</v>
      </c>
      <c r="BR2672" t="e">
        <v>#N/A</v>
      </c>
      <c r="BS2672" t="e">
        <v>#N/A</v>
      </c>
      <c r="BT2672" t="e">
        <v>#N/A</v>
      </c>
      <c r="BU2672" t="e">
        <v>#N/A</v>
      </c>
      <c r="BV2672" t="e">
        <v>#N/A</v>
      </c>
      <c r="BW2672" t="e">
        <v>#N/A</v>
      </c>
      <c r="BX2672" t="e">
        <v>#N/A</v>
      </c>
      <c r="BY2672" t="e">
        <v>#N/A</v>
      </c>
      <c r="BZ2672" t="e">
        <v>#N/A</v>
      </c>
      <c r="CA2672" t="e">
        <v>#N/A</v>
      </c>
      <c r="CB2672" t="e">
        <v>#N/A</v>
      </c>
      <c r="CC2672" t="e">
        <v>#N/A</v>
      </c>
      <c r="CD2672" t="e">
        <v>#N/A</v>
      </c>
      <c r="CE2672" t="e">
        <v>#N/A</v>
      </c>
      <c r="CF2672" t="e">
        <v>#N/A</v>
      </c>
      <c r="CG2672" t="e">
        <v>#N/A</v>
      </c>
      <c r="CH2672" t="e">
        <v>#N/A</v>
      </c>
      <c r="CI2672" t="e">
        <v>#N/A</v>
      </c>
      <c r="CK2672" t="e">
        <v>#N/A</v>
      </c>
      <c r="CL2672" t="e">
        <v>#N/A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</row>
    <row r="2673" spans="1:120">
      <c r="A2673">
        <v>91014538</v>
      </c>
      <c r="B2673">
        <v>8132056</v>
      </c>
      <c r="C2673" s="2">
        <v>44254</v>
      </c>
      <c r="D2673" s="2">
        <v>44260.768750000003</v>
      </c>
      <c r="E2673">
        <v>1</v>
      </c>
      <c r="F2673">
        <v>54</v>
      </c>
      <c r="G2673">
        <v>1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7080</v>
      </c>
      <c r="O2673" t="s">
        <v>2126</v>
      </c>
      <c r="P2673">
        <v>1</v>
      </c>
      <c r="Q2673">
        <v>0</v>
      </c>
      <c r="R2673">
        <v>6</v>
      </c>
      <c r="S2673">
        <v>3</v>
      </c>
      <c r="T2673">
        <v>2021</v>
      </c>
      <c r="U2673">
        <v>0</v>
      </c>
      <c r="V2673">
        <v>0</v>
      </c>
      <c r="W2673">
        <v>2</v>
      </c>
      <c r="AU2673">
        <v>0</v>
      </c>
      <c r="AV2673">
        <v>0</v>
      </c>
      <c r="AW2673">
        <v>5</v>
      </c>
      <c r="AX2673">
        <v>0</v>
      </c>
      <c r="AY2673">
        <v>2</v>
      </c>
      <c r="AZ2673">
        <v>6</v>
      </c>
      <c r="BA2673">
        <v>0</v>
      </c>
      <c r="BB2673">
        <v>0</v>
      </c>
      <c r="BC2673">
        <v>0</v>
      </c>
      <c r="BD2673">
        <v>0</v>
      </c>
      <c r="BE2673">
        <v>5</v>
      </c>
      <c r="BF2673">
        <v>5</v>
      </c>
      <c r="BG2673">
        <v>13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4</v>
      </c>
      <c r="BW2673">
        <v>5</v>
      </c>
      <c r="BX2673">
        <v>1</v>
      </c>
      <c r="BY2673">
        <v>0</v>
      </c>
      <c r="BZ2673">
        <v>0</v>
      </c>
      <c r="CA2673">
        <v>0</v>
      </c>
      <c r="CB2673">
        <v>19</v>
      </c>
      <c r="CC2673">
        <v>13</v>
      </c>
      <c r="CD2673">
        <v>6</v>
      </c>
      <c r="CE2673">
        <v>19</v>
      </c>
      <c r="CF2673">
        <v>0</v>
      </c>
      <c r="CG2673">
        <v>0</v>
      </c>
      <c r="CH2673">
        <v>0</v>
      </c>
      <c r="CI2673">
        <v>1</v>
      </c>
      <c r="CK2673">
        <v>0</v>
      </c>
      <c r="CL2673">
        <v>0</v>
      </c>
      <c r="CM2673">
        <v>1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1</v>
      </c>
      <c r="CX2673">
        <v>0</v>
      </c>
      <c r="CY2673">
        <v>1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1</v>
      </c>
      <c r="DG2673">
        <v>1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1</v>
      </c>
      <c r="DP2673">
        <v>0</v>
      </c>
    </row>
    <row r="2674" spans="1:120">
      <c r="A2674">
        <v>91014545</v>
      </c>
      <c r="B2674">
        <v>8132057</v>
      </c>
      <c r="C2674" s="2">
        <v>44254</v>
      </c>
      <c r="D2674" s="2">
        <v>44254.740972222222</v>
      </c>
      <c r="E2674">
        <v>2</v>
      </c>
      <c r="F2674">
        <v>69</v>
      </c>
      <c r="G2674">
        <v>1</v>
      </c>
      <c r="H2674">
        <v>3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8873</v>
      </c>
      <c r="O2674" t="s">
        <v>2126</v>
      </c>
      <c r="P2674">
        <v>1</v>
      </c>
      <c r="Q2674">
        <v>0</v>
      </c>
      <c r="S2674">
        <v>2</v>
      </c>
      <c r="T2674">
        <v>2021</v>
      </c>
      <c r="U2674">
        <v>0</v>
      </c>
      <c r="V2674">
        <v>0</v>
      </c>
      <c r="W2674">
        <v>2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K2674">
        <v>0</v>
      </c>
      <c r="CL2674">
        <v>0</v>
      </c>
      <c r="CM2674">
        <v>1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1</v>
      </c>
      <c r="CX2674">
        <v>0</v>
      </c>
      <c r="CY2674">
        <v>1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1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</row>
    <row r="2675" spans="1:120">
      <c r="A2675">
        <v>91014573</v>
      </c>
      <c r="B2675">
        <v>999788</v>
      </c>
      <c r="C2675" s="2">
        <v>44254</v>
      </c>
      <c r="D2675" s="2">
        <v>44260.754861111112</v>
      </c>
      <c r="E2675">
        <v>1</v>
      </c>
      <c r="F2675">
        <v>61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8846</v>
      </c>
      <c r="O2675" t="s">
        <v>2126</v>
      </c>
      <c r="P2675">
        <v>1</v>
      </c>
      <c r="Q2675">
        <v>0</v>
      </c>
      <c r="R2675">
        <v>6</v>
      </c>
      <c r="S2675">
        <v>3</v>
      </c>
      <c r="T2675">
        <v>2021</v>
      </c>
      <c r="U2675">
        <v>0</v>
      </c>
      <c r="V2675">
        <v>0</v>
      </c>
      <c r="W2675">
        <v>2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9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9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1</v>
      </c>
      <c r="BW2675">
        <v>2</v>
      </c>
      <c r="BX2675">
        <v>1</v>
      </c>
      <c r="BY2675">
        <v>0</v>
      </c>
      <c r="BZ2675">
        <v>0</v>
      </c>
      <c r="CA2675">
        <v>0</v>
      </c>
      <c r="CB2675">
        <v>13</v>
      </c>
      <c r="CC2675">
        <v>8</v>
      </c>
      <c r="CD2675">
        <v>5</v>
      </c>
      <c r="CE2675">
        <v>13</v>
      </c>
      <c r="CF2675">
        <v>0</v>
      </c>
      <c r="CG2675">
        <v>0</v>
      </c>
      <c r="CH2675">
        <v>0</v>
      </c>
      <c r="CI2675">
        <v>2</v>
      </c>
      <c r="CK2675">
        <v>13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</row>
    <row r="2676" spans="1:120">
      <c r="A2676">
        <v>91014574</v>
      </c>
      <c r="B2676">
        <v>8132060</v>
      </c>
      <c r="C2676" s="2">
        <v>44254</v>
      </c>
      <c r="D2676" s="2">
        <v>44256.761111111111</v>
      </c>
      <c r="E2676">
        <v>1</v>
      </c>
      <c r="F2676">
        <v>30</v>
      </c>
      <c r="G2676">
        <v>0</v>
      </c>
      <c r="H2676">
        <v>3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88444969</v>
      </c>
      <c r="O2676" t="s">
        <v>2126</v>
      </c>
      <c r="P2676">
        <v>1</v>
      </c>
      <c r="Q2676">
        <v>0</v>
      </c>
      <c r="R2676">
        <v>2</v>
      </c>
      <c r="S2676">
        <v>3</v>
      </c>
      <c r="T2676">
        <v>2021</v>
      </c>
      <c r="U2676">
        <v>0</v>
      </c>
      <c r="V2676">
        <v>0</v>
      </c>
      <c r="W2676">
        <v>2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3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3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2</v>
      </c>
      <c r="BW2676">
        <v>1</v>
      </c>
      <c r="BX2676">
        <v>1</v>
      </c>
      <c r="BY2676">
        <v>0</v>
      </c>
      <c r="BZ2676">
        <v>0</v>
      </c>
      <c r="CA2676">
        <v>0</v>
      </c>
      <c r="CB2676">
        <v>2</v>
      </c>
      <c r="CC2676">
        <v>1</v>
      </c>
      <c r="CD2676">
        <v>1</v>
      </c>
      <c r="CE2676">
        <v>2</v>
      </c>
      <c r="CF2676">
        <v>0</v>
      </c>
      <c r="CG2676">
        <v>0</v>
      </c>
      <c r="CH2676">
        <v>0</v>
      </c>
      <c r="CI2676">
        <v>1</v>
      </c>
      <c r="CK2676">
        <v>0</v>
      </c>
      <c r="CL2676">
        <v>0</v>
      </c>
      <c r="CM2676">
        <v>1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1</v>
      </c>
      <c r="CX2676">
        <v>0</v>
      </c>
      <c r="CY2676">
        <v>1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1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</row>
    <row r="2677" spans="1:120">
      <c r="A2677">
        <v>91014582</v>
      </c>
      <c r="B2677">
        <v>608282</v>
      </c>
      <c r="C2677" s="2">
        <v>44254</v>
      </c>
      <c r="D2677" s="2">
        <v>44254.870833333334</v>
      </c>
      <c r="E2677">
        <v>3</v>
      </c>
      <c r="F2677">
        <v>55</v>
      </c>
      <c r="G2677">
        <v>1</v>
      </c>
      <c r="H2677">
        <v>3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7063</v>
      </c>
      <c r="O2677" t="s">
        <v>2126</v>
      </c>
      <c r="P2677">
        <v>1</v>
      </c>
      <c r="Q2677">
        <v>0</v>
      </c>
      <c r="S2677">
        <v>2</v>
      </c>
      <c r="T2677">
        <v>2021</v>
      </c>
      <c r="U2677">
        <v>0</v>
      </c>
      <c r="V2677">
        <v>0</v>
      </c>
      <c r="W2677">
        <v>2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</row>
    <row r="2678" spans="1:120">
      <c r="A2678">
        <v>91014588</v>
      </c>
      <c r="B2678">
        <v>411537</v>
      </c>
      <c r="C2678" s="2">
        <v>44254</v>
      </c>
      <c r="D2678" s="2">
        <v>44259.868750000001</v>
      </c>
      <c r="E2678">
        <v>1</v>
      </c>
      <c r="F2678">
        <v>58</v>
      </c>
      <c r="G2678">
        <v>1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8807</v>
      </c>
      <c r="O2678" t="s">
        <v>2126</v>
      </c>
      <c r="P2678">
        <v>1</v>
      </c>
      <c r="Q2678">
        <v>0</v>
      </c>
      <c r="R2678">
        <v>5</v>
      </c>
      <c r="S2678">
        <v>3</v>
      </c>
      <c r="T2678">
        <v>2021</v>
      </c>
      <c r="U2678">
        <v>0</v>
      </c>
      <c r="V2678">
        <v>0</v>
      </c>
      <c r="W2678">
        <v>2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9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9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5</v>
      </c>
      <c r="BW2678">
        <v>4</v>
      </c>
      <c r="BX2678">
        <v>4</v>
      </c>
      <c r="BY2678">
        <v>9</v>
      </c>
      <c r="BZ2678">
        <v>0</v>
      </c>
      <c r="CA2678">
        <v>0</v>
      </c>
      <c r="CB2678">
        <v>14</v>
      </c>
      <c r="CC2678">
        <v>10</v>
      </c>
      <c r="CD2678">
        <v>4</v>
      </c>
      <c r="CE2678">
        <v>14</v>
      </c>
      <c r="CF2678">
        <v>0</v>
      </c>
      <c r="CG2678">
        <v>0</v>
      </c>
      <c r="CH2678">
        <v>0</v>
      </c>
      <c r="CI2678">
        <v>1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1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</row>
    <row r="2679" spans="1:120">
      <c r="A2679">
        <v>91014609</v>
      </c>
      <c r="B2679">
        <v>773183</v>
      </c>
      <c r="C2679" s="2">
        <v>44255</v>
      </c>
      <c r="D2679" s="2">
        <v>44257.686805555553</v>
      </c>
      <c r="E2679">
        <v>1</v>
      </c>
      <c r="F2679">
        <v>48</v>
      </c>
      <c r="G2679">
        <v>1</v>
      </c>
      <c r="H2679">
        <v>1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8835</v>
      </c>
      <c r="O2679" t="s">
        <v>2126</v>
      </c>
      <c r="P2679">
        <v>1</v>
      </c>
      <c r="Q2679">
        <v>0</v>
      </c>
      <c r="R2679">
        <v>2</v>
      </c>
      <c r="S2679">
        <v>3</v>
      </c>
      <c r="T2679">
        <v>2021</v>
      </c>
      <c r="U2679">
        <v>0</v>
      </c>
      <c r="V2679">
        <v>0</v>
      </c>
      <c r="W2679">
        <v>2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2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2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3</v>
      </c>
      <c r="BW2679">
        <v>1</v>
      </c>
      <c r="BX2679">
        <v>1</v>
      </c>
      <c r="BY2679">
        <v>0</v>
      </c>
      <c r="BZ2679">
        <v>0</v>
      </c>
      <c r="CA2679">
        <v>0</v>
      </c>
      <c r="CB2679">
        <v>5</v>
      </c>
      <c r="CC2679">
        <v>3</v>
      </c>
      <c r="CD2679">
        <v>2</v>
      </c>
      <c r="CE2679">
        <v>5</v>
      </c>
      <c r="CF2679">
        <v>0</v>
      </c>
      <c r="CG2679">
        <v>0</v>
      </c>
      <c r="CH2679">
        <v>0</v>
      </c>
      <c r="CI2679">
        <v>2</v>
      </c>
      <c r="CK2679">
        <v>0</v>
      </c>
      <c r="CL2679">
        <v>0</v>
      </c>
      <c r="CM2679">
        <v>1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1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1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</row>
    <row r="2680" spans="1:120">
      <c r="A2680">
        <v>91014683</v>
      </c>
      <c r="B2680">
        <v>8100683</v>
      </c>
      <c r="C2680" s="2">
        <v>44257</v>
      </c>
      <c r="D2680" s="2">
        <v>44257.662499999999</v>
      </c>
      <c r="E2680">
        <v>3</v>
      </c>
      <c r="F2680">
        <v>42</v>
      </c>
      <c r="G2680">
        <v>0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8876</v>
      </c>
      <c r="O2680" t="s">
        <v>2129</v>
      </c>
      <c r="P2680">
        <v>0</v>
      </c>
      <c r="Q2680">
        <v>0</v>
      </c>
      <c r="S2680">
        <v>3</v>
      </c>
      <c r="T2680">
        <v>2021</v>
      </c>
      <c r="U2680">
        <v>0</v>
      </c>
      <c r="V2680">
        <v>0</v>
      </c>
      <c r="W2680">
        <v>2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</v>
      </c>
      <c r="BI2680">
        <v>0</v>
      </c>
      <c r="BJ2680">
        <v>1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1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</row>
    <row r="2681" spans="1:120">
      <c r="A2681">
        <v>91014687</v>
      </c>
      <c r="B2681">
        <v>690470</v>
      </c>
      <c r="C2681" s="2">
        <v>44255</v>
      </c>
      <c r="D2681" s="2">
        <v>44255.870138888888</v>
      </c>
      <c r="E2681">
        <v>3</v>
      </c>
      <c r="F2681">
        <v>70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8854</v>
      </c>
      <c r="O2681" t="s">
        <v>2126</v>
      </c>
      <c r="P2681">
        <v>1</v>
      </c>
      <c r="Q2681">
        <v>0</v>
      </c>
      <c r="S2681">
        <v>2</v>
      </c>
      <c r="T2681">
        <v>2021</v>
      </c>
      <c r="U2681">
        <v>0</v>
      </c>
      <c r="V2681">
        <v>0</v>
      </c>
      <c r="W2681">
        <v>2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1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</row>
    <row r="2682" spans="1:120">
      <c r="A2682">
        <v>91014694</v>
      </c>
      <c r="B2682">
        <v>8132076</v>
      </c>
      <c r="C2682" s="2">
        <v>44255</v>
      </c>
      <c r="D2682" s="2">
        <v>44255.961805555555</v>
      </c>
      <c r="E2682">
        <v>2</v>
      </c>
      <c r="F2682">
        <v>48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8812</v>
      </c>
      <c r="O2682" t="s">
        <v>2126</v>
      </c>
      <c r="P2682">
        <v>1</v>
      </c>
      <c r="Q2682">
        <v>0</v>
      </c>
      <c r="S2682">
        <v>2</v>
      </c>
      <c r="T2682">
        <v>2021</v>
      </c>
      <c r="U2682">
        <v>0</v>
      </c>
      <c r="V2682">
        <v>0</v>
      </c>
      <c r="W2682">
        <v>2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</row>
    <row r="2683" spans="1:120">
      <c r="A2683">
        <v>91014717</v>
      </c>
      <c r="B2683">
        <v>424886</v>
      </c>
      <c r="C2683" s="2">
        <v>44255</v>
      </c>
      <c r="D2683" s="2">
        <v>44256.092361111114</v>
      </c>
      <c r="E2683">
        <v>2</v>
      </c>
      <c r="F2683">
        <v>48</v>
      </c>
      <c r="G2683">
        <v>1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8880</v>
      </c>
      <c r="O2683" t="s">
        <v>2126</v>
      </c>
      <c r="P2683">
        <v>1</v>
      </c>
      <c r="Q2683">
        <v>0</v>
      </c>
      <c r="S2683">
        <v>3</v>
      </c>
      <c r="T2683">
        <v>2021</v>
      </c>
      <c r="U2683">
        <v>0</v>
      </c>
      <c r="V2683">
        <v>0</v>
      </c>
      <c r="W2683">
        <v>2</v>
      </c>
      <c r="AU2683" t="e">
        <v>#N/A</v>
      </c>
      <c r="AV2683" t="e">
        <v>#N/A</v>
      </c>
      <c r="AW2683" t="e">
        <v>#N/A</v>
      </c>
      <c r="AX2683" t="e">
        <v>#N/A</v>
      </c>
      <c r="AY2683" t="e">
        <v>#N/A</v>
      </c>
      <c r="AZ2683" t="e">
        <v>#N/A</v>
      </c>
      <c r="BA2683" t="e">
        <v>#N/A</v>
      </c>
      <c r="BB2683" t="e">
        <v>#N/A</v>
      </c>
      <c r="BC2683" t="e">
        <v>#N/A</v>
      </c>
      <c r="BD2683" t="e">
        <v>#N/A</v>
      </c>
      <c r="BE2683" t="e">
        <v>#N/A</v>
      </c>
      <c r="BF2683" t="e">
        <v>#N/A</v>
      </c>
      <c r="BG2683" t="e">
        <v>#N/A</v>
      </c>
      <c r="BH2683" t="e">
        <v>#N/A</v>
      </c>
      <c r="BI2683" t="e">
        <v>#N/A</v>
      </c>
      <c r="BJ2683" t="e">
        <v>#N/A</v>
      </c>
      <c r="BK2683" t="e">
        <v>#N/A</v>
      </c>
      <c r="BL2683" t="e">
        <v>#N/A</v>
      </c>
      <c r="BM2683" t="e">
        <v>#N/A</v>
      </c>
      <c r="BN2683" t="e">
        <v>#N/A</v>
      </c>
      <c r="BO2683" t="e">
        <v>#N/A</v>
      </c>
      <c r="BP2683" t="e">
        <v>#N/A</v>
      </c>
      <c r="BQ2683" t="e">
        <v>#N/A</v>
      </c>
      <c r="BR2683" t="e">
        <v>#N/A</v>
      </c>
      <c r="BS2683" t="e">
        <v>#N/A</v>
      </c>
      <c r="BT2683" t="e">
        <v>#N/A</v>
      </c>
      <c r="BU2683" t="e">
        <v>#N/A</v>
      </c>
      <c r="BV2683" t="e">
        <v>#N/A</v>
      </c>
      <c r="BW2683" t="e">
        <v>#N/A</v>
      </c>
      <c r="BX2683" t="e">
        <v>#N/A</v>
      </c>
      <c r="BY2683" t="e">
        <v>#N/A</v>
      </c>
      <c r="BZ2683" t="e">
        <v>#N/A</v>
      </c>
      <c r="CA2683" t="e">
        <v>#N/A</v>
      </c>
      <c r="CB2683" t="e">
        <v>#N/A</v>
      </c>
      <c r="CC2683" t="e">
        <v>#N/A</v>
      </c>
      <c r="CD2683" t="e">
        <v>#N/A</v>
      </c>
      <c r="CE2683" t="e">
        <v>#N/A</v>
      </c>
      <c r="CF2683" t="e">
        <v>#N/A</v>
      </c>
      <c r="CG2683" t="e">
        <v>#N/A</v>
      </c>
      <c r="CH2683" t="e">
        <v>#N/A</v>
      </c>
      <c r="CI2683" t="e">
        <v>#N/A</v>
      </c>
      <c r="CK2683" t="e">
        <v>#N/A</v>
      </c>
      <c r="CL2683" t="e">
        <v>#N/A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</row>
    <row r="2684" spans="1:120">
      <c r="A2684">
        <v>91014719</v>
      </c>
      <c r="B2684">
        <v>8132082</v>
      </c>
      <c r="C2684" s="2">
        <v>44256</v>
      </c>
      <c r="D2684" s="2">
        <v>44266.65625</v>
      </c>
      <c r="E2684">
        <v>1</v>
      </c>
      <c r="F2684">
        <v>73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8502</v>
      </c>
      <c r="O2684" t="s">
        <v>2124</v>
      </c>
      <c r="P2684">
        <v>0</v>
      </c>
      <c r="Q2684">
        <v>0</v>
      </c>
      <c r="R2684">
        <v>10</v>
      </c>
      <c r="S2684">
        <v>3</v>
      </c>
      <c r="T2684">
        <v>2021</v>
      </c>
      <c r="U2684">
        <v>0</v>
      </c>
      <c r="V2684">
        <v>0</v>
      </c>
      <c r="W2684">
        <v>3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1</v>
      </c>
      <c r="BW2684">
        <v>1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K2684">
        <v>0</v>
      </c>
      <c r="CL2684">
        <v>0</v>
      </c>
      <c r="CM2684">
        <v>1</v>
      </c>
      <c r="CN2684">
        <v>0</v>
      </c>
      <c r="CO2684">
        <v>0</v>
      </c>
      <c r="CP2684">
        <v>0</v>
      </c>
      <c r="CQ2684">
        <v>0</v>
      </c>
      <c r="CR2684">
        <v>1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1</v>
      </c>
      <c r="DN2684">
        <v>0</v>
      </c>
      <c r="DO2684">
        <v>0</v>
      </c>
      <c r="DP2684">
        <v>0</v>
      </c>
    </row>
    <row r="2685" spans="1:120">
      <c r="A2685">
        <v>91014723</v>
      </c>
      <c r="B2685">
        <v>8087715</v>
      </c>
      <c r="C2685" s="2">
        <v>44259</v>
      </c>
      <c r="D2685" s="2">
        <v>44271.768750000003</v>
      </c>
      <c r="E2685">
        <v>1</v>
      </c>
      <c r="F2685">
        <v>80</v>
      </c>
      <c r="G2685">
        <v>1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8846</v>
      </c>
      <c r="O2685" t="s">
        <v>2124</v>
      </c>
      <c r="P2685">
        <v>0</v>
      </c>
      <c r="Q2685">
        <v>0</v>
      </c>
      <c r="R2685">
        <v>12</v>
      </c>
      <c r="S2685">
        <v>3</v>
      </c>
      <c r="T2685">
        <v>2021</v>
      </c>
      <c r="U2685">
        <v>0</v>
      </c>
      <c r="V2685">
        <v>0</v>
      </c>
      <c r="W2685">
        <v>3</v>
      </c>
      <c r="AU2685">
        <v>0</v>
      </c>
      <c r="AV2685">
        <v>0</v>
      </c>
      <c r="AW2685">
        <v>6</v>
      </c>
      <c r="AX2685">
        <v>0</v>
      </c>
      <c r="AY2685">
        <v>14</v>
      </c>
      <c r="AZ2685">
        <v>6</v>
      </c>
      <c r="BA2685">
        <v>15</v>
      </c>
      <c r="BB2685">
        <v>0</v>
      </c>
      <c r="BC2685">
        <v>0</v>
      </c>
      <c r="BD2685">
        <v>0</v>
      </c>
      <c r="BE2685">
        <v>6</v>
      </c>
      <c r="BF2685">
        <v>6</v>
      </c>
      <c r="BG2685">
        <v>41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2</v>
      </c>
      <c r="BW2685">
        <v>13</v>
      </c>
      <c r="BX2685">
        <v>1</v>
      </c>
      <c r="BY2685">
        <v>0</v>
      </c>
      <c r="BZ2685">
        <v>0</v>
      </c>
      <c r="CA2685">
        <v>0</v>
      </c>
      <c r="CB2685">
        <v>14</v>
      </c>
      <c r="CC2685">
        <v>0</v>
      </c>
      <c r="CD2685">
        <v>14</v>
      </c>
      <c r="CE2685">
        <v>14</v>
      </c>
      <c r="CF2685">
        <v>0</v>
      </c>
      <c r="CG2685">
        <v>0</v>
      </c>
      <c r="CH2685">
        <v>0</v>
      </c>
      <c r="CI2685">
        <v>0</v>
      </c>
      <c r="CK2685">
        <v>0</v>
      </c>
      <c r="CL2685">
        <v>0</v>
      </c>
      <c r="CM2685">
        <v>2</v>
      </c>
      <c r="CN2685">
        <v>0</v>
      </c>
      <c r="CO2685">
        <v>0</v>
      </c>
      <c r="CP2685">
        <v>0</v>
      </c>
      <c r="CQ2685">
        <v>0</v>
      </c>
      <c r="CR2685">
        <v>1</v>
      </c>
      <c r="CS2685">
        <v>0</v>
      </c>
      <c r="CT2685">
        <v>0</v>
      </c>
      <c r="CU2685">
        <v>0</v>
      </c>
      <c r="CV2685">
        <v>0</v>
      </c>
      <c r="CW2685">
        <v>1</v>
      </c>
      <c r="CX2685">
        <v>0</v>
      </c>
      <c r="CY2685">
        <v>1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1</v>
      </c>
      <c r="DG2685">
        <v>1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1</v>
      </c>
      <c r="DP2685">
        <v>0</v>
      </c>
    </row>
    <row r="2686" spans="1:120">
      <c r="A2686">
        <v>91014732</v>
      </c>
      <c r="B2686">
        <v>8097454</v>
      </c>
      <c r="C2686" s="2">
        <v>44256</v>
      </c>
      <c r="D2686" s="2">
        <v>44256.254861111112</v>
      </c>
      <c r="E2686">
        <v>2</v>
      </c>
      <c r="F2686">
        <v>35</v>
      </c>
      <c r="G2686">
        <v>0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8812</v>
      </c>
      <c r="O2686" t="s">
        <v>2126</v>
      </c>
      <c r="P2686">
        <v>1</v>
      </c>
      <c r="Q2686">
        <v>0</v>
      </c>
      <c r="S2686">
        <v>3</v>
      </c>
      <c r="T2686">
        <v>2021</v>
      </c>
      <c r="U2686">
        <v>0</v>
      </c>
      <c r="V2686">
        <v>0</v>
      </c>
      <c r="W2686">
        <v>2</v>
      </c>
      <c r="AU2686" t="e">
        <v>#N/A</v>
      </c>
      <c r="AV2686" t="e">
        <v>#N/A</v>
      </c>
      <c r="AW2686" t="e">
        <v>#N/A</v>
      </c>
      <c r="AX2686" t="e">
        <v>#N/A</v>
      </c>
      <c r="AY2686" t="e">
        <v>#N/A</v>
      </c>
      <c r="AZ2686" t="e">
        <v>#N/A</v>
      </c>
      <c r="BA2686" t="e">
        <v>#N/A</v>
      </c>
      <c r="BB2686" t="e">
        <v>#N/A</v>
      </c>
      <c r="BC2686" t="e">
        <v>#N/A</v>
      </c>
      <c r="BD2686" t="e">
        <v>#N/A</v>
      </c>
      <c r="BE2686" t="e">
        <v>#N/A</v>
      </c>
      <c r="BF2686" t="e">
        <v>#N/A</v>
      </c>
      <c r="BG2686" t="e">
        <v>#N/A</v>
      </c>
      <c r="BH2686" t="e">
        <v>#N/A</v>
      </c>
      <c r="BI2686" t="e">
        <v>#N/A</v>
      </c>
      <c r="BJ2686" t="e">
        <v>#N/A</v>
      </c>
      <c r="BK2686" t="e">
        <v>#N/A</v>
      </c>
      <c r="BL2686" t="e">
        <v>#N/A</v>
      </c>
      <c r="BM2686" t="e">
        <v>#N/A</v>
      </c>
      <c r="BN2686" t="e">
        <v>#N/A</v>
      </c>
      <c r="BO2686" t="e">
        <v>#N/A</v>
      </c>
      <c r="BP2686" t="e">
        <v>#N/A</v>
      </c>
      <c r="BQ2686" t="e">
        <v>#N/A</v>
      </c>
      <c r="BR2686" t="e">
        <v>#N/A</v>
      </c>
      <c r="BS2686" t="e">
        <v>#N/A</v>
      </c>
      <c r="BT2686" t="e">
        <v>#N/A</v>
      </c>
      <c r="BU2686" t="e">
        <v>#N/A</v>
      </c>
      <c r="BV2686" t="e">
        <v>#N/A</v>
      </c>
      <c r="BW2686" t="e">
        <v>#N/A</v>
      </c>
      <c r="BX2686" t="e">
        <v>#N/A</v>
      </c>
      <c r="BY2686" t="e">
        <v>#N/A</v>
      </c>
      <c r="BZ2686" t="e">
        <v>#N/A</v>
      </c>
      <c r="CA2686" t="e">
        <v>#N/A</v>
      </c>
      <c r="CB2686" t="e">
        <v>#N/A</v>
      </c>
      <c r="CC2686" t="e">
        <v>#N/A</v>
      </c>
      <c r="CD2686" t="e">
        <v>#N/A</v>
      </c>
      <c r="CE2686" t="e">
        <v>#N/A</v>
      </c>
      <c r="CF2686" t="e">
        <v>#N/A</v>
      </c>
      <c r="CG2686" t="e">
        <v>#N/A</v>
      </c>
      <c r="CH2686" t="e">
        <v>#N/A</v>
      </c>
      <c r="CI2686" t="e">
        <v>#N/A</v>
      </c>
      <c r="CK2686" t="e">
        <v>#N/A</v>
      </c>
      <c r="CL2686" t="e">
        <v>#N/A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</row>
    <row r="2687" spans="1:120">
      <c r="A2687">
        <v>91015093</v>
      </c>
      <c r="B2687">
        <v>8132112</v>
      </c>
      <c r="C2687" s="2">
        <v>44256</v>
      </c>
      <c r="D2687" s="2">
        <v>44261.74722222222</v>
      </c>
      <c r="E2687">
        <v>1</v>
      </c>
      <c r="F2687">
        <v>36</v>
      </c>
      <c r="G2687">
        <v>0</v>
      </c>
      <c r="H2687">
        <v>1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7060</v>
      </c>
      <c r="O2687" t="s">
        <v>2126</v>
      </c>
      <c r="P2687">
        <v>1</v>
      </c>
      <c r="Q2687">
        <v>0</v>
      </c>
      <c r="R2687">
        <v>5</v>
      </c>
      <c r="S2687">
        <v>3</v>
      </c>
      <c r="T2687">
        <v>2021</v>
      </c>
      <c r="U2687">
        <v>0</v>
      </c>
      <c r="V2687">
        <v>0</v>
      </c>
      <c r="W2687">
        <v>2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14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14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3</v>
      </c>
      <c r="BX2687">
        <v>1</v>
      </c>
      <c r="BY2687">
        <v>4</v>
      </c>
      <c r="BZ2687">
        <v>0</v>
      </c>
      <c r="CA2687">
        <v>0</v>
      </c>
      <c r="CB2687">
        <v>14</v>
      </c>
      <c r="CC2687">
        <v>9</v>
      </c>
      <c r="CD2687">
        <v>5</v>
      </c>
      <c r="CE2687">
        <v>14</v>
      </c>
      <c r="CF2687">
        <v>0</v>
      </c>
      <c r="CG2687">
        <v>0</v>
      </c>
      <c r="CH2687">
        <v>0</v>
      </c>
      <c r="CI2687">
        <v>1</v>
      </c>
      <c r="CK2687">
        <v>5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1</v>
      </c>
      <c r="DH2687">
        <v>0</v>
      </c>
      <c r="DI2687">
        <v>0</v>
      </c>
      <c r="DJ2687">
        <v>1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</row>
    <row r="2688" spans="1:120">
      <c r="A2688">
        <v>91015117</v>
      </c>
      <c r="B2688">
        <v>8132116</v>
      </c>
      <c r="C2688" s="2">
        <v>44256</v>
      </c>
      <c r="D2688" s="2">
        <v>44256.869444444441</v>
      </c>
      <c r="E2688">
        <v>3</v>
      </c>
      <c r="F2688">
        <v>40</v>
      </c>
      <c r="G2688">
        <v>1</v>
      </c>
      <c r="H2688">
        <v>2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8810</v>
      </c>
      <c r="O2688" t="s">
        <v>2126</v>
      </c>
      <c r="P2688">
        <v>1</v>
      </c>
      <c r="Q2688">
        <v>0</v>
      </c>
      <c r="S2688">
        <v>3</v>
      </c>
      <c r="T2688">
        <v>2021</v>
      </c>
      <c r="U2688">
        <v>0</v>
      </c>
      <c r="V2688">
        <v>0</v>
      </c>
      <c r="W2688">
        <v>2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K2688">
        <v>0</v>
      </c>
      <c r="CL2688">
        <v>0</v>
      </c>
      <c r="CM2688">
        <v>1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1</v>
      </c>
      <c r="CX2688">
        <v>0</v>
      </c>
      <c r="CY2688">
        <v>1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</row>
    <row r="2689" spans="1:120">
      <c r="A2689">
        <v>91015256</v>
      </c>
      <c r="B2689">
        <v>8132130</v>
      </c>
      <c r="C2689" s="2">
        <v>44256</v>
      </c>
      <c r="D2689" s="2">
        <v>44256.96597222222</v>
      </c>
      <c r="E2689">
        <v>3</v>
      </c>
      <c r="F2689">
        <v>52</v>
      </c>
      <c r="G2689">
        <v>1</v>
      </c>
      <c r="H2689">
        <v>2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8854</v>
      </c>
      <c r="O2689" t="s">
        <v>2126</v>
      </c>
      <c r="P2689">
        <v>1</v>
      </c>
      <c r="Q2689">
        <v>0</v>
      </c>
      <c r="S2689">
        <v>3</v>
      </c>
      <c r="T2689">
        <v>2021</v>
      </c>
      <c r="U2689">
        <v>0</v>
      </c>
      <c r="V2689">
        <v>0</v>
      </c>
      <c r="W2689">
        <v>2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</row>
    <row r="2690" spans="1:120">
      <c r="A2690">
        <v>91015377</v>
      </c>
      <c r="B2690">
        <v>8124900</v>
      </c>
      <c r="C2690" s="2">
        <v>44256</v>
      </c>
      <c r="D2690" s="2">
        <v>44262.507638888892</v>
      </c>
      <c r="E2690">
        <v>1</v>
      </c>
      <c r="F2690">
        <v>80</v>
      </c>
      <c r="G2690">
        <v>0</v>
      </c>
      <c r="H2690">
        <v>1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7921</v>
      </c>
      <c r="O2690" t="s">
        <v>2124</v>
      </c>
      <c r="P2690">
        <v>0</v>
      </c>
      <c r="Q2690">
        <v>0</v>
      </c>
      <c r="R2690">
        <v>6</v>
      </c>
      <c r="S2690">
        <v>3</v>
      </c>
      <c r="T2690">
        <v>2021</v>
      </c>
      <c r="U2690">
        <v>0</v>
      </c>
      <c r="V2690">
        <v>0</v>
      </c>
      <c r="W2690">
        <v>3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3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3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11</v>
      </c>
      <c r="BW2690">
        <v>5</v>
      </c>
      <c r="BX2690">
        <v>0</v>
      </c>
      <c r="BY2690">
        <v>12</v>
      </c>
      <c r="BZ2690">
        <v>0</v>
      </c>
      <c r="CA2690">
        <v>0</v>
      </c>
      <c r="CB2690">
        <v>7</v>
      </c>
      <c r="CC2690">
        <v>1</v>
      </c>
      <c r="CD2690">
        <v>6</v>
      </c>
      <c r="CE2690">
        <v>7</v>
      </c>
      <c r="CF2690">
        <v>0</v>
      </c>
      <c r="CG2690">
        <v>0</v>
      </c>
      <c r="CH2690">
        <v>0</v>
      </c>
      <c r="CI2690">
        <v>4</v>
      </c>
      <c r="CK2690">
        <v>5</v>
      </c>
      <c r="CL2690">
        <v>0</v>
      </c>
      <c r="CM2690">
        <v>3</v>
      </c>
      <c r="CN2690">
        <v>0</v>
      </c>
      <c r="CO2690">
        <v>1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1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1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</row>
    <row r="2691" spans="1:120">
      <c r="A2691">
        <v>91015411</v>
      </c>
      <c r="B2691">
        <v>8132150</v>
      </c>
      <c r="C2691" s="2">
        <v>44256</v>
      </c>
      <c r="D2691" s="2">
        <v>44256.980555555558</v>
      </c>
      <c r="E2691">
        <v>2</v>
      </c>
      <c r="F2691">
        <v>42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8853</v>
      </c>
      <c r="O2691" t="s">
        <v>2126</v>
      </c>
      <c r="P2691">
        <v>1</v>
      </c>
      <c r="Q2691">
        <v>0</v>
      </c>
      <c r="S2691">
        <v>3</v>
      </c>
      <c r="T2691">
        <v>2021</v>
      </c>
      <c r="U2691">
        <v>0</v>
      </c>
      <c r="V2691">
        <v>0</v>
      </c>
      <c r="W2691">
        <v>2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1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</row>
    <row r="2692" spans="1:120">
      <c r="A2692">
        <v>91015514</v>
      </c>
      <c r="B2692">
        <v>774285</v>
      </c>
      <c r="C2692" s="2">
        <v>44257</v>
      </c>
      <c r="D2692" s="2">
        <v>44258.645833333336</v>
      </c>
      <c r="E2692">
        <v>1</v>
      </c>
      <c r="F2692">
        <v>35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8876</v>
      </c>
      <c r="O2692" t="s">
        <v>2126</v>
      </c>
      <c r="P2692">
        <v>1</v>
      </c>
      <c r="Q2692">
        <v>0</v>
      </c>
      <c r="R2692">
        <v>1</v>
      </c>
      <c r="S2692">
        <v>3</v>
      </c>
      <c r="T2692">
        <v>2021</v>
      </c>
      <c r="U2692">
        <v>0</v>
      </c>
      <c r="V2692">
        <v>0</v>
      </c>
      <c r="W2692">
        <v>2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</row>
    <row r="2693" spans="1:120">
      <c r="A2693">
        <v>91015515</v>
      </c>
      <c r="B2693">
        <v>8040947</v>
      </c>
      <c r="C2693" s="2">
        <v>44257</v>
      </c>
      <c r="D2693" s="2">
        <v>44261.5625</v>
      </c>
      <c r="E2693">
        <v>1</v>
      </c>
      <c r="F2693">
        <v>88</v>
      </c>
      <c r="G2693">
        <v>0</v>
      </c>
      <c r="H2693">
        <v>2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8854</v>
      </c>
      <c r="O2693" t="s">
        <v>2126</v>
      </c>
      <c r="P2693">
        <v>1</v>
      </c>
      <c r="Q2693">
        <v>0</v>
      </c>
      <c r="R2693">
        <v>4</v>
      </c>
      <c r="S2693">
        <v>3</v>
      </c>
      <c r="T2693">
        <v>2021</v>
      </c>
      <c r="U2693">
        <v>0</v>
      </c>
      <c r="V2693">
        <v>0</v>
      </c>
      <c r="W2693">
        <v>2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8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8</v>
      </c>
      <c r="BH2693">
        <v>11</v>
      </c>
      <c r="BI2693">
        <v>0</v>
      </c>
      <c r="BJ2693">
        <v>0</v>
      </c>
      <c r="BK2693">
        <v>5</v>
      </c>
      <c r="BL2693">
        <v>0</v>
      </c>
      <c r="BM2693">
        <v>0</v>
      </c>
      <c r="BN2693">
        <v>6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6</v>
      </c>
      <c r="BW2693">
        <v>8</v>
      </c>
      <c r="BX2693">
        <v>1</v>
      </c>
      <c r="BY2693">
        <v>3</v>
      </c>
      <c r="BZ2693">
        <v>0</v>
      </c>
      <c r="CA2693">
        <v>0</v>
      </c>
      <c r="CB2693">
        <v>10</v>
      </c>
      <c r="CC2693">
        <v>5</v>
      </c>
      <c r="CD2693">
        <v>5</v>
      </c>
      <c r="CE2693">
        <v>10</v>
      </c>
      <c r="CF2693">
        <v>0</v>
      </c>
      <c r="CG2693">
        <v>0</v>
      </c>
      <c r="CH2693">
        <v>0</v>
      </c>
      <c r="CI2693">
        <v>1</v>
      </c>
      <c r="CK2693">
        <v>0</v>
      </c>
      <c r="CL2693">
        <v>0</v>
      </c>
      <c r="CM2693">
        <v>1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1</v>
      </c>
      <c r="CX2693">
        <v>0</v>
      </c>
      <c r="CY2693">
        <v>1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1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</row>
    <row r="2694" spans="1:120">
      <c r="A2694">
        <v>91015717</v>
      </c>
      <c r="B2694">
        <v>85097</v>
      </c>
      <c r="C2694" s="2">
        <v>44257</v>
      </c>
      <c r="D2694" s="2">
        <v>44257.629166666666</v>
      </c>
      <c r="E2694">
        <v>3</v>
      </c>
      <c r="F2694">
        <v>58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8835</v>
      </c>
      <c r="O2694" t="s">
        <v>2126</v>
      </c>
      <c r="P2694">
        <v>1</v>
      </c>
      <c r="Q2694">
        <v>0</v>
      </c>
      <c r="S2694">
        <v>3</v>
      </c>
      <c r="T2694">
        <v>2021</v>
      </c>
      <c r="U2694">
        <v>0</v>
      </c>
      <c r="V2694">
        <v>0</v>
      </c>
      <c r="W2694">
        <v>2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K2694">
        <v>0</v>
      </c>
      <c r="CL2694">
        <v>0</v>
      </c>
      <c r="CM2694">
        <v>2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1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</row>
    <row r="2695" spans="1:120">
      <c r="A2695">
        <v>91015737</v>
      </c>
      <c r="B2695">
        <v>8132119</v>
      </c>
      <c r="C2695" s="2">
        <v>44257</v>
      </c>
      <c r="D2695" s="2">
        <v>44257.745833333334</v>
      </c>
      <c r="E2695">
        <v>3</v>
      </c>
      <c r="F2695">
        <v>42</v>
      </c>
      <c r="G2695">
        <v>0</v>
      </c>
      <c r="H2695">
        <v>3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8810</v>
      </c>
      <c r="O2695" t="s">
        <v>2126</v>
      </c>
      <c r="P2695">
        <v>1</v>
      </c>
      <c r="Q2695">
        <v>0</v>
      </c>
      <c r="S2695">
        <v>3</v>
      </c>
      <c r="T2695">
        <v>2021</v>
      </c>
      <c r="U2695">
        <v>0</v>
      </c>
      <c r="V2695">
        <v>0</v>
      </c>
      <c r="W2695">
        <v>2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</row>
    <row r="2696" spans="1:120">
      <c r="A2696">
        <v>91015797</v>
      </c>
      <c r="B2696">
        <v>722008</v>
      </c>
      <c r="C2696" s="2">
        <v>44257</v>
      </c>
      <c r="D2696" s="2">
        <v>44257.90625</v>
      </c>
      <c r="E2696">
        <v>2</v>
      </c>
      <c r="F2696">
        <v>70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8876</v>
      </c>
      <c r="O2696" t="s">
        <v>2126</v>
      </c>
      <c r="P2696">
        <v>1</v>
      </c>
      <c r="Q2696">
        <v>0</v>
      </c>
      <c r="S2696">
        <v>3</v>
      </c>
      <c r="T2696">
        <v>2021</v>
      </c>
      <c r="U2696">
        <v>0</v>
      </c>
      <c r="V2696">
        <v>0</v>
      </c>
      <c r="W2696">
        <v>2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1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</row>
    <row r="2697" spans="1:120">
      <c r="A2697">
        <v>91015859</v>
      </c>
      <c r="B2697">
        <v>527131</v>
      </c>
      <c r="C2697" s="2">
        <v>44257</v>
      </c>
      <c r="D2697" s="2">
        <v>44257.749305555553</v>
      </c>
      <c r="E2697">
        <v>2</v>
      </c>
      <c r="F2697">
        <v>66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8807</v>
      </c>
      <c r="O2697" t="s">
        <v>2126</v>
      </c>
      <c r="P2697">
        <v>1</v>
      </c>
      <c r="Q2697">
        <v>0</v>
      </c>
      <c r="S2697">
        <v>3</v>
      </c>
      <c r="T2697">
        <v>2021</v>
      </c>
      <c r="U2697">
        <v>0</v>
      </c>
      <c r="V2697">
        <v>0</v>
      </c>
      <c r="W2697">
        <v>2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K2697">
        <v>0</v>
      </c>
      <c r="CL2697">
        <v>0</v>
      </c>
      <c r="CM2697">
        <v>1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1</v>
      </c>
      <c r="CX2697">
        <v>0</v>
      </c>
      <c r="CY2697">
        <v>1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</row>
    <row r="2698" spans="1:120">
      <c r="A2698">
        <v>91015995</v>
      </c>
      <c r="B2698">
        <v>525234</v>
      </c>
      <c r="C2698" s="2">
        <v>44257</v>
      </c>
      <c r="D2698" s="2">
        <v>44257.936111111114</v>
      </c>
      <c r="E2698">
        <v>3</v>
      </c>
      <c r="F2698">
        <v>54</v>
      </c>
      <c r="G2698">
        <v>1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8807</v>
      </c>
      <c r="O2698" t="s">
        <v>2126</v>
      </c>
      <c r="P2698">
        <v>1</v>
      </c>
      <c r="Q2698">
        <v>0</v>
      </c>
      <c r="S2698">
        <v>3</v>
      </c>
      <c r="T2698">
        <v>2021</v>
      </c>
      <c r="U2698">
        <v>0</v>
      </c>
      <c r="V2698">
        <v>0</v>
      </c>
      <c r="W2698">
        <v>2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</row>
    <row r="2699" spans="1:120">
      <c r="A2699">
        <v>91015999</v>
      </c>
      <c r="B2699">
        <v>8024710</v>
      </c>
      <c r="C2699" s="2">
        <v>44257</v>
      </c>
      <c r="D2699" s="2">
        <v>44257.808333333334</v>
      </c>
      <c r="E2699">
        <v>2</v>
      </c>
      <c r="F2699">
        <v>48</v>
      </c>
      <c r="G2699">
        <v>1</v>
      </c>
      <c r="H2699">
        <v>3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88692300</v>
      </c>
      <c r="O2699" t="s">
        <v>2126</v>
      </c>
      <c r="P2699">
        <v>1</v>
      </c>
      <c r="Q2699">
        <v>0</v>
      </c>
      <c r="S2699">
        <v>3</v>
      </c>
      <c r="T2699">
        <v>2021</v>
      </c>
      <c r="U2699">
        <v>0</v>
      </c>
      <c r="V2699">
        <v>0</v>
      </c>
      <c r="W2699">
        <v>2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K2699">
        <v>0</v>
      </c>
      <c r="CL2699">
        <v>0</v>
      </c>
      <c r="CM2699">
        <v>1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1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1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</row>
    <row r="2700" spans="1:120">
      <c r="A2700">
        <v>91016130</v>
      </c>
      <c r="B2700">
        <v>8132234</v>
      </c>
      <c r="C2700" s="2">
        <v>44257</v>
      </c>
      <c r="D2700" s="2">
        <v>44258.007638888892</v>
      </c>
      <c r="E2700">
        <v>2</v>
      </c>
      <c r="F2700">
        <v>27</v>
      </c>
      <c r="G2700">
        <v>1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8853</v>
      </c>
      <c r="O2700" t="s">
        <v>2126</v>
      </c>
      <c r="P2700">
        <v>1</v>
      </c>
      <c r="Q2700">
        <v>0</v>
      </c>
      <c r="S2700">
        <v>3</v>
      </c>
      <c r="T2700">
        <v>2021</v>
      </c>
      <c r="U2700">
        <v>0</v>
      </c>
      <c r="V2700">
        <v>0</v>
      </c>
      <c r="W2700">
        <v>2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</row>
    <row r="2701" spans="1:120">
      <c r="A2701">
        <v>91016155</v>
      </c>
      <c r="B2701">
        <v>596565</v>
      </c>
      <c r="C2701" s="2">
        <v>44258</v>
      </c>
      <c r="D2701" s="2">
        <v>44259.708333333336</v>
      </c>
      <c r="E2701">
        <v>2</v>
      </c>
      <c r="F2701">
        <v>65</v>
      </c>
      <c r="G2701">
        <v>1</v>
      </c>
      <c r="H2701">
        <v>3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8805</v>
      </c>
      <c r="O2701" t="s">
        <v>2126</v>
      </c>
      <c r="P2701">
        <v>1</v>
      </c>
      <c r="Q2701">
        <v>0</v>
      </c>
      <c r="S2701">
        <v>3</v>
      </c>
      <c r="T2701">
        <v>2021</v>
      </c>
      <c r="U2701">
        <v>0</v>
      </c>
      <c r="V2701">
        <v>0</v>
      </c>
      <c r="W2701">
        <v>2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1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1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K2701">
        <v>0</v>
      </c>
      <c r="CL2701">
        <v>0</v>
      </c>
      <c r="CM2701">
        <v>1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1</v>
      </c>
      <c r="CX2701">
        <v>0</v>
      </c>
      <c r="CY2701">
        <v>1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1</v>
      </c>
      <c r="DH2701">
        <v>0</v>
      </c>
      <c r="DI2701">
        <v>0</v>
      </c>
      <c r="DJ2701">
        <v>1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</row>
    <row r="2702" spans="1:120">
      <c r="A2702">
        <v>91016172</v>
      </c>
      <c r="B2702">
        <v>145981</v>
      </c>
      <c r="C2702" s="2">
        <v>44258</v>
      </c>
      <c r="D2702" s="2">
        <v>44258.723611111112</v>
      </c>
      <c r="E2702">
        <v>3</v>
      </c>
      <c r="F2702">
        <v>53</v>
      </c>
      <c r="G2702">
        <v>1</v>
      </c>
      <c r="H2702">
        <v>1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88051827</v>
      </c>
      <c r="O2702" t="s">
        <v>2126</v>
      </c>
      <c r="P2702">
        <v>1</v>
      </c>
      <c r="Q2702">
        <v>0</v>
      </c>
      <c r="S2702">
        <v>3</v>
      </c>
      <c r="T2702">
        <v>2021</v>
      </c>
      <c r="U2702">
        <v>0</v>
      </c>
      <c r="V2702">
        <v>0</v>
      </c>
      <c r="W2702">
        <v>2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1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</row>
    <row r="2703" spans="1:120">
      <c r="A2703">
        <v>91016247</v>
      </c>
      <c r="B2703">
        <v>499907</v>
      </c>
      <c r="C2703" s="2">
        <v>44258</v>
      </c>
      <c r="D2703" s="2">
        <v>44258.459027777775</v>
      </c>
      <c r="E2703">
        <v>2</v>
      </c>
      <c r="F2703">
        <v>73</v>
      </c>
      <c r="G2703">
        <v>1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7080</v>
      </c>
      <c r="O2703" t="s">
        <v>2126</v>
      </c>
      <c r="P2703">
        <v>1</v>
      </c>
      <c r="Q2703">
        <v>0</v>
      </c>
      <c r="S2703">
        <v>3</v>
      </c>
      <c r="T2703">
        <v>2021</v>
      </c>
      <c r="U2703">
        <v>0</v>
      </c>
      <c r="V2703">
        <v>0</v>
      </c>
      <c r="W2703">
        <v>2</v>
      </c>
      <c r="AU2703" t="e">
        <v>#N/A</v>
      </c>
      <c r="AV2703" t="e">
        <v>#N/A</v>
      </c>
      <c r="AW2703" t="e">
        <v>#N/A</v>
      </c>
      <c r="AX2703" t="e">
        <v>#N/A</v>
      </c>
      <c r="AY2703" t="e">
        <v>#N/A</v>
      </c>
      <c r="AZ2703" t="e">
        <v>#N/A</v>
      </c>
      <c r="BA2703" t="e">
        <v>#N/A</v>
      </c>
      <c r="BB2703" t="e">
        <v>#N/A</v>
      </c>
      <c r="BC2703" t="e">
        <v>#N/A</v>
      </c>
      <c r="BD2703" t="e">
        <v>#N/A</v>
      </c>
      <c r="BE2703" t="e">
        <v>#N/A</v>
      </c>
      <c r="BF2703" t="e">
        <v>#N/A</v>
      </c>
      <c r="BG2703" t="e">
        <v>#N/A</v>
      </c>
      <c r="BH2703" t="e">
        <v>#N/A</v>
      </c>
      <c r="BI2703" t="e">
        <v>#N/A</v>
      </c>
      <c r="BJ2703" t="e">
        <v>#N/A</v>
      </c>
      <c r="BK2703" t="e">
        <v>#N/A</v>
      </c>
      <c r="BL2703" t="e">
        <v>#N/A</v>
      </c>
      <c r="BM2703" t="e">
        <v>#N/A</v>
      </c>
      <c r="BN2703" t="e">
        <v>#N/A</v>
      </c>
      <c r="BO2703" t="e">
        <v>#N/A</v>
      </c>
      <c r="BP2703" t="e">
        <v>#N/A</v>
      </c>
      <c r="BQ2703" t="e">
        <v>#N/A</v>
      </c>
      <c r="BR2703" t="e">
        <v>#N/A</v>
      </c>
      <c r="BS2703" t="e">
        <v>#N/A</v>
      </c>
      <c r="BT2703" t="e">
        <v>#N/A</v>
      </c>
      <c r="BU2703" t="e">
        <v>#N/A</v>
      </c>
      <c r="BV2703" t="e">
        <v>#N/A</v>
      </c>
      <c r="BW2703" t="e">
        <v>#N/A</v>
      </c>
      <c r="BX2703" t="e">
        <v>#N/A</v>
      </c>
      <c r="BY2703" t="e">
        <v>#N/A</v>
      </c>
      <c r="BZ2703" t="e">
        <v>#N/A</v>
      </c>
      <c r="CA2703" t="e">
        <v>#N/A</v>
      </c>
      <c r="CB2703" t="e">
        <v>#N/A</v>
      </c>
      <c r="CC2703" t="e">
        <v>#N/A</v>
      </c>
      <c r="CD2703" t="e">
        <v>#N/A</v>
      </c>
      <c r="CE2703" t="e">
        <v>#N/A</v>
      </c>
      <c r="CF2703" t="e">
        <v>#N/A</v>
      </c>
      <c r="CG2703" t="e">
        <v>#N/A</v>
      </c>
      <c r="CH2703" t="e">
        <v>#N/A</v>
      </c>
      <c r="CI2703" t="e">
        <v>#N/A</v>
      </c>
      <c r="CK2703" t="e">
        <v>#N/A</v>
      </c>
      <c r="CL2703" t="e">
        <v>#N/A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</row>
    <row r="2704" spans="1:120">
      <c r="A2704">
        <v>91016290</v>
      </c>
      <c r="B2704">
        <v>993607</v>
      </c>
      <c r="C2704" s="2">
        <v>44258</v>
      </c>
      <c r="D2704" s="2">
        <v>44258.70208333333</v>
      </c>
      <c r="E2704">
        <v>3</v>
      </c>
      <c r="F2704">
        <v>68</v>
      </c>
      <c r="G2704">
        <v>1</v>
      </c>
      <c r="H2704">
        <v>2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8844</v>
      </c>
      <c r="O2704" t="s">
        <v>2126</v>
      </c>
      <c r="P2704">
        <v>1</v>
      </c>
      <c r="Q2704">
        <v>0</v>
      </c>
      <c r="S2704">
        <v>3</v>
      </c>
      <c r="T2704">
        <v>2021</v>
      </c>
      <c r="U2704">
        <v>0</v>
      </c>
      <c r="V2704">
        <v>0</v>
      </c>
      <c r="W2704">
        <v>2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K2704">
        <v>0</v>
      </c>
      <c r="CL2704">
        <v>0</v>
      </c>
      <c r="CM2704">
        <v>1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1</v>
      </c>
      <c r="CX2704">
        <v>0</v>
      </c>
      <c r="CY2704">
        <v>1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</row>
    <row r="2705" spans="1:120">
      <c r="A2705">
        <v>91016324</v>
      </c>
      <c r="B2705">
        <v>8132257</v>
      </c>
      <c r="C2705" s="2">
        <v>44259</v>
      </c>
      <c r="D2705" s="2">
        <v>44260.76666666667</v>
      </c>
      <c r="E2705">
        <v>1</v>
      </c>
      <c r="F2705">
        <v>57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7921</v>
      </c>
      <c r="O2705" t="s">
        <v>2126</v>
      </c>
      <c r="P2705">
        <v>1</v>
      </c>
      <c r="Q2705">
        <v>0</v>
      </c>
      <c r="R2705">
        <v>1</v>
      </c>
      <c r="S2705">
        <v>3</v>
      </c>
      <c r="T2705">
        <v>2021</v>
      </c>
      <c r="U2705">
        <v>0</v>
      </c>
      <c r="V2705">
        <v>0</v>
      </c>
      <c r="W2705">
        <v>2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2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2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3</v>
      </c>
      <c r="BW2705">
        <v>2</v>
      </c>
      <c r="BX2705">
        <v>3</v>
      </c>
      <c r="BY2705">
        <v>3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1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</row>
    <row r="2706" spans="1:120">
      <c r="A2706">
        <v>91016331</v>
      </c>
      <c r="B2706">
        <v>758843</v>
      </c>
      <c r="C2706" s="2">
        <v>44258</v>
      </c>
      <c r="D2706" s="2">
        <v>44260.777083333334</v>
      </c>
      <c r="E2706">
        <v>1</v>
      </c>
      <c r="F2706">
        <v>69</v>
      </c>
      <c r="G2706">
        <v>1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7060</v>
      </c>
      <c r="O2706" t="s">
        <v>2126</v>
      </c>
      <c r="P2706">
        <v>1</v>
      </c>
      <c r="Q2706">
        <v>0</v>
      </c>
      <c r="R2706">
        <v>2</v>
      </c>
      <c r="S2706">
        <v>3</v>
      </c>
      <c r="T2706">
        <v>2021</v>
      </c>
      <c r="U2706">
        <v>0</v>
      </c>
      <c r="V2706">
        <v>0</v>
      </c>
      <c r="W2706">
        <v>2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2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2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4</v>
      </c>
      <c r="CC2706">
        <v>1</v>
      </c>
      <c r="CD2706">
        <v>3</v>
      </c>
      <c r="CE2706">
        <v>4</v>
      </c>
      <c r="CF2706">
        <v>1</v>
      </c>
      <c r="CG2706">
        <v>0</v>
      </c>
      <c r="CH2706">
        <v>0</v>
      </c>
      <c r="CI2706">
        <v>1</v>
      </c>
      <c r="CK2706">
        <v>0</v>
      </c>
      <c r="CL2706">
        <v>0</v>
      </c>
      <c r="CM2706">
        <v>1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1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1</v>
      </c>
      <c r="DH2706">
        <v>0</v>
      </c>
      <c r="DI2706">
        <v>0</v>
      </c>
      <c r="DJ2706">
        <v>1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</row>
    <row r="2707" spans="1:120">
      <c r="A2707">
        <v>91016408</v>
      </c>
      <c r="B2707">
        <v>714276</v>
      </c>
      <c r="C2707" s="2">
        <v>44258</v>
      </c>
      <c r="D2707" s="2">
        <v>44258.993055555555</v>
      </c>
      <c r="E2707">
        <v>3</v>
      </c>
      <c r="F2707">
        <v>52</v>
      </c>
      <c r="G2707">
        <v>1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8812</v>
      </c>
      <c r="O2707" t="s">
        <v>2126</v>
      </c>
      <c r="P2707">
        <v>1</v>
      </c>
      <c r="Q2707">
        <v>0</v>
      </c>
      <c r="S2707">
        <v>3</v>
      </c>
      <c r="T2707">
        <v>2021</v>
      </c>
      <c r="U2707">
        <v>0</v>
      </c>
      <c r="V2707">
        <v>0</v>
      </c>
      <c r="W2707">
        <v>2</v>
      </c>
      <c r="AU2707" t="e">
        <v>#N/A</v>
      </c>
      <c r="AV2707" t="e">
        <v>#N/A</v>
      </c>
      <c r="AW2707" t="e">
        <v>#N/A</v>
      </c>
      <c r="AX2707" t="e">
        <v>#N/A</v>
      </c>
      <c r="AY2707" t="e">
        <v>#N/A</v>
      </c>
      <c r="AZ2707" t="e">
        <v>#N/A</v>
      </c>
      <c r="BA2707" t="e">
        <v>#N/A</v>
      </c>
      <c r="BB2707" t="e">
        <v>#N/A</v>
      </c>
      <c r="BC2707" t="e">
        <v>#N/A</v>
      </c>
      <c r="BD2707" t="e">
        <v>#N/A</v>
      </c>
      <c r="BE2707" t="e">
        <v>#N/A</v>
      </c>
      <c r="BF2707" t="e">
        <v>#N/A</v>
      </c>
      <c r="BG2707" t="e">
        <v>#N/A</v>
      </c>
      <c r="BH2707" t="e">
        <v>#N/A</v>
      </c>
      <c r="BI2707" t="e">
        <v>#N/A</v>
      </c>
      <c r="BJ2707" t="e">
        <v>#N/A</v>
      </c>
      <c r="BK2707" t="e">
        <v>#N/A</v>
      </c>
      <c r="BL2707" t="e">
        <v>#N/A</v>
      </c>
      <c r="BM2707" t="e">
        <v>#N/A</v>
      </c>
      <c r="BN2707" t="e">
        <v>#N/A</v>
      </c>
      <c r="BO2707" t="e">
        <v>#N/A</v>
      </c>
      <c r="BP2707" t="e">
        <v>#N/A</v>
      </c>
      <c r="BQ2707" t="e">
        <v>#N/A</v>
      </c>
      <c r="BR2707" t="e">
        <v>#N/A</v>
      </c>
      <c r="BS2707" t="e">
        <v>#N/A</v>
      </c>
      <c r="BT2707" t="e">
        <v>#N/A</v>
      </c>
      <c r="BU2707" t="e">
        <v>#N/A</v>
      </c>
      <c r="BV2707" t="e">
        <v>#N/A</v>
      </c>
      <c r="BW2707" t="e">
        <v>#N/A</v>
      </c>
      <c r="BX2707" t="e">
        <v>#N/A</v>
      </c>
      <c r="BY2707" t="e">
        <v>#N/A</v>
      </c>
      <c r="BZ2707" t="e">
        <v>#N/A</v>
      </c>
      <c r="CA2707" t="e">
        <v>#N/A</v>
      </c>
      <c r="CB2707" t="e">
        <v>#N/A</v>
      </c>
      <c r="CC2707" t="e">
        <v>#N/A</v>
      </c>
      <c r="CD2707" t="e">
        <v>#N/A</v>
      </c>
      <c r="CE2707" t="e">
        <v>#N/A</v>
      </c>
      <c r="CF2707" t="e">
        <v>#N/A</v>
      </c>
      <c r="CG2707" t="e">
        <v>#N/A</v>
      </c>
      <c r="CH2707" t="e">
        <v>#N/A</v>
      </c>
      <c r="CI2707" t="e">
        <v>#N/A</v>
      </c>
      <c r="CK2707" t="e">
        <v>#N/A</v>
      </c>
      <c r="CL2707" t="e">
        <v>#N/A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</row>
    <row r="2708" spans="1:120">
      <c r="A2708">
        <v>91016495</v>
      </c>
      <c r="B2708">
        <v>519035</v>
      </c>
      <c r="C2708" s="2">
        <v>44257</v>
      </c>
      <c r="D2708" s="2">
        <v>44259.53402777778</v>
      </c>
      <c r="E2708">
        <v>2</v>
      </c>
      <c r="F2708">
        <v>52</v>
      </c>
      <c r="G2708">
        <v>0</v>
      </c>
      <c r="H2708">
        <v>3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8869</v>
      </c>
      <c r="O2708" t="s">
        <v>2126</v>
      </c>
      <c r="P2708">
        <v>1</v>
      </c>
      <c r="Q2708">
        <v>0</v>
      </c>
      <c r="S2708">
        <v>3</v>
      </c>
      <c r="T2708">
        <v>2021</v>
      </c>
      <c r="U2708">
        <v>0</v>
      </c>
      <c r="V2708">
        <v>0</v>
      </c>
      <c r="W2708">
        <v>2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2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2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1</v>
      </c>
      <c r="BW2708">
        <v>1</v>
      </c>
      <c r="BX2708">
        <v>1</v>
      </c>
      <c r="BY2708">
        <v>2</v>
      </c>
      <c r="BZ2708">
        <v>0</v>
      </c>
      <c r="CA2708">
        <v>0</v>
      </c>
      <c r="CB2708">
        <v>2</v>
      </c>
      <c r="CC2708">
        <v>0</v>
      </c>
      <c r="CD2708">
        <v>2</v>
      </c>
      <c r="CE2708">
        <v>2</v>
      </c>
      <c r="CF2708">
        <v>0</v>
      </c>
      <c r="CG2708">
        <v>0</v>
      </c>
      <c r="CH2708">
        <v>0</v>
      </c>
      <c r="CI2708">
        <v>1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</row>
    <row r="2709" spans="1:120">
      <c r="A2709">
        <v>91016496</v>
      </c>
      <c r="B2709">
        <v>8128911</v>
      </c>
      <c r="C2709" s="2">
        <v>44258</v>
      </c>
      <c r="D2709" s="2">
        <v>44258.702777777777</v>
      </c>
      <c r="E2709">
        <v>2</v>
      </c>
      <c r="F2709">
        <v>62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7920</v>
      </c>
      <c r="O2709" t="s">
        <v>2126</v>
      </c>
      <c r="P2709">
        <v>1</v>
      </c>
      <c r="Q2709">
        <v>0</v>
      </c>
      <c r="S2709">
        <v>3</v>
      </c>
      <c r="T2709">
        <v>2021</v>
      </c>
      <c r="U2709">
        <v>0</v>
      </c>
      <c r="V2709">
        <v>0</v>
      </c>
      <c r="W2709">
        <v>2</v>
      </c>
      <c r="AU2709" t="e">
        <v>#N/A</v>
      </c>
      <c r="AV2709" t="e">
        <v>#N/A</v>
      </c>
      <c r="AW2709" t="e">
        <v>#N/A</v>
      </c>
      <c r="AX2709" t="e">
        <v>#N/A</v>
      </c>
      <c r="AY2709" t="e">
        <v>#N/A</v>
      </c>
      <c r="AZ2709" t="e">
        <v>#N/A</v>
      </c>
      <c r="BA2709" t="e">
        <v>#N/A</v>
      </c>
      <c r="BB2709" t="e">
        <v>#N/A</v>
      </c>
      <c r="BC2709" t="e">
        <v>#N/A</v>
      </c>
      <c r="BD2709" t="e">
        <v>#N/A</v>
      </c>
      <c r="BE2709" t="e">
        <v>#N/A</v>
      </c>
      <c r="BF2709" t="e">
        <v>#N/A</v>
      </c>
      <c r="BG2709" t="e">
        <v>#N/A</v>
      </c>
      <c r="BH2709" t="e">
        <v>#N/A</v>
      </c>
      <c r="BI2709" t="e">
        <v>#N/A</v>
      </c>
      <c r="BJ2709" t="e">
        <v>#N/A</v>
      </c>
      <c r="BK2709" t="e">
        <v>#N/A</v>
      </c>
      <c r="BL2709" t="e">
        <v>#N/A</v>
      </c>
      <c r="BM2709" t="e">
        <v>#N/A</v>
      </c>
      <c r="BN2709" t="e">
        <v>#N/A</v>
      </c>
      <c r="BO2709" t="e">
        <v>#N/A</v>
      </c>
      <c r="BP2709" t="e">
        <v>#N/A</v>
      </c>
      <c r="BQ2709" t="e">
        <v>#N/A</v>
      </c>
      <c r="BR2709" t="e">
        <v>#N/A</v>
      </c>
      <c r="BS2709" t="e">
        <v>#N/A</v>
      </c>
      <c r="BT2709" t="e">
        <v>#N/A</v>
      </c>
      <c r="BU2709" t="e">
        <v>#N/A</v>
      </c>
      <c r="BV2709" t="e">
        <v>#N/A</v>
      </c>
      <c r="BW2709" t="e">
        <v>#N/A</v>
      </c>
      <c r="BX2709" t="e">
        <v>#N/A</v>
      </c>
      <c r="BY2709" t="e">
        <v>#N/A</v>
      </c>
      <c r="BZ2709" t="e">
        <v>#N/A</v>
      </c>
      <c r="CA2709" t="e">
        <v>#N/A</v>
      </c>
      <c r="CB2709" t="e">
        <v>#N/A</v>
      </c>
      <c r="CC2709" t="e">
        <v>#N/A</v>
      </c>
      <c r="CD2709" t="e">
        <v>#N/A</v>
      </c>
      <c r="CE2709" t="e">
        <v>#N/A</v>
      </c>
      <c r="CF2709" t="e">
        <v>#N/A</v>
      </c>
      <c r="CG2709" t="e">
        <v>#N/A</v>
      </c>
      <c r="CH2709" t="e">
        <v>#N/A</v>
      </c>
      <c r="CI2709" t="e">
        <v>#N/A</v>
      </c>
      <c r="CK2709" t="e">
        <v>#N/A</v>
      </c>
      <c r="CL2709" t="e">
        <v>#N/A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</row>
    <row r="2710" spans="1:120">
      <c r="A2710">
        <v>91016588</v>
      </c>
      <c r="B2710">
        <v>608031</v>
      </c>
      <c r="C2710" s="2">
        <v>44258</v>
      </c>
      <c r="D2710" s="2">
        <v>44259.820138888892</v>
      </c>
      <c r="E2710">
        <v>1</v>
      </c>
      <c r="F2710">
        <v>61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8558</v>
      </c>
      <c r="O2710" t="s">
        <v>2126</v>
      </c>
      <c r="P2710">
        <v>1</v>
      </c>
      <c r="Q2710">
        <v>0</v>
      </c>
      <c r="R2710">
        <v>1</v>
      </c>
      <c r="S2710">
        <v>3</v>
      </c>
      <c r="T2710">
        <v>2021</v>
      </c>
      <c r="U2710">
        <v>0</v>
      </c>
      <c r="V2710">
        <v>0</v>
      </c>
      <c r="W2710">
        <v>2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1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2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1</v>
      </c>
      <c r="BW2710">
        <v>0</v>
      </c>
      <c r="BX2710">
        <v>2</v>
      </c>
      <c r="BY2710">
        <v>0</v>
      </c>
      <c r="BZ2710">
        <v>0</v>
      </c>
      <c r="CA2710">
        <v>0</v>
      </c>
      <c r="CB2710">
        <v>1</v>
      </c>
      <c r="CC2710">
        <v>1</v>
      </c>
      <c r="CD2710">
        <v>0</v>
      </c>
      <c r="CE2710">
        <v>1</v>
      </c>
      <c r="CF2710">
        <v>0</v>
      </c>
      <c r="CG2710">
        <v>0</v>
      </c>
      <c r="CH2710">
        <v>0</v>
      </c>
      <c r="CI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1</v>
      </c>
      <c r="DH2710">
        <v>0</v>
      </c>
      <c r="DI2710">
        <v>0</v>
      </c>
      <c r="DJ2710">
        <v>1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</row>
    <row r="2711" spans="1:120">
      <c r="A2711">
        <v>91016620</v>
      </c>
      <c r="B2711">
        <v>318408</v>
      </c>
      <c r="C2711" s="2">
        <v>44258</v>
      </c>
      <c r="D2711" s="2">
        <v>44258.962500000001</v>
      </c>
      <c r="E2711">
        <v>2</v>
      </c>
      <c r="F2711">
        <v>73</v>
      </c>
      <c r="G2711">
        <v>0</v>
      </c>
      <c r="H2711">
        <v>3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8835</v>
      </c>
      <c r="O2711" t="s">
        <v>2126</v>
      </c>
      <c r="P2711">
        <v>1</v>
      </c>
      <c r="Q2711">
        <v>0</v>
      </c>
      <c r="S2711">
        <v>3</v>
      </c>
      <c r="T2711">
        <v>2021</v>
      </c>
      <c r="U2711">
        <v>0</v>
      </c>
      <c r="V2711">
        <v>0</v>
      </c>
      <c r="W2711">
        <v>2</v>
      </c>
      <c r="AU2711" t="e">
        <v>#N/A</v>
      </c>
      <c r="AV2711" t="e">
        <v>#N/A</v>
      </c>
      <c r="AW2711" t="e">
        <v>#N/A</v>
      </c>
      <c r="AX2711" t="e">
        <v>#N/A</v>
      </c>
      <c r="AY2711" t="e">
        <v>#N/A</v>
      </c>
      <c r="AZ2711" t="e">
        <v>#N/A</v>
      </c>
      <c r="BA2711" t="e">
        <v>#N/A</v>
      </c>
      <c r="BB2711" t="e">
        <v>#N/A</v>
      </c>
      <c r="BC2711" t="e">
        <v>#N/A</v>
      </c>
      <c r="BD2711" t="e">
        <v>#N/A</v>
      </c>
      <c r="BE2711" t="e">
        <v>#N/A</v>
      </c>
      <c r="BF2711" t="e">
        <v>#N/A</v>
      </c>
      <c r="BG2711" t="e">
        <v>#N/A</v>
      </c>
      <c r="BH2711" t="e">
        <v>#N/A</v>
      </c>
      <c r="BI2711" t="e">
        <v>#N/A</v>
      </c>
      <c r="BJ2711" t="e">
        <v>#N/A</v>
      </c>
      <c r="BK2711" t="e">
        <v>#N/A</v>
      </c>
      <c r="BL2711" t="e">
        <v>#N/A</v>
      </c>
      <c r="BM2711" t="e">
        <v>#N/A</v>
      </c>
      <c r="BN2711" t="e">
        <v>#N/A</v>
      </c>
      <c r="BO2711" t="e">
        <v>#N/A</v>
      </c>
      <c r="BP2711" t="e">
        <v>#N/A</v>
      </c>
      <c r="BQ2711" t="e">
        <v>#N/A</v>
      </c>
      <c r="BR2711" t="e">
        <v>#N/A</v>
      </c>
      <c r="BS2711" t="e">
        <v>#N/A</v>
      </c>
      <c r="BT2711" t="e">
        <v>#N/A</v>
      </c>
      <c r="BU2711" t="e">
        <v>#N/A</v>
      </c>
      <c r="BV2711" t="e">
        <v>#N/A</v>
      </c>
      <c r="BW2711" t="e">
        <v>#N/A</v>
      </c>
      <c r="BX2711" t="e">
        <v>#N/A</v>
      </c>
      <c r="BY2711" t="e">
        <v>#N/A</v>
      </c>
      <c r="BZ2711" t="e">
        <v>#N/A</v>
      </c>
      <c r="CA2711" t="e">
        <v>#N/A</v>
      </c>
      <c r="CB2711" t="e">
        <v>#N/A</v>
      </c>
      <c r="CC2711" t="e">
        <v>#N/A</v>
      </c>
      <c r="CD2711" t="e">
        <v>#N/A</v>
      </c>
      <c r="CE2711" t="e">
        <v>#N/A</v>
      </c>
      <c r="CF2711" t="e">
        <v>#N/A</v>
      </c>
      <c r="CG2711" t="e">
        <v>#N/A</v>
      </c>
      <c r="CH2711" t="e">
        <v>#N/A</v>
      </c>
      <c r="CI2711" t="e">
        <v>#N/A</v>
      </c>
      <c r="CK2711" t="e">
        <v>#N/A</v>
      </c>
      <c r="CL2711" t="e">
        <v>#N/A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</row>
    <row r="2712" spans="1:120">
      <c r="A2712">
        <v>91016666</v>
      </c>
      <c r="B2712">
        <v>474374</v>
      </c>
      <c r="C2712" s="2">
        <v>44258</v>
      </c>
      <c r="D2712" s="2">
        <v>44258.993055555555</v>
      </c>
      <c r="E2712">
        <v>3</v>
      </c>
      <c r="F2712">
        <v>52</v>
      </c>
      <c r="G2712">
        <v>0</v>
      </c>
      <c r="H2712">
        <v>3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7063</v>
      </c>
      <c r="O2712" t="s">
        <v>2126</v>
      </c>
      <c r="P2712">
        <v>1</v>
      </c>
      <c r="Q2712">
        <v>0</v>
      </c>
      <c r="S2712">
        <v>3</v>
      </c>
      <c r="T2712">
        <v>2021</v>
      </c>
      <c r="U2712">
        <v>0</v>
      </c>
      <c r="V2712">
        <v>0</v>
      </c>
      <c r="W2712">
        <v>2</v>
      </c>
      <c r="AU2712" t="e">
        <v>#N/A</v>
      </c>
      <c r="AV2712" t="e">
        <v>#N/A</v>
      </c>
      <c r="AW2712" t="e">
        <v>#N/A</v>
      </c>
      <c r="AX2712" t="e">
        <v>#N/A</v>
      </c>
      <c r="AY2712" t="e">
        <v>#N/A</v>
      </c>
      <c r="AZ2712" t="e">
        <v>#N/A</v>
      </c>
      <c r="BA2712" t="e">
        <v>#N/A</v>
      </c>
      <c r="BB2712" t="e">
        <v>#N/A</v>
      </c>
      <c r="BC2712" t="e">
        <v>#N/A</v>
      </c>
      <c r="BD2712" t="e">
        <v>#N/A</v>
      </c>
      <c r="BE2712" t="e">
        <v>#N/A</v>
      </c>
      <c r="BF2712" t="e">
        <v>#N/A</v>
      </c>
      <c r="BG2712" t="e">
        <v>#N/A</v>
      </c>
      <c r="BH2712" t="e">
        <v>#N/A</v>
      </c>
      <c r="BI2712" t="e">
        <v>#N/A</v>
      </c>
      <c r="BJ2712" t="e">
        <v>#N/A</v>
      </c>
      <c r="BK2712" t="e">
        <v>#N/A</v>
      </c>
      <c r="BL2712" t="e">
        <v>#N/A</v>
      </c>
      <c r="BM2712" t="e">
        <v>#N/A</v>
      </c>
      <c r="BN2712" t="e">
        <v>#N/A</v>
      </c>
      <c r="BO2712" t="e">
        <v>#N/A</v>
      </c>
      <c r="BP2712" t="e">
        <v>#N/A</v>
      </c>
      <c r="BQ2712" t="e">
        <v>#N/A</v>
      </c>
      <c r="BR2712" t="e">
        <v>#N/A</v>
      </c>
      <c r="BS2712" t="e">
        <v>#N/A</v>
      </c>
      <c r="BT2712" t="e">
        <v>#N/A</v>
      </c>
      <c r="BU2712" t="e">
        <v>#N/A</v>
      </c>
      <c r="BV2712" t="e">
        <v>#N/A</v>
      </c>
      <c r="BW2712" t="e">
        <v>#N/A</v>
      </c>
      <c r="BX2712" t="e">
        <v>#N/A</v>
      </c>
      <c r="BY2712" t="e">
        <v>#N/A</v>
      </c>
      <c r="BZ2712" t="e">
        <v>#N/A</v>
      </c>
      <c r="CA2712" t="e">
        <v>#N/A</v>
      </c>
      <c r="CB2712" t="e">
        <v>#N/A</v>
      </c>
      <c r="CC2712" t="e">
        <v>#N/A</v>
      </c>
      <c r="CD2712" t="e">
        <v>#N/A</v>
      </c>
      <c r="CE2712" t="e">
        <v>#N/A</v>
      </c>
      <c r="CF2712" t="e">
        <v>#N/A</v>
      </c>
      <c r="CG2712" t="e">
        <v>#N/A</v>
      </c>
      <c r="CH2712" t="e">
        <v>#N/A</v>
      </c>
      <c r="CI2712" t="e">
        <v>#N/A</v>
      </c>
      <c r="CK2712" t="e">
        <v>#N/A</v>
      </c>
      <c r="CL2712" t="e">
        <v>#N/A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</row>
    <row r="2713" spans="1:120">
      <c r="A2713">
        <v>91016669</v>
      </c>
      <c r="B2713">
        <v>332640</v>
      </c>
      <c r="C2713" s="2">
        <v>44258</v>
      </c>
      <c r="D2713" s="2">
        <v>44258.993055555555</v>
      </c>
      <c r="E2713">
        <v>3</v>
      </c>
      <c r="F2713">
        <v>51</v>
      </c>
      <c r="G2713">
        <v>1</v>
      </c>
      <c r="H2713">
        <v>3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7063</v>
      </c>
      <c r="O2713" t="s">
        <v>2126</v>
      </c>
      <c r="P2713">
        <v>1</v>
      </c>
      <c r="Q2713">
        <v>0</v>
      </c>
      <c r="S2713">
        <v>3</v>
      </c>
      <c r="T2713">
        <v>2021</v>
      </c>
      <c r="U2713">
        <v>0</v>
      </c>
      <c r="V2713">
        <v>0</v>
      </c>
      <c r="W2713">
        <v>2</v>
      </c>
      <c r="AU2713" t="e">
        <v>#N/A</v>
      </c>
      <c r="AV2713" t="e">
        <v>#N/A</v>
      </c>
      <c r="AW2713" t="e">
        <v>#N/A</v>
      </c>
      <c r="AX2713" t="e">
        <v>#N/A</v>
      </c>
      <c r="AY2713" t="e">
        <v>#N/A</v>
      </c>
      <c r="AZ2713" t="e">
        <v>#N/A</v>
      </c>
      <c r="BA2713" t="e">
        <v>#N/A</v>
      </c>
      <c r="BB2713" t="e">
        <v>#N/A</v>
      </c>
      <c r="BC2713" t="e">
        <v>#N/A</v>
      </c>
      <c r="BD2713" t="e">
        <v>#N/A</v>
      </c>
      <c r="BE2713" t="e">
        <v>#N/A</v>
      </c>
      <c r="BF2713" t="e">
        <v>#N/A</v>
      </c>
      <c r="BG2713" t="e">
        <v>#N/A</v>
      </c>
      <c r="BH2713" t="e">
        <v>#N/A</v>
      </c>
      <c r="BI2713" t="e">
        <v>#N/A</v>
      </c>
      <c r="BJ2713" t="e">
        <v>#N/A</v>
      </c>
      <c r="BK2713" t="e">
        <v>#N/A</v>
      </c>
      <c r="BL2713" t="e">
        <v>#N/A</v>
      </c>
      <c r="BM2713" t="e">
        <v>#N/A</v>
      </c>
      <c r="BN2713" t="e">
        <v>#N/A</v>
      </c>
      <c r="BO2713" t="e">
        <v>#N/A</v>
      </c>
      <c r="BP2713" t="e">
        <v>#N/A</v>
      </c>
      <c r="BQ2713" t="e">
        <v>#N/A</v>
      </c>
      <c r="BR2713" t="e">
        <v>#N/A</v>
      </c>
      <c r="BS2713" t="e">
        <v>#N/A</v>
      </c>
      <c r="BT2713" t="e">
        <v>#N/A</v>
      </c>
      <c r="BU2713" t="e">
        <v>#N/A</v>
      </c>
      <c r="BV2713" t="e">
        <v>#N/A</v>
      </c>
      <c r="BW2713" t="e">
        <v>#N/A</v>
      </c>
      <c r="BX2713" t="e">
        <v>#N/A</v>
      </c>
      <c r="BY2713" t="e">
        <v>#N/A</v>
      </c>
      <c r="BZ2713" t="e">
        <v>#N/A</v>
      </c>
      <c r="CA2713" t="e">
        <v>#N/A</v>
      </c>
      <c r="CB2713" t="e">
        <v>#N/A</v>
      </c>
      <c r="CC2713" t="e">
        <v>#N/A</v>
      </c>
      <c r="CD2713" t="e">
        <v>#N/A</v>
      </c>
      <c r="CE2713" t="e">
        <v>#N/A</v>
      </c>
      <c r="CF2713" t="e">
        <v>#N/A</v>
      </c>
      <c r="CG2713" t="e">
        <v>#N/A</v>
      </c>
      <c r="CH2713" t="e">
        <v>#N/A</v>
      </c>
      <c r="CI2713" t="e">
        <v>#N/A</v>
      </c>
      <c r="CK2713" t="e">
        <v>#N/A</v>
      </c>
      <c r="CL2713" t="e">
        <v>#N/A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</row>
    <row r="2714" spans="1:120">
      <c r="A2714">
        <v>91016674</v>
      </c>
      <c r="B2714">
        <v>382980</v>
      </c>
      <c r="C2714" s="2">
        <v>44258</v>
      </c>
      <c r="D2714" s="2">
        <v>44260.777083333334</v>
      </c>
      <c r="E2714">
        <v>1</v>
      </c>
      <c r="F2714">
        <v>52</v>
      </c>
      <c r="G2714">
        <v>1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8835</v>
      </c>
      <c r="O2714" t="s">
        <v>2126</v>
      </c>
      <c r="P2714">
        <v>1</v>
      </c>
      <c r="Q2714">
        <v>0</v>
      </c>
      <c r="R2714">
        <v>2</v>
      </c>
      <c r="S2714">
        <v>3</v>
      </c>
      <c r="T2714">
        <v>2021</v>
      </c>
      <c r="U2714">
        <v>0</v>
      </c>
      <c r="V2714">
        <v>0</v>
      </c>
      <c r="W2714">
        <v>2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3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3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3</v>
      </c>
      <c r="BW2714">
        <v>1</v>
      </c>
      <c r="BX2714">
        <v>1</v>
      </c>
      <c r="BY2714">
        <v>1</v>
      </c>
      <c r="BZ2714">
        <v>0</v>
      </c>
      <c r="CA2714">
        <v>0</v>
      </c>
      <c r="CB2714">
        <v>2</v>
      </c>
      <c r="CC2714">
        <v>0</v>
      </c>
      <c r="CD2714">
        <v>2</v>
      </c>
      <c r="CE2714">
        <v>2</v>
      </c>
      <c r="CF2714">
        <v>5</v>
      </c>
      <c r="CG2714">
        <v>0</v>
      </c>
      <c r="CH2714">
        <v>0</v>
      </c>
      <c r="CI2714">
        <v>2</v>
      </c>
      <c r="CK2714">
        <v>0</v>
      </c>
      <c r="CL2714">
        <v>0</v>
      </c>
      <c r="CM2714">
        <v>1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1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</row>
    <row r="2715" spans="1:120">
      <c r="A2715">
        <v>91016723</v>
      </c>
      <c r="B2715">
        <v>8022345</v>
      </c>
      <c r="C2715" s="2">
        <v>44259</v>
      </c>
      <c r="D2715" s="2">
        <v>44259.73333333333</v>
      </c>
      <c r="E2715">
        <v>3</v>
      </c>
      <c r="F2715">
        <v>42</v>
      </c>
      <c r="G2715">
        <v>1</v>
      </c>
      <c r="H2715">
        <v>2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8836</v>
      </c>
      <c r="O2715" t="s">
        <v>2126</v>
      </c>
      <c r="P2715">
        <v>1</v>
      </c>
      <c r="Q2715">
        <v>0</v>
      </c>
      <c r="S2715">
        <v>3</v>
      </c>
      <c r="T2715">
        <v>2021</v>
      </c>
      <c r="U2715">
        <v>0</v>
      </c>
      <c r="V2715">
        <v>0</v>
      </c>
      <c r="W2715">
        <v>2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</row>
    <row r="2716" spans="1:120">
      <c r="A2716">
        <v>91016762</v>
      </c>
      <c r="B2716">
        <v>8132312</v>
      </c>
      <c r="C2716" s="2">
        <v>44260</v>
      </c>
      <c r="D2716" s="2">
        <v>44263.706944444442</v>
      </c>
      <c r="E2716">
        <v>1</v>
      </c>
      <c r="F2716">
        <v>69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7080</v>
      </c>
      <c r="O2716" t="s">
        <v>2126</v>
      </c>
      <c r="P2716">
        <v>1</v>
      </c>
      <c r="Q2716">
        <v>0</v>
      </c>
      <c r="R2716">
        <v>3</v>
      </c>
      <c r="S2716">
        <v>3</v>
      </c>
      <c r="T2716">
        <v>2021</v>
      </c>
      <c r="U2716">
        <v>0</v>
      </c>
      <c r="V2716">
        <v>0</v>
      </c>
      <c r="W2716">
        <v>3</v>
      </c>
      <c r="AU2716">
        <v>0</v>
      </c>
      <c r="AV2716">
        <v>4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4</v>
      </c>
      <c r="BF2716">
        <v>4</v>
      </c>
      <c r="BG2716">
        <v>4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5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1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</row>
    <row r="2717" spans="1:120">
      <c r="A2717">
        <v>91016791</v>
      </c>
      <c r="B2717">
        <v>312909</v>
      </c>
      <c r="C2717" s="2">
        <v>44259</v>
      </c>
      <c r="D2717" s="2">
        <v>44259.743750000001</v>
      </c>
      <c r="E2717">
        <v>2</v>
      </c>
      <c r="F2717">
        <v>78</v>
      </c>
      <c r="G2717">
        <v>1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8846</v>
      </c>
      <c r="O2717" t="s">
        <v>2126</v>
      </c>
      <c r="P2717">
        <v>1</v>
      </c>
      <c r="Q2717">
        <v>0</v>
      </c>
      <c r="S2717">
        <v>3</v>
      </c>
      <c r="T2717">
        <v>2021</v>
      </c>
      <c r="U2717">
        <v>0</v>
      </c>
      <c r="V2717">
        <v>0</v>
      </c>
      <c r="W2717">
        <v>2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K2717">
        <v>0</v>
      </c>
      <c r="CL2717">
        <v>0</v>
      </c>
      <c r="CM2717">
        <v>1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1</v>
      </c>
      <c r="CX2717">
        <v>0</v>
      </c>
      <c r="CY2717">
        <v>1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1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</row>
    <row r="2718" spans="1:120">
      <c r="A2718">
        <v>91016959</v>
      </c>
      <c r="B2718">
        <v>218064</v>
      </c>
      <c r="C2718" s="2">
        <v>44259</v>
      </c>
      <c r="D2718" s="2">
        <v>44259.668749999997</v>
      </c>
      <c r="E2718">
        <v>2</v>
      </c>
      <c r="F2718">
        <v>30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8822</v>
      </c>
      <c r="O2718" t="s">
        <v>2126</v>
      </c>
      <c r="P2718">
        <v>1</v>
      </c>
      <c r="Q2718">
        <v>0</v>
      </c>
      <c r="S2718">
        <v>3</v>
      </c>
      <c r="T2718">
        <v>2021</v>
      </c>
      <c r="U2718">
        <v>0</v>
      </c>
      <c r="V2718">
        <v>0</v>
      </c>
      <c r="W2718">
        <v>2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</row>
    <row r="2719" spans="1:120">
      <c r="A2719">
        <v>91016973</v>
      </c>
      <c r="B2719">
        <v>741694</v>
      </c>
      <c r="C2719" s="2">
        <v>44259</v>
      </c>
      <c r="D2719" s="2">
        <v>44259.720833333333</v>
      </c>
      <c r="E2719">
        <v>2</v>
      </c>
      <c r="F2719">
        <v>52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88444222</v>
      </c>
      <c r="O2719" t="s">
        <v>2126</v>
      </c>
      <c r="P2719">
        <v>1</v>
      </c>
      <c r="Q2719">
        <v>0</v>
      </c>
      <c r="S2719">
        <v>3</v>
      </c>
      <c r="T2719">
        <v>2021</v>
      </c>
      <c r="U2719">
        <v>0</v>
      </c>
      <c r="V2719">
        <v>0</v>
      </c>
      <c r="W2719">
        <v>2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</row>
    <row r="2720" spans="1:120">
      <c r="A2720">
        <v>91016981</v>
      </c>
      <c r="B2720">
        <v>717575</v>
      </c>
      <c r="C2720" s="2">
        <v>44259</v>
      </c>
      <c r="D2720" s="2">
        <v>44259.688194444447</v>
      </c>
      <c r="E2720">
        <v>2</v>
      </c>
      <c r="F2720">
        <v>22</v>
      </c>
      <c r="G2720">
        <v>0</v>
      </c>
      <c r="H2720">
        <v>3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8812</v>
      </c>
      <c r="O2720" t="s">
        <v>2126</v>
      </c>
      <c r="P2720">
        <v>1</v>
      </c>
      <c r="Q2720">
        <v>0</v>
      </c>
      <c r="S2720">
        <v>3</v>
      </c>
      <c r="T2720">
        <v>2021</v>
      </c>
      <c r="U2720">
        <v>0</v>
      </c>
      <c r="V2720">
        <v>0</v>
      </c>
      <c r="W2720">
        <v>2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</row>
    <row r="2721" spans="1:120">
      <c r="A2721">
        <v>91017078</v>
      </c>
      <c r="B2721">
        <v>483011</v>
      </c>
      <c r="C2721" s="2">
        <v>44259</v>
      </c>
      <c r="D2721" s="2">
        <v>44268.59375</v>
      </c>
      <c r="E2721">
        <v>1</v>
      </c>
      <c r="F2721">
        <v>54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8807</v>
      </c>
      <c r="O2721" t="s">
        <v>2126</v>
      </c>
      <c r="P2721">
        <v>1</v>
      </c>
      <c r="Q2721">
        <v>0</v>
      </c>
      <c r="R2721">
        <v>9</v>
      </c>
      <c r="S2721">
        <v>3</v>
      </c>
      <c r="T2721">
        <v>2021</v>
      </c>
      <c r="U2721">
        <v>1</v>
      </c>
      <c r="V2721">
        <v>5</v>
      </c>
      <c r="W2721">
        <v>3</v>
      </c>
      <c r="AU2721">
        <v>0</v>
      </c>
      <c r="AV2721">
        <v>0</v>
      </c>
      <c r="AW2721">
        <v>0</v>
      </c>
      <c r="AX2721">
        <v>0</v>
      </c>
      <c r="AY2721">
        <v>4</v>
      </c>
      <c r="AZ2721">
        <v>1</v>
      </c>
      <c r="BA2721">
        <v>17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22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3</v>
      </c>
      <c r="BW2721">
        <v>2</v>
      </c>
      <c r="BX2721">
        <v>0</v>
      </c>
      <c r="BY2721">
        <v>6</v>
      </c>
      <c r="BZ2721">
        <v>0</v>
      </c>
      <c r="CA2721">
        <v>0</v>
      </c>
      <c r="CB2721">
        <v>9</v>
      </c>
      <c r="CC2721">
        <v>0</v>
      </c>
      <c r="CD2721">
        <v>9</v>
      </c>
      <c r="CE2721">
        <v>9</v>
      </c>
      <c r="CF2721">
        <v>0</v>
      </c>
      <c r="CG2721">
        <v>0</v>
      </c>
      <c r="CH2721">
        <v>14</v>
      </c>
      <c r="CI2721">
        <v>0</v>
      </c>
      <c r="CK2721">
        <v>11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1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</row>
    <row r="2722" spans="1:120">
      <c r="A2722">
        <v>91017259</v>
      </c>
      <c r="B2722">
        <v>391658</v>
      </c>
      <c r="C2722" s="2">
        <v>44259</v>
      </c>
      <c r="D2722" s="2">
        <v>44259.871527777781</v>
      </c>
      <c r="E2722">
        <v>2</v>
      </c>
      <c r="F2722">
        <v>50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8835</v>
      </c>
      <c r="O2722" t="s">
        <v>2126</v>
      </c>
      <c r="P2722">
        <v>1</v>
      </c>
      <c r="Q2722">
        <v>0</v>
      </c>
      <c r="S2722">
        <v>3</v>
      </c>
      <c r="T2722">
        <v>2021</v>
      </c>
      <c r="U2722">
        <v>0</v>
      </c>
      <c r="V2722">
        <v>0</v>
      </c>
      <c r="W2722">
        <v>2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</row>
    <row r="2723" spans="1:120">
      <c r="A2723">
        <v>91017285</v>
      </c>
      <c r="B2723">
        <v>8131021</v>
      </c>
      <c r="C2723" s="2">
        <v>44259</v>
      </c>
      <c r="D2723" s="2">
        <v>44260.004861111112</v>
      </c>
      <c r="E2723">
        <v>2</v>
      </c>
      <c r="F2723">
        <v>48</v>
      </c>
      <c r="G2723">
        <v>0</v>
      </c>
      <c r="H2723">
        <v>2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88441714</v>
      </c>
      <c r="O2723" t="s">
        <v>2126</v>
      </c>
      <c r="P2723">
        <v>1</v>
      </c>
      <c r="Q2723">
        <v>0</v>
      </c>
      <c r="S2723">
        <v>3</v>
      </c>
      <c r="T2723">
        <v>2021</v>
      </c>
      <c r="U2723">
        <v>0</v>
      </c>
      <c r="V2723">
        <v>0</v>
      </c>
      <c r="W2723">
        <v>2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</row>
    <row r="2724" spans="1:120">
      <c r="A2724">
        <v>91017324</v>
      </c>
      <c r="B2724">
        <v>8066728</v>
      </c>
      <c r="C2724" s="2">
        <v>44260</v>
      </c>
      <c r="D2724" s="2">
        <v>44260.440972222219</v>
      </c>
      <c r="E2724">
        <v>2</v>
      </c>
      <c r="F2724">
        <v>36</v>
      </c>
      <c r="G2724">
        <v>0</v>
      </c>
      <c r="H2724">
        <v>3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8835</v>
      </c>
      <c r="O2724" t="s">
        <v>2126</v>
      </c>
      <c r="P2724">
        <v>1</v>
      </c>
      <c r="Q2724">
        <v>0</v>
      </c>
      <c r="S2724">
        <v>3</v>
      </c>
      <c r="T2724">
        <v>2021</v>
      </c>
      <c r="U2724">
        <v>0</v>
      </c>
      <c r="V2724">
        <v>0</v>
      </c>
      <c r="W2724">
        <v>2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1</v>
      </c>
      <c r="CB2724">
        <v>0</v>
      </c>
      <c r="CC2724">
        <v>0</v>
      </c>
      <c r="CD2724">
        <v>1</v>
      </c>
      <c r="CE2724">
        <v>1</v>
      </c>
      <c r="CF2724">
        <v>0</v>
      </c>
      <c r="CG2724">
        <v>0</v>
      </c>
      <c r="CH2724">
        <v>0</v>
      </c>
      <c r="CI2724">
        <v>0</v>
      </c>
      <c r="CK2724">
        <v>0</v>
      </c>
      <c r="CL2724">
        <v>0</v>
      </c>
      <c r="CM2724">
        <v>1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1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</row>
    <row r="2725" spans="1:120">
      <c r="A2725">
        <v>91017459</v>
      </c>
      <c r="B2725">
        <v>391658</v>
      </c>
      <c r="C2725" s="2">
        <v>44260</v>
      </c>
      <c r="D2725" s="2">
        <v>44260.807638888888</v>
      </c>
      <c r="E2725">
        <v>3</v>
      </c>
      <c r="F2725">
        <v>50</v>
      </c>
      <c r="G2725">
        <v>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8835</v>
      </c>
      <c r="O2725" t="s">
        <v>2126</v>
      </c>
      <c r="P2725">
        <v>1</v>
      </c>
      <c r="Q2725">
        <v>0</v>
      </c>
      <c r="S2725">
        <v>3</v>
      </c>
      <c r="T2725">
        <v>2021</v>
      </c>
      <c r="U2725">
        <v>0</v>
      </c>
      <c r="V2725">
        <v>0</v>
      </c>
      <c r="W2725">
        <v>2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1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</row>
    <row r="2726" spans="1:120">
      <c r="A2726">
        <v>91017511</v>
      </c>
      <c r="B2726">
        <v>473435</v>
      </c>
      <c r="C2726" s="2">
        <v>44260</v>
      </c>
      <c r="D2726" s="2">
        <v>44273.76458333333</v>
      </c>
      <c r="E2726">
        <v>1</v>
      </c>
      <c r="F2726">
        <v>33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8853</v>
      </c>
      <c r="O2726" t="s">
        <v>2130</v>
      </c>
      <c r="P2726">
        <v>0</v>
      </c>
      <c r="Q2726">
        <v>0</v>
      </c>
      <c r="R2726">
        <v>13</v>
      </c>
      <c r="S2726">
        <v>3</v>
      </c>
      <c r="T2726">
        <v>2021</v>
      </c>
      <c r="U2726">
        <v>1</v>
      </c>
      <c r="V2726">
        <v>12</v>
      </c>
      <c r="W2726">
        <v>3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20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20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1</v>
      </c>
      <c r="BW2726">
        <v>10</v>
      </c>
      <c r="BX2726">
        <v>3</v>
      </c>
      <c r="BY2726">
        <v>2</v>
      </c>
      <c r="BZ2726">
        <v>0</v>
      </c>
      <c r="CA2726">
        <v>0</v>
      </c>
      <c r="CB2726">
        <v>3</v>
      </c>
      <c r="CC2726">
        <v>6</v>
      </c>
      <c r="CD2726">
        <v>1</v>
      </c>
      <c r="CE2726">
        <v>7</v>
      </c>
      <c r="CF2726">
        <v>4</v>
      </c>
      <c r="CG2726">
        <v>0</v>
      </c>
      <c r="CH2726">
        <v>15</v>
      </c>
      <c r="CI2726">
        <v>2</v>
      </c>
      <c r="CK2726">
        <v>1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</row>
    <row r="2727" spans="1:120">
      <c r="A2727">
        <v>91017642</v>
      </c>
      <c r="B2727">
        <v>8132406</v>
      </c>
      <c r="C2727" s="2">
        <v>44260</v>
      </c>
      <c r="D2727" s="2">
        <v>44260.775694444441</v>
      </c>
      <c r="E2727">
        <v>3</v>
      </c>
      <c r="F2727">
        <v>60</v>
      </c>
      <c r="G2727">
        <v>1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8822</v>
      </c>
      <c r="O2727" t="s">
        <v>2126</v>
      </c>
      <c r="P2727">
        <v>1</v>
      </c>
      <c r="Q2727">
        <v>0</v>
      </c>
      <c r="S2727">
        <v>3</v>
      </c>
      <c r="T2727">
        <v>2021</v>
      </c>
      <c r="U2727">
        <v>0</v>
      </c>
      <c r="V2727">
        <v>0</v>
      </c>
      <c r="W2727">
        <v>2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1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</row>
    <row r="2728" spans="1:120">
      <c r="A2728">
        <v>91017729</v>
      </c>
      <c r="B2728">
        <v>144359</v>
      </c>
      <c r="C2728" s="2">
        <v>44260</v>
      </c>
      <c r="D2728" s="2">
        <v>44276.701388888891</v>
      </c>
      <c r="E2728">
        <v>1</v>
      </c>
      <c r="F2728">
        <v>87</v>
      </c>
      <c r="G2728">
        <v>0</v>
      </c>
      <c r="H2728">
        <v>3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8835</v>
      </c>
      <c r="O2728" t="s">
        <v>26</v>
      </c>
      <c r="P2728">
        <v>0</v>
      </c>
      <c r="Q2728">
        <v>1</v>
      </c>
      <c r="R2728">
        <v>16</v>
      </c>
      <c r="S2728">
        <v>3</v>
      </c>
      <c r="T2728">
        <v>2021</v>
      </c>
      <c r="U2728">
        <v>0</v>
      </c>
      <c r="V2728">
        <v>0</v>
      </c>
      <c r="W2728">
        <v>3</v>
      </c>
      <c r="AU2728">
        <v>0</v>
      </c>
      <c r="AV2728">
        <v>0</v>
      </c>
      <c r="AW2728">
        <v>5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5</v>
      </c>
      <c r="BF2728">
        <v>5</v>
      </c>
      <c r="BG2728">
        <v>5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4</v>
      </c>
      <c r="BZ2728">
        <v>0</v>
      </c>
      <c r="CA2728">
        <v>0</v>
      </c>
      <c r="CB2728">
        <v>0</v>
      </c>
      <c r="CC2728">
        <v>13</v>
      </c>
      <c r="CD2728">
        <v>0</v>
      </c>
      <c r="CE2728">
        <v>13</v>
      </c>
      <c r="CF2728">
        <v>1</v>
      </c>
      <c r="CG2728">
        <v>0</v>
      </c>
      <c r="CH2728">
        <v>0</v>
      </c>
      <c r="CI2728">
        <v>0</v>
      </c>
      <c r="CK2728">
        <v>0</v>
      </c>
      <c r="CL2728">
        <v>0</v>
      </c>
      <c r="CM2728">
        <v>1</v>
      </c>
      <c r="CN2728">
        <v>0</v>
      </c>
      <c r="CO2728">
        <v>1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1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</row>
    <row r="2729" spans="1:120">
      <c r="A2729">
        <v>91017841</v>
      </c>
      <c r="B2729">
        <v>159955</v>
      </c>
      <c r="C2729" s="2">
        <v>44260</v>
      </c>
      <c r="D2729" s="2">
        <v>44260.986111111109</v>
      </c>
      <c r="E2729">
        <v>3</v>
      </c>
      <c r="F2729">
        <v>70</v>
      </c>
      <c r="G2729">
        <v>1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8844</v>
      </c>
      <c r="O2729" t="s">
        <v>2126</v>
      </c>
      <c r="P2729">
        <v>1</v>
      </c>
      <c r="Q2729">
        <v>0</v>
      </c>
      <c r="S2729">
        <v>3</v>
      </c>
      <c r="T2729">
        <v>2021</v>
      </c>
      <c r="U2729">
        <v>0</v>
      </c>
      <c r="V2729">
        <v>0</v>
      </c>
      <c r="W2729">
        <v>2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K2729">
        <v>0</v>
      </c>
      <c r="CL2729">
        <v>0</v>
      </c>
      <c r="CM2729">
        <v>1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1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1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</row>
    <row r="2730" spans="1:120">
      <c r="A2730">
        <v>91017857</v>
      </c>
      <c r="B2730">
        <v>8132437</v>
      </c>
      <c r="C2730" s="2">
        <v>44262</v>
      </c>
      <c r="D2730" s="2">
        <v>44263.621527777781</v>
      </c>
      <c r="E2730">
        <v>1</v>
      </c>
      <c r="F2730">
        <v>43</v>
      </c>
      <c r="G2730">
        <v>0</v>
      </c>
      <c r="H2730">
        <v>1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8873</v>
      </c>
      <c r="O2730" t="s">
        <v>2126</v>
      </c>
      <c r="P2730">
        <v>1</v>
      </c>
      <c r="Q2730">
        <v>0</v>
      </c>
      <c r="R2730">
        <v>1</v>
      </c>
      <c r="S2730">
        <v>3</v>
      </c>
      <c r="T2730">
        <v>2021</v>
      </c>
      <c r="U2730">
        <v>0</v>
      </c>
      <c r="V2730">
        <v>0</v>
      </c>
      <c r="W2730">
        <v>3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1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1</v>
      </c>
      <c r="BW2730">
        <v>1</v>
      </c>
      <c r="BX2730">
        <v>0</v>
      </c>
      <c r="BY2730">
        <v>0</v>
      </c>
      <c r="BZ2730">
        <v>0</v>
      </c>
      <c r="CA2730">
        <v>0</v>
      </c>
      <c r="CB2730">
        <v>6</v>
      </c>
      <c r="CC2730">
        <v>3</v>
      </c>
      <c r="CD2730">
        <v>0</v>
      </c>
      <c r="CE2730">
        <v>3</v>
      </c>
      <c r="CF2730">
        <v>0</v>
      </c>
      <c r="CG2730">
        <v>0</v>
      </c>
      <c r="CH2730">
        <v>0</v>
      </c>
      <c r="CI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1</v>
      </c>
      <c r="DH2730">
        <v>0</v>
      </c>
      <c r="DI2730">
        <v>0</v>
      </c>
      <c r="DJ2730">
        <v>1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</row>
    <row r="2731" spans="1:120">
      <c r="A2731">
        <v>91017875</v>
      </c>
      <c r="B2731">
        <v>545598</v>
      </c>
      <c r="C2731" s="2">
        <v>44260</v>
      </c>
      <c r="D2731" s="2">
        <v>44260.999305555553</v>
      </c>
      <c r="E2731">
        <v>3</v>
      </c>
      <c r="F2731">
        <v>23</v>
      </c>
      <c r="G2731">
        <v>1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8876</v>
      </c>
      <c r="O2731" t="s">
        <v>2126</v>
      </c>
      <c r="P2731">
        <v>1</v>
      </c>
      <c r="Q2731">
        <v>0</v>
      </c>
      <c r="S2731">
        <v>3</v>
      </c>
      <c r="T2731">
        <v>2021</v>
      </c>
      <c r="U2731">
        <v>0</v>
      </c>
      <c r="V2731">
        <v>0</v>
      </c>
      <c r="W2731">
        <v>2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</row>
    <row r="2732" spans="1:120">
      <c r="A2732">
        <v>91017881</v>
      </c>
      <c r="B2732">
        <v>359978</v>
      </c>
      <c r="C2732" s="2">
        <v>44261</v>
      </c>
      <c r="D2732" s="2">
        <v>44265.580555555556</v>
      </c>
      <c r="E2732">
        <v>1</v>
      </c>
      <c r="F2732">
        <v>64</v>
      </c>
      <c r="G2732">
        <v>1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8835</v>
      </c>
      <c r="O2732" t="s">
        <v>2126</v>
      </c>
      <c r="P2732">
        <v>1</v>
      </c>
      <c r="Q2732">
        <v>0</v>
      </c>
      <c r="R2732">
        <v>4</v>
      </c>
      <c r="S2732">
        <v>3</v>
      </c>
      <c r="T2732">
        <v>2021</v>
      </c>
      <c r="U2732">
        <v>0</v>
      </c>
      <c r="V2732">
        <v>0</v>
      </c>
      <c r="W2732">
        <v>3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5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5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1</v>
      </c>
      <c r="BZ2732">
        <v>0</v>
      </c>
      <c r="CA2732">
        <v>0</v>
      </c>
      <c r="CB2732">
        <v>9</v>
      </c>
      <c r="CC2732">
        <v>4</v>
      </c>
      <c r="CD2732">
        <v>5</v>
      </c>
      <c r="CE2732">
        <v>9</v>
      </c>
      <c r="CF2732">
        <v>5</v>
      </c>
      <c r="CG2732">
        <v>0</v>
      </c>
      <c r="CH2732">
        <v>0</v>
      </c>
      <c r="CI2732">
        <v>4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</row>
    <row r="2733" spans="1:120">
      <c r="A2733">
        <v>91017926</v>
      </c>
      <c r="B2733">
        <v>504159</v>
      </c>
      <c r="C2733" s="2">
        <v>44261</v>
      </c>
      <c r="D2733" s="2">
        <v>44261.398611111108</v>
      </c>
      <c r="E2733">
        <v>2</v>
      </c>
      <c r="F2733">
        <v>24</v>
      </c>
      <c r="G2733">
        <v>0</v>
      </c>
      <c r="H2733">
        <v>1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7206</v>
      </c>
      <c r="O2733" t="s">
        <v>2126</v>
      </c>
      <c r="P2733">
        <v>1</v>
      </c>
      <c r="Q2733">
        <v>0</v>
      </c>
      <c r="S2733">
        <v>3</v>
      </c>
      <c r="T2733">
        <v>2021</v>
      </c>
      <c r="U2733">
        <v>0</v>
      </c>
      <c r="V2733">
        <v>0</v>
      </c>
      <c r="W2733">
        <v>2</v>
      </c>
      <c r="AU2733" t="e">
        <v>#N/A</v>
      </c>
      <c r="AV2733" t="e">
        <v>#N/A</v>
      </c>
      <c r="AW2733" t="e">
        <v>#N/A</v>
      </c>
      <c r="AX2733" t="e">
        <v>#N/A</v>
      </c>
      <c r="AY2733" t="e">
        <v>#N/A</v>
      </c>
      <c r="AZ2733" t="e">
        <v>#N/A</v>
      </c>
      <c r="BA2733" t="e">
        <v>#N/A</v>
      </c>
      <c r="BB2733" t="e">
        <v>#N/A</v>
      </c>
      <c r="BC2733" t="e">
        <v>#N/A</v>
      </c>
      <c r="BD2733" t="e">
        <v>#N/A</v>
      </c>
      <c r="BE2733" t="e">
        <v>#N/A</v>
      </c>
      <c r="BF2733" t="e">
        <v>#N/A</v>
      </c>
      <c r="BG2733" t="e">
        <v>#N/A</v>
      </c>
      <c r="BH2733" t="e">
        <v>#N/A</v>
      </c>
      <c r="BI2733" t="e">
        <v>#N/A</v>
      </c>
      <c r="BJ2733" t="e">
        <v>#N/A</v>
      </c>
      <c r="BK2733" t="e">
        <v>#N/A</v>
      </c>
      <c r="BL2733" t="e">
        <v>#N/A</v>
      </c>
      <c r="BM2733" t="e">
        <v>#N/A</v>
      </c>
      <c r="BN2733" t="e">
        <v>#N/A</v>
      </c>
      <c r="BO2733" t="e">
        <v>#N/A</v>
      </c>
      <c r="BP2733" t="e">
        <v>#N/A</v>
      </c>
      <c r="BQ2733" t="e">
        <v>#N/A</v>
      </c>
      <c r="BR2733" t="e">
        <v>#N/A</v>
      </c>
      <c r="BS2733" t="e">
        <v>#N/A</v>
      </c>
      <c r="BT2733" t="e">
        <v>#N/A</v>
      </c>
      <c r="BU2733" t="e">
        <v>#N/A</v>
      </c>
      <c r="BV2733" t="e">
        <v>#N/A</v>
      </c>
      <c r="BW2733" t="e">
        <v>#N/A</v>
      </c>
      <c r="BX2733" t="e">
        <v>#N/A</v>
      </c>
      <c r="BY2733" t="e">
        <v>#N/A</v>
      </c>
      <c r="BZ2733" t="e">
        <v>#N/A</v>
      </c>
      <c r="CA2733" t="e">
        <v>#N/A</v>
      </c>
      <c r="CB2733" t="e">
        <v>#N/A</v>
      </c>
      <c r="CC2733" t="e">
        <v>#N/A</v>
      </c>
      <c r="CD2733" t="e">
        <v>#N/A</v>
      </c>
      <c r="CE2733" t="e">
        <v>#N/A</v>
      </c>
      <c r="CF2733" t="e">
        <v>#N/A</v>
      </c>
      <c r="CG2733" t="e">
        <v>#N/A</v>
      </c>
      <c r="CH2733" t="e">
        <v>#N/A</v>
      </c>
      <c r="CI2733" t="e">
        <v>#N/A</v>
      </c>
      <c r="CK2733" t="e">
        <v>#N/A</v>
      </c>
      <c r="CL2733" t="e">
        <v>#N/A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</row>
    <row r="2734" spans="1:120">
      <c r="A2734">
        <v>91017955</v>
      </c>
      <c r="B2734">
        <v>355040</v>
      </c>
      <c r="C2734" s="2">
        <v>44261</v>
      </c>
      <c r="D2734" s="2">
        <v>44261.993055555555</v>
      </c>
      <c r="E2734">
        <v>3</v>
      </c>
      <c r="F2734">
        <v>52</v>
      </c>
      <c r="G2734">
        <v>1</v>
      </c>
      <c r="H2734">
        <v>2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8869</v>
      </c>
      <c r="O2734" t="s">
        <v>2126</v>
      </c>
      <c r="P2734">
        <v>1</v>
      </c>
      <c r="Q2734">
        <v>0</v>
      </c>
      <c r="S2734">
        <v>3</v>
      </c>
      <c r="T2734">
        <v>2021</v>
      </c>
      <c r="U2734">
        <v>0</v>
      </c>
      <c r="V2734">
        <v>0</v>
      </c>
      <c r="W2734">
        <v>2</v>
      </c>
      <c r="AU2734" t="e">
        <v>#N/A</v>
      </c>
      <c r="AV2734" t="e">
        <v>#N/A</v>
      </c>
      <c r="AW2734" t="e">
        <v>#N/A</v>
      </c>
      <c r="AX2734" t="e">
        <v>#N/A</v>
      </c>
      <c r="AY2734" t="e">
        <v>#N/A</v>
      </c>
      <c r="AZ2734" t="e">
        <v>#N/A</v>
      </c>
      <c r="BA2734" t="e">
        <v>#N/A</v>
      </c>
      <c r="BB2734" t="e">
        <v>#N/A</v>
      </c>
      <c r="BC2734" t="e">
        <v>#N/A</v>
      </c>
      <c r="BD2734" t="e">
        <v>#N/A</v>
      </c>
      <c r="BE2734" t="e">
        <v>#N/A</v>
      </c>
      <c r="BF2734" t="e">
        <v>#N/A</v>
      </c>
      <c r="BG2734" t="e">
        <v>#N/A</v>
      </c>
      <c r="BH2734" t="e">
        <v>#N/A</v>
      </c>
      <c r="BI2734" t="e">
        <v>#N/A</v>
      </c>
      <c r="BJ2734" t="e">
        <v>#N/A</v>
      </c>
      <c r="BK2734" t="e">
        <v>#N/A</v>
      </c>
      <c r="BL2734" t="e">
        <v>#N/A</v>
      </c>
      <c r="BM2734" t="e">
        <v>#N/A</v>
      </c>
      <c r="BN2734" t="e">
        <v>#N/A</v>
      </c>
      <c r="BO2734" t="e">
        <v>#N/A</v>
      </c>
      <c r="BP2734" t="e">
        <v>#N/A</v>
      </c>
      <c r="BQ2734" t="e">
        <v>#N/A</v>
      </c>
      <c r="BR2734" t="e">
        <v>#N/A</v>
      </c>
      <c r="BS2734" t="e">
        <v>#N/A</v>
      </c>
      <c r="BT2734" t="e">
        <v>#N/A</v>
      </c>
      <c r="BU2734" t="e">
        <v>#N/A</v>
      </c>
      <c r="BV2734" t="e">
        <v>#N/A</v>
      </c>
      <c r="BW2734" t="e">
        <v>#N/A</v>
      </c>
      <c r="BX2734" t="e">
        <v>#N/A</v>
      </c>
      <c r="BY2734" t="e">
        <v>#N/A</v>
      </c>
      <c r="BZ2734" t="e">
        <v>#N/A</v>
      </c>
      <c r="CA2734" t="e">
        <v>#N/A</v>
      </c>
      <c r="CB2734" t="e">
        <v>#N/A</v>
      </c>
      <c r="CC2734" t="e">
        <v>#N/A</v>
      </c>
      <c r="CD2734" t="e">
        <v>#N/A</v>
      </c>
      <c r="CE2734" t="e">
        <v>#N/A</v>
      </c>
      <c r="CF2734" t="e">
        <v>#N/A</v>
      </c>
      <c r="CG2734" t="e">
        <v>#N/A</v>
      </c>
      <c r="CH2734" t="e">
        <v>#N/A</v>
      </c>
      <c r="CI2734" t="e">
        <v>#N/A</v>
      </c>
      <c r="CK2734" t="e">
        <v>#N/A</v>
      </c>
      <c r="CL2734" t="e">
        <v>#N/A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1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</row>
    <row r="2735" spans="1:120">
      <c r="A2735">
        <v>91018016</v>
      </c>
      <c r="B2735">
        <v>544279</v>
      </c>
      <c r="C2735" s="2">
        <v>44261</v>
      </c>
      <c r="D2735" s="2">
        <v>44261.96875</v>
      </c>
      <c r="E2735">
        <v>3</v>
      </c>
      <c r="F2735">
        <v>51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8844</v>
      </c>
      <c r="O2735" t="s">
        <v>2126</v>
      </c>
      <c r="P2735">
        <v>1</v>
      </c>
      <c r="Q2735">
        <v>0</v>
      </c>
      <c r="S2735">
        <v>3</v>
      </c>
      <c r="T2735">
        <v>2021</v>
      </c>
      <c r="U2735">
        <v>0</v>
      </c>
      <c r="V2735">
        <v>0</v>
      </c>
      <c r="W2735">
        <v>2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K2735">
        <v>0</v>
      </c>
      <c r="CL2735">
        <v>0</v>
      </c>
      <c r="CM2735">
        <v>1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1</v>
      </c>
      <c r="CX2735">
        <v>0</v>
      </c>
      <c r="CY2735">
        <v>1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1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</row>
    <row r="2736" spans="1:120">
      <c r="A2736">
        <v>91018024</v>
      </c>
      <c r="B2736">
        <v>342877</v>
      </c>
      <c r="C2736" s="2">
        <v>44261</v>
      </c>
      <c r="D2736" s="2">
        <v>44272.813194444447</v>
      </c>
      <c r="E2736">
        <v>1</v>
      </c>
      <c r="F2736">
        <v>35</v>
      </c>
      <c r="G2736">
        <v>1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8844</v>
      </c>
      <c r="O2736" t="s">
        <v>2126</v>
      </c>
      <c r="P2736">
        <v>1</v>
      </c>
      <c r="Q2736">
        <v>0</v>
      </c>
      <c r="R2736">
        <v>11</v>
      </c>
      <c r="S2736">
        <v>3</v>
      </c>
      <c r="T2736">
        <v>2021</v>
      </c>
      <c r="U2736">
        <v>1</v>
      </c>
      <c r="V2736">
        <v>7</v>
      </c>
      <c r="W2736">
        <v>3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19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19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13</v>
      </c>
      <c r="BW2736">
        <v>4</v>
      </c>
      <c r="BX2736">
        <v>0</v>
      </c>
      <c r="BY2736">
        <v>4</v>
      </c>
      <c r="BZ2736">
        <v>0</v>
      </c>
      <c r="CA2736">
        <v>0</v>
      </c>
      <c r="CB2736">
        <v>14</v>
      </c>
      <c r="CC2736">
        <v>4</v>
      </c>
      <c r="CD2736">
        <v>11</v>
      </c>
      <c r="CE2736">
        <v>15</v>
      </c>
      <c r="CF2736">
        <v>3</v>
      </c>
      <c r="CG2736">
        <v>0</v>
      </c>
      <c r="CH2736">
        <v>10</v>
      </c>
      <c r="CI2736">
        <v>0</v>
      </c>
      <c r="CK2736">
        <v>3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1</v>
      </c>
      <c r="DH2736">
        <v>0</v>
      </c>
      <c r="DI2736">
        <v>0</v>
      </c>
      <c r="DJ2736">
        <v>1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</row>
    <row r="2737" spans="1:120">
      <c r="A2737">
        <v>91018070</v>
      </c>
      <c r="B2737">
        <v>589023</v>
      </c>
      <c r="C2737" s="2">
        <v>44262</v>
      </c>
      <c r="D2737" s="2">
        <v>44264.731944444444</v>
      </c>
      <c r="E2737">
        <v>1</v>
      </c>
      <c r="F2737">
        <v>63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8835</v>
      </c>
      <c r="O2737" t="s">
        <v>2126</v>
      </c>
      <c r="P2737">
        <v>1</v>
      </c>
      <c r="Q2737">
        <v>0</v>
      </c>
      <c r="R2737">
        <v>2</v>
      </c>
      <c r="S2737">
        <v>3</v>
      </c>
      <c r="T2737">
        <v>2021</v>
      </c>
      <c r="U2737">
        <v>0</v>
      </c>
      <c r="V2737">
        <v>0</v>
      </c>
      <c r="W2737">
        <v>3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4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4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2</v>
      </c>
      <c r="BV2737">
        <v>1</v>
      </c>
      <c r="BW2737">
        <v>1</v>
      </c>
      <c r="BX2737">
        <v>2</v>
      </c>
      <c r="BY2737">
        <v>1</v>
      </c>
      <c r="BZ2737">
        <v>0</v>
      </c>
      <c r="CA2737">
        <v>0</v>
      </c>
      <c r="CB2737">
        <v>3</v>
      </c>
      <c r="CC2737">
        <v>0</v>
      </c>
      <c r="CD2737">
        <v>3</v>
      </c>
      <c r="CE2737">
        <v>3</v>
      </c>
      <c r="CF2737">
        <v>0</v>
      </c>
      <c r="CG2737">
        <v>0</v>
      </c>
      <c r="CH2737">
        <v>0</v>
      </c>
      <c r="CI2737">
        <v>3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</row>
    <row r="2738" spans="1:120">
      <c r="A2738">
        <v>91018080</v>
      </c>
      <c r="B2738">
        <v>8055931</v>
      </c>
      <c r="C2738" s="2">
        <v>44262</v>
      </c>
      <c r="D2738" s="2">
        <v>44263.638888888891</v>
      </c>
      <c r="E2738">
        <v>3</v>
      </c>
      <c r="F2738">
        <v>72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8869</v>
      </c>
      <c r="O2738" t="s">
        <v>2126</v>
      </c>
      <c r="P2738">
        <v>1</v>
      </c>
      <c r="Q2738">
        <v>0</v>
      </c>
      <c r="S2738">
        <v>3</v>
      </c>
      <c r="T2738">
        <v>2021</v>
      </c>
      <c r="U2738">
        <v>0</v>
      </c>
      <c r="V2738">
        <v>0</v>
      </c>
      <c r="W2738">
        <v>3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1</v>
      </c>
      <c r="BH2738">
        <v>4</v>
      </c>
      <c r="BI2738">
        <v>0</v>
      </c>
      <c r="BJ2738">
        <v>1</v>
      </c>
      <c r="BK2738">
        <v>1</v>
      </c>
      <c r="BL2738">
        <v>0</v>
      </c>
      <c r="BM2738">
        <v>0</v>
      </c>
      <c r="BN2738">
        <v>2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K2738">
        <v>0</v>
      </c>
      <c r="CL2738">
        <v>0</v>
      </c>
      <c r="CM2738">
        <v>1</v>
      </c>
      <c r="CN2738">
        <v>0</v>
      </c>
      <c r="CO2738">
        <v>0</v>
      </c>
      <c r="CP2738">
        <v>0</v>
      </c>
      <c r="CQ2738">
        <v>1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1</v>
      </c>
      <c r="DH2738">
        <v>0</v>
      </c>
      <c r="DI2738">
        <v>0</v>
      </c>
      <c r="DJ2738">
        <v>1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</row>
    <row r="2739" spans="1:120">
      <c r="A2739">
        <v>91018086</v>
      </c>
      <c r="B2739">
        <v>8085248</v>
      </c>
      <c r="C2739" s="2">
        <v>44262</v>
      </c>
      <c r="D2739" s="2">
        <v>44262.856944444444</v>
      </c>
      <c r="E2739">
        <v>2</v>
      </c>
      <c r="F2739">
        <v>63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7069</v>
      </c>
      <c r="O2739" t="s">
        <v>2126</v>
      </c>
      <c r="P2739">
        <v>1</v>
      </c>
      <c r="Q2739">
        <v>0</v>
      </c>
      <c r="S2739">
        <v>3</v>
      </c>
      <c r="T2739">
        <v>2021</v>
      </c>
      <c r="U2739">
        <v>0</v>
      </c>
      <c r="V2739">
        <v>0</v>
      </c>
      <c r="W2739">
        <v>3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</row>
    <row r="2740" spans="1:120">
      <c r="A2740">
        <v>91018091</v>
      </c>
      <c r="B2740">
        <v>8132475</v>
      </c>
      <c r="C2740" s="2">
        <v>44262</v>
      </c>
      <c r="D2740" s="2">
        <v>44264.736111111109</v>
      </c>
      <c r="E2740">
        <v>3</v>
      </c>
      <c r="F2740">
        <v>64</v>
      </c>
      <c r="G2740">
        <v>1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7060</v>
      </c>
      <c r="O2740" t="s">
        <v>2126</v>
      </c>
      <c r="P2740">
        <v>1</v>
      </c>
      <c r="Q2740">
        <v>0</v>
      </c>
      <c r="S2740">
        <v>3</v>
      </c>
      <c r="T2740">
        <v>2021</v>
      </c>
      <c r="U2740">
        <v>0</v>
      </c>
      <c r="V2740">
        <v>0</v>
      </c>
      <c r="W2740">
        <v>3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>
        <v>0</v>
      </c>
      <c r="BJ2740">
        <v>0</v>
      </c>
      <c r="BK2740">
        <v>2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8</v>
      </c>
      <c r="BW2740">
        <v>1</v>
      </c>
      <c r="BX2740">
        <v>3</v>
      </c>
      <c r="BY2740">
        <v>1</v>
      </c>
      <c r="BZ2740">
        <v>0</v>
      </c>
      <c r="CA2740">
        <v>0</v>
      </c>
      <c r="CB2740">
        <v>1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</row>
    <row r="2741" spans="1:120">
      <c r="A2741">
        <v>91018133</v>
      </c>
      <c r="B2741">
        <v>782765</v>
      </c>
      <c r="C2741" s="2">
        <v>44262</v>
      </c>
      <c r="D2741" s="2">
        <v>44267.840277777781</v>
      </c>
      <c r="E2741">
        <v>1</v>
      </c>
      <c r="F2741">
        <v>86</v>
      </c>
      <c r="G2741">
        <v>1</v>
      </c>
      <c r="H2741">
        <v>2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8807</v>
      </c>
      <c r="O2741" t="s">
        <v>2125</v>
      </c>
      <c r="P2741">
        <v>1</v>
      </c>
      <c r="Q2741">
        <v>0</v>
      </c>
      <c r="R2741">
        <v>5</v>
      </c>
      <c r="S2741">
        <v>3</v>
      </c>
      <c r="T2741">
        <v>2021</v>
      </c>
      <c r="U2741">
        <v>0</v>
      </c>
      <c r="V2741">
        <v>0</v>
      </c>
      <c r="W2741">
        <v>3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2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2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5</v>
      </c>
      <c r="BW2741">
        <v>1</v>
      </c>
      <c r="BX2741">
        <v>1</v>
      </c>
      <c r="BY2741">
        <v>5</v>
      </c>
      <c r="BZ2741">
        <v>0</v>
      </c>
      <c r="CA2741">
        <v>0</v>
      </c>
      <c r="CB2741">
        <v>10</v>
      </c>
      <c r="CC2741">
        <v>5</v>
      </c>
      <c r="CD2741">
        <v>5</v>
      </c>
      <c r="CE2741">
        <v>10</v>
      </c>
      <c r="CF2741">
        <v>1</v>
      </c>
      <c r="CG2741">
        <v>0</v>
      </c>
      <c r="CH2741">
        <v>0</v>
      </c>
      <c r="CI2741">
        <v>5</v>
      </c>
      <c r="CK2741">
        <v>0</v>
      </c>
      <c r="CL2741">
        <v>0</v>
      </c>
      <c r="CM2741">
        <v>2</v>
      </c>
      <c r="CN2741">
        <v>0</v>
      </c>
      <c r="CO2741">
        <v>0</v>
      </c>
      <c r="CP2741">
        <v>0</v>
      </c>
      <c r="CQ2741">
        <v>0</v>
      </c>
      <c r="CR2741">
        <v>1</v>
      </c>
      <c r="CS2741">
        <v>1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1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</row>
    <row r="2742" spans="1:120">
      <c r="A2742">
        <v>91018164</v>
      </c>
      <c r="B2742">
        <v>8132488</v>
      </c>
      <c r="C2742" s="2">
        <v>44263</v>
      </c>
      <c r="D2742" s="2">
        <v>44263.293749999997</v>
      </c>
      <c r="E2742">
        <v>2</v>
      </c>
      <c r="F2742">
        <v>46</v>
      </c>
      <c r="G2742">
        <v>0</v>
      </c>
      <c r="H2742">
        <v>2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8844</v>
      </c>
      <c r="O2742" t="s">
        <v>2126</v>
      </c>
      <c r="P2742">
        <v>1</v>
      </c>
      <c r="Q2742">
        <v>0</v>
      </c>
      <c r="S2742">
        <v>3</v>
      </c>
      <c r="T2742">
        <v>2021</v>
      </c>
      <c r="U2742">
        <v>0</v>
      </c>
      <c r="V2742">
        <v>0</v>
      </c>
      <c r="W2742">
        <v>3</v>
      </c>
      <c r="AU2742" t="e">
        <v>#N/A</v>
      </c>
      <c r="AV2742" t="e">
        <v>#N/A</v>
      </c>
      <c r="AW2742" t="e">
        <v>#N/A</v>
      </c>
      <c r="AX2742" t="e">
        <v>#N/A</v>
      </c>
      <c r="AY2742" t="e">
        <v>#N/A</v>
      </c>
      <c r="AZ2742" t="e">
        <v>#N/A</v>
      </c>
      <c r="BA2742" t="e">
        <v>#N/A</v>
      </c>
      <c r="BB2742" t="e">
        <v>#N/A</v>
      </c>
      <c r="BC2742" t="e">
        <v>#N/A</v>
      </c>
      <c r="BD2742" t="e">
        <v>#N/A</v>
      </c>
      <c r="BE2742" t="e">
        <v>#N/A</v>
      </c>
      <c r="BF2742" t="e">
        <v>#N/A</v>
      </c>
      <c r="BG2742" t="e">
        <v>#N/A</v>
      </c>
      <c r="BH2742" t="e">
        <v>#N/A</v>
      </c>
      <c r="BI2742" t="e">
        <v>#N/A</v>
      </c>
      <c r="BJ2742" t="e">
        <v>#N/A</v>
      </c>
      <c r="BK2742" t="e">
        <v>#N/A</v>
      </c>
      <c r="BL2742" t="e">
        <v>#N/A</v>
      </c>
      <c r="BM2742" t="e">
        <v>#N/A</v>
      </c>
      <c r="BN2742" t="e">
        <v>#N/A</v>
      </c>
      <c r="BO2742" t="e">
        <v>#N/A</v>
      </c>
      <c r="BP2742" t="e">
        <v>#N/A</v>
      </c>
      <c r="BQ2742" t="e">
        <v>#N/A</v>
      </c>
      <c r="BR2742" t="e">
        <v>#N/A</v>
      </c>
      <c r="BS2742" t="e">
        <v>#N/A</v>
      </c>
      <c r="BT2742" t="e">
        <v>#N/A</v>
      </c>
      <c r="BU2742" t="e">
        <v>#N/A</v>
      </c>
      <c r="BV2742" t="e">
        <v>#N/A</v>
      </c>
      <c r="BW2742" t="e">
        <v>#N/A</v>
      </c>
      <c r="BX2742" t="e">
        <v>#N/A</v>
      </c>
      <c r="BY2742" t="e">
        <v>#N/A</v>
      </c>
      <c r="BZ2742" t="e">
        <v>#N/A</v>
      </c>
      <c r="CA2742" t="e">
        <v>#N/A</v>
      </c>
      <c r="CB2742" t="e">
        <v>#N/A</v>
      </c>
      <c r="CC2742" t="e">
        <v>#N/A</v>
      </c>
      <c r="CD2742" t="e">
        <v>#N/A</v>
      </c>
      <c r="CE2742" t="e">
        <v>#N/A</v>
      </c>
      <c r="CF2742" t="e">
        <v>#N/A</v>
      </c>
      <c r="CG2742" t="e">
        <v>#N/A</v>
      </c>
      <c r="CH2742" t="e">
        <v>#N/A</v>
      </c>
      <c r="CI2742" t="e">
        <v>#N/A</v>
      </c>
      <c r="CK2742" t="e">
        <v>#N/A</v>
      </c>
      <c r="CL2742" t="e">
        <v>#N/A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</row>
    <row r="2743" spans="1:120">
      <c r="A2743">
        <v>91018391</v>
      </c>
      <c r="B2743">
        <v>525711</v>
      </c>
      <c r="C2743" s="2">
        <v>44263</v>
      </c>
      <c r="D2743" s="2">
        <v>44263.60833333333</v>
      </c>
      <c r="E2743">
        <v>2</v>
      </c>
      <c r="F2743">
        <v>33</v>
      </c>
      <c r="G2743">
        <v>1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8873</v>
      </c>
      <c r="O2743" t="s">
        <v>2126</v>
      </c>
      <c r="P2743">
        <v>1</v>
      </c>
      <c r="Q2743">
        <v>0</v>
      </c>
      <c r="S2743">
        <v>3</v>
      </c>
      <c r="T2743">
        <v>2021</v>
      </c>
      <c r="U2743">
        <v>0</v>
      </c>
      <c r="V2743">
        <v>0</v>
      </c>
      <c r="W2743">
        <v>3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</row>
    <row r="2744" spans="1:120">
      <c r="A2744">
        <v>91018425</v>
      </c>
      <c r="B2744">
        <v>995457</v>
      </c>
      <c r="C2744" s="2">
        <v>44263</v>
      </c>
      <c r="D2744" s="2">
        <v>44263.680555555555</v>
      </c>
      <c r="E2744">
        <v>3</v>
      </c>
      <c r="F2744">
        <v>60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7080</v>
      </c>
      <c r="O2744" t="s">
        <v>2126</v>
      </c>
      <c r="P2744">
        <v>1</v>
      </c>
      <c r="Q2744">
        <v>0</v>
      </c>
      <c r="S2744">
        <v>3</v>
      </c>
      <c r="T2744">
        <v>2021</v>
      </c>
      <c r="U2744">
        <v>0</v>
      </c>
      <c r="V2744">
        <v>0</v>
      </c>
      <c r="W2744">
        <v>3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1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</row>
    <row r="2745" spans="1:120">
      <c r="A2745">
        <v>91018501</v>
      </c>
      <c r="B2745">
        <v>391296</v>
      </c>
      <c r="C2745" s="2">
        <v>44263</v>
      </c>
      <c r="D2745" s="2">
        <v>44263.84375</v>
      </c>
      <c r="E2745">
        <v>2</v>
      </c>
      <c r="F2745">
        <v>39</v>
      </c>
      <c r="G2745">
        <v>1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88691602</v>
      </c>
      <c r="O2745" t="s">
        <v>2126</v>
      </c>
      <c r="P2745">
        <v>1</v>
      </c>
      <c r="Q2745">
        <v>0</v>
      </c>
      <c r="S2745">
        <v>3</v>
      </c>
      <c r="T2745">
        <v>2021</v>
      </c>
      <c r="U2745">
        <v>0</v>
      </c>
      <c r="V2745">
        <v>0</v>
      </c>
      <c r="W2745">
        <v>3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1</v>
      </c>
      <c r="CD2745">
        <v>0</v>
      </c>
      <c r="CE2745">
        <v>1</v>
      </c>
      <c r="CF2745">
        <v>0</v>
      </c>
      <c r="CG2745">
        <v>0</v>
      </c>
      <c r="CH2745">
        <v>0</v>
      </c>
      <c r="CI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</row>
    <row r="2746" spans="1:120">
      <c r="A2746">
        <v>91018592</v>
      </c>
      <c r="B2746">
        <v>494019</v>
      </c>
      <c r="C2746" s="2">
        <v>44266</v>
      </c>
      <c r="D2746" s="2">
        <v>44266.993055555555</v>
      </c>
      <c r="E2746">
        <v>3</v>
      </c>
      <c r="F2746">
        <v>71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8876</v>
      </c>
      <c r="O2746" t="s">
        <v>2126</v>
      </c>
      <c r="P2746">
        <v>1</v>
      </c>
      <c r="Q2746">
        <v>0</v>
      </c>
      <c r="S2746">
        <v>3</v>
      </c>
      <c r="T2746">
        <v>2021</v>
      </c>
      <c r="U2746">
        <v>0</v>
      </c>
      <c r="V2746">
        <v>0</v>
      </c>
      <c r="W2746">
        <v>3</v>
      </c>
      <c r="AU2746">
        <v>0</v>
      </c>
      <c r="AV2746">
        <v>0</v>
      </c>
      <c r="AW2746">
        <v>0</v>
      </c>
      <c r="AX2746">
        <v>0</v>
      </c>
      <c r="AY2746">
        <v>1</v>
      </c>
      <c r="AZ2746">
        <v>1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2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K2746">
        <v>0</v>
      </c>
      <c r="CL2746">
        <v>0</v>
      </c>
      <c r="CM2746">
        <v>1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1</v>
      </c>
      <c r="CX2746">
        <v>0</v>
      </c>
      <c r="CY2746">
        <v>1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1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</row>
    <row r="2747" spans="1:120">
      <c r="A2747">
        <v>91018608</v>
      </c>
      <c r="B2747">
        <v>767935</v>
      </c>
      <c r="C2747" s="2">
        <v>44263</v>
      </c>
      <c r="D2747" s="2">
        <v>44265.715277777781</v>
      </c>
      <c r="E2747">
        <v>1</v>
      </c>
      <c r="F2747">
        <v>52</v>
      </c>
      <c r="G2747">
        <v>0</v>
      </c>
      <c r="H2747">
        <v>2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8807</v>
      </c>
      <c r="O2747" t="s">
        <v>2126</v>
      </c>
      <c r="P2747">
        <v>1</v>
      </c>
      <c r="Q2747">
        <v>0</v>
      </c>
      <c r="R2747">
        <v>2</v>
      </c>
      <c r="S2747">
        <v>3</v>
      </c>
      <c r="T2747">
        <v>2021</v>
      </c>
      <c r="U2747">
        <v>0</v>
      </c>
      <c r="V2747">
        <v>0</v>
      </c>
      <c r="W2747">
        <v>3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2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2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5</v>
      </c>
      <c r="CC2747">
        <v>2</v>
      </c>
      <c r="CD2747">
        <v>3</v>
      </c>
      <c r="CE2747">
        <v>5</v>
      </c>
      <c r="CF2747">
        <v>0</v>
      </c>
      <c r="CG2747">
        <v>0</v>
      </c>
      <c r="CH2747">
        <v>0</v>
      </c>
      <c r="CI2747">
        <v>1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1</v>
      </c>
      <c r="DH2747">
        <v>0</v>
      </c>
      <c r="DI2747">
        <v>0</v>
      </c>
      <c r="DJ2747">
        <v>1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</row>
    <row r="2748" spans="1:120">
      <c r="A2748">
        <v>91018652</v>
      </c>
      <c r="B2748">
        <v>540688</v>
      </c>
      <c r="C2748" s="2">
        <v>44263</v>
      </c>
      <c r="D2748" s="2">
        <v>44268.76666666667</v>
      </c>
      <c r="E2748">
        <v>1</v>
      </c>
      <c r="F2748">
        <v>46</v>
      </c>
      <c r="G2748">
        <v>0</v>
      </c>
      <c r="H2748">
        <v>3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7977</v>
      </c>
      <c r="O2748" t="s">
        <v>2126</v>
      </c>
      <c r="P2748">
        <v>1</v>
      </c>
      <c r="Q2748">
        <v>0</v>
      </c>
      <c r="R2748">
        <v>5</v>
      </c>
      <c r="S2748">
        <v>3</v>
      </c>
      <c r="T2748">
        <v>2021</v>
      </c>
      <c r="U2748">
        <v>1</v>
      </c>
      <c r="V2748">
        <v>1</v>
      </c>
      <c r="W2748">
        <v>3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K2748">
        <v>0</v>
      </c>
      <c r="CL2748">
        <v>0</v>
      </c>
      <c r="CM2748">
        <v>4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1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1</v>
      </c>
      <c r="DD2748">
        <v>0</v>
      </c>
      <c r="DE2748">
        <v>0</v>
      </c>
      <c r="DF2748">
        <v>0</v>
      </c>
      <c r="DG2748">
        <v>1</v>
      </c>
      <c r="DH2748">
        <v>0</v>
      </c>
      <c r="DI2748">
        <v>0</v>
      </c>
      <c r="DJ2748">
        <v>1</v>
      </c>
      <c r="DK2748">
        <v>0</v>
      </c>
      <c r="DL2748">
        <v>0</v>
      </c>
      <c r="DM2748">
        <v>1</v>
      </c>
      <c r="DN2748">
        <v>0</v>
      </c>
      <c r="DO2748">
        <v>0</v>
      </c>
      <c r="DP2748">
        <v>0</v>
      </c>
    </row>
    <row r="2749" spans="1:120">
      <c r="A2749">
        <v>91018664</v>
      </c>
      <c r="B2749">
        <v>156893</v>
      </c>
      <c r="C2749" s="2">
        <v>44263</v>
      </c>
      <c r="D2749" s="2">
        <v>44263.895138888889</v>
      </c>
      <c r="E2749">
        <v>3</v>
      </c>
      <c r="F2749">
        <v>80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8812</v>
      </c>
      <c r="O2749" t="s">
        <v>2126</v>
      </c>
      <c r="P2749">
        <v>1</v>
      </c>
      <c r="Q2749">
        <v>0</v>
      </c>
      <c r="S2749">
        <v>3</v>
      </c>
      <c r="T2749">
        <v>2021</v>
      </c>
      <c r="U2749">
        <v>0</v>
      </c>
      <c r="V2749">
        <v>0</v>
      </c>
      <c r="W2749">
        <v>3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1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</row>
    <row r="2750" spans="1:120">
      <c r="A2750">
        <v>91018694</v>
      </c>
      <c r="B2750">
        <v>597031</v>
      </c>
      <c r="C2750" s="2">
        <v>44263</v>
      </c>
      <c r="D2750" s="2">
        <v>44264.037499999999</v>
      </c>
      <c r="E2750">
        <v>3</v>
      </c>
      <c r="F2750">
        <v>52</v>
      </c>
      <c r="G2750">
        <v>1</v>
      </c>
      <c r="H2750">
        <v>2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8807</v>
      </c>
      <c r="O2750" t="s">
        <v>2126</v>
      </c>
      <c r="P2750">
        <v>1</v>
      </c>
      <c r="Q2750">
        <v>0</v>
      </c>
      <c r="S2750">
        <v>3</v>
      </c>
      <c r="T2750">
        <v>2021</v>
      </c>
      <c r="U2750">
        <v>0</v>
      </c>
      <c r="V2750">
        <v>0</v>
      </c>
      <c r="W2750">
        <v>3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</row>
    <row r="2751" spans="1:120">
      <c r="A2751">
        <v>91018708</v>
      </c>
      <c r="B2751">
        <v>8087383</v>
      </c>
      <c r="C2751" s="2">
        <v>44263</v>
      </c>
      <c r="D2751" s="2">
        <v>44263.940972222219</v>
      </c>
      <c r="E2751">
        <v>2</v>
      </c>
      <c r="F2751">
        <v>32</v>
      </c>
      <c r="G2751">
        <v>1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7060</v>
      </c>
      <c r="O2751" t="s">
        <v>2126</v>
      </c>
      <c r="P2751">
        <v>1</v>
      </c>
      <c r="Q2751">
        <v>0</v>
      </c>
      <c r="S2751">
        <v>3</v>
      </c>
      <c r="T2751">
        <v>2021</v>
      </c>
      <c r="U2751">
        <v>0</v>
      </c>
      <c r="V2751">
        <v>0</v>
      </c>
      <c r="W2751">
        <v>3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</row>
    <row r="2752" spans="1:120">
      <c r="A2752">
        <v>91018711</v>
      </c>
      <c r="B2752">
        <v>576421</v>
      </c>
      <c r="C2752" s="2">
        <v>44263</v>
      </c>
      <c r="D2752" s="2">
        <v>44264.051388888889</v>
      </c>
      <c r="E2752">
        <v>2</v>
      </c>
      <c r="F2752">
        <v>62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8844</v>
      </c>
      <c r="O2752" t="s">
        <v>2126</v>
      </c>
      <c r="P2752">
        <v>1</v>
      </c>
      <c r="Q2752">
        <v>0</v>
      </c>
      <c r="S2752">
        <v>3</v>
      </c>
      <c r="T2752">
        <v>2021</v>
      </c>
      <c r="U2752">
        <v>0</v>
      </c>
      <c r="V2752">
        <v>0</v>
      </c>
      <c r="W2752">
        <v>3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1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</row>
    <row r="2753" spans="1:120">
      <c r="A2753">
        <v>91018764</v>
      </c>
      <c r="B2753">
        <v>8017461</v>
      </c>
      <c r="C2753" s="2">
        <v>44264</v>
      </c>
      <c r="D2753" s="2">
        <v>44264.20208333333</v>
      </c>
      <c r="E2753">
        <v>2</v>
      </c>
      <c r="F2753">
        <v>18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8807</v>
      </c>
      <c r="O2753" t="s">
        <v>2126</v>
      </c>
      <c r="P2753">
        <v>1</v>
      </c>
      <c r="Q2753">
        <v>0</v>
      </c>
      <c r="S2753">
        <v>3</v>
      </c>
      <c r="T2753">
        <v>2021</v>
      </c>
      <c r="U2753">
        <v>0</v>
      </c>
      <c r="V2753">
        <v>0</v>
      </c>
      <c r="W2753">
        <v>3</v>
      </c>
      <c r="AU2753" t="e">
        <v>#N/A</v>
      </c>
      <c r="AV2753" t="e">
        <v>#N/A</v>
      </c>
      <c r="AW2753" t="e">
        <v>#N/A</v>
      </c>
      <c r="AX2753" t="e">
        <v>#N/A</v>
      </c>
      <c r="AY2753" t="e">
        <v>#N/A</v>
      </c>
      <c r="AZ2753" t="e">
        <v>#N/A</v>
      </c>
      <c r="BA2753" t="e">
        <v>#N/A</v>
      </c>
      <c r="BB2753" t="e">
        <v>#N/A</v>
      </c>
      <c r="BC2753" t="e">
        <v>#N/A</v>
      </c>
      <c r="BD2753" t="e">
        <v>#N/A</v>
      </c>
      <c r="BE2753" t="e">
        <v>#N/A</v>
      </c>
      <c r="BF2753" t="e">
        <v>#N/A</v>
      </c>
      <c r="BG2753" t="e">
        <v>#N/A</v>
      </c>
      <c r="BH2753" t="e">
        <v>#N/A</v>
      </c>
      <c r="BI2753" t="e">
        <v>#N/A</v>
      </c>
      <c r="BJ2753" t="e">
        <v>#N/A</v>
      </c>
      <c r="BK2753" t="e">
        <v>#N/A</v>
      </c>
      <c r="BL2753" t="e">
        <v>#N/A</v>
      </c>
      <c r="BM2753" t="e">
        <v>#N/A</v>
      </c>
      <c r="BN2753" t="e">
        <v>#N/A</v>
      </c>
      <c r="BO2753" t="e">
        <v>#N/A</v>
      </c>
      <c r="BP2753" t="e">
        <v>#N/A</v>
      </c>
      <c r="BQ2753" t="e">
        <v>#N/A</v>
      </c>
      <c r="BR2753" t="e">
        <v>#N/A</v>
      </c>
      <c r="BS2753" t="e">
        <v>#N/A</v>
      </c>
      <c r="BT2753" t="e">
        <v>#N/A</v>
      </c>
      <c r="BU2753" t="e">
        <v>#N/A</v>
      </c>
      <c r="BV2753" t="e">
        <v>#N/A</v>
      </c>
      <c r="BW2753" t="e">
        <v>#N/A</v>
      </c>
      <c r="BX2753" t="e">
        <v>#N/A</v>
      </c>
      <c r="BY2753" t="e">
        <v>#N/A</v>
      </c>
      <c r="BZ2753" t="e">
        <v>#N/A</v>
      </c>
      <c r="CA2753" t="e">
        <v>#N/A</v>
      </c>
      <c r="CB2753" t="e">
        <v>#N/A</v>
      </c>
      <c r="CC2753" t="e">
        <v>#N/A</v>
      </c>
      <c r="CD2753" t="e">
        <v>#N/A</v>
      </c>
      <c r="CE2753" t="e">
        <v>#N/A</v>
      </c>
      <c r="CF2753" t="e">
        <v>#N/A</v>
      </c>
      <c r="CG2753" t="e">
        <v>#N/A</v>
      </c>
      <c r="CH2753" t="e">
        <v>#N/A</v>
      </c>
      <c r="CI2753" t="e">
        <v>#N/A</v>
      </c>
      <c r="CK2753" t="e">
        <v>#N/A</v>
      </c>
      <c r="CL2753" t="e">
        <v>#N/A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</row>
    <row r="2754" spans="1:120">
      <c r="A2754">
        <v>91019006</v>
      </c>
      <c r="B2754">
        <v>97453</v>
      </c>
      <c r="C2754" s="2">
        <v>44264</v>
      </c>
      <c r="D2754" s="2">
        <v>44269.623611111114</v>
      </c>
      <c r="E2754">
        <v>1</v>
      </c>
      <c r="F2754">
        <v>70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8807</v>
      </c>
      <c r="O2754" t="s">
        <v>2126</v>
      </c>
      <c r="P2754">
        <v>1</v>
      </c>
      <c r="Q2754">
        <v>0</v>
      </c>
      <c r="R2754">
        <v>5</v>
      </c>
      <c r="S2754">
        <v>3</v>
      </c>
      <c r="T2754">
        <v>2021</v>
      </c>
      <c r="U2754">
        <v>0</v>
      </c>
      <c r="V2754">
        <v>0</v>
      </c>
      <c r="W2754">
        <v>3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2</v>
      </c>
      <c r="BW2754">
        <v>2</v>
      </c>
      <c r="BX2754">
        <v>1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1</v>
      </c>
      <c r="DH2754">
        <v>0</v>
      </c>
      <c r="DI2754">
        <v>0</v>
      </c>
      <c r="DJ2754">
        <v>0</v>
      </c>
      <c r="DK2754">
        <v>0</v>
      </c>
      <c r="DL2754">
        <v>1</v>
      </c>
      <c r="DM2754">
        <v>1</v>
      </c>
      <c r="DN2754">
        <v>0</v>
      </c>
      <c r="DO2754">
        <v>0</v>
      </c>
      <c r="DP2754">
        <v>0</v>
      </c>
    </row>
    <row r="2755" spans="1:120">
      <c r="A2755">
        <v>91019051</v>
      </c>
      <c r="B2755">
        <v>8009299</v>
      </c>
      <c r="C2755" s="2">
        <v>44264</v>
      </c>
      <c r="D2755" s="2">
        <v>44268.78125</v>
      </c>
      <c r="E2755">
        <v>1</v>
      </c>
      <c r="F2755">
        <v>54</v>
      </c>
      <c r="G2755">
        <v>0</v>
      </c>
      <c r="H2755">
        <v>2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8807</v>
      </c>
      <c r="O2755" t="s">
        <v>2126</v>
      </c>
      <c r="P2755">
        <v>1</v>
      </c>
      <c r="Q2755">
        <v>0</v>
      </c>
      <c r="R2755">
        <v>4</v>
      </c>
      <c r="S2755">
        <v>3</v>
      </c>
      <c r="T2755">
        <v>2021</v>
      </c>
      <c r="U2755">
        <v>0</v>
      </c>
      <c r="V2755">
        <v>0</v>
      </c>
      <c r="W2755">
        <v>3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4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4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1</v>
      </c>
      <c r="BW2755">
        <v>2</v>
      </c>
      <c r="BX2755">
        <v>4</v>
      </c>
      <c r="BY2755">
        <v>1</v>
      </c>
      <c r="BZ2755">
        <v>0</v>
      </c>
      <c r="CA2755">
        <v>0</v>
      </c>
      <c r="CB2755">
        <v>8</v>
      </c>
      <c r="CC2755">
        <v>4</v>
      </c>
      <c r="CD2755">
        <v>4</v>
      </c>
      <c r="CE2755">
        <v>8</v>
      </c>
      <c r="CF2755">
        <v>0</v>
      </c>
      <c r="CG2755">
        <v>0</v>
      </c>
      <c r="CH2755">
        <v>0</v>
      </c>
      <c r="CI2755">
        <v>4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1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</row>
    <row r="2756" spans="1:120">
      <c r="A2756">
        <v>91019164</v>
      </c>
      <c r="B2756">
        <v>608341</v>
      </c>
      <c r="C2756" s="2">
        <v>44264</v>
      </c>
      <c r="D2756" s="2">
        <v>44268.782638888886</v>
      </c>
      <c r="E2756">
        <v>1</v>
      </c>
      <c r="F2756">
        <v>68</v>
      </c>
      <c r="G2756">
        <v>0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8835</v>
      </c>
      <c r="O2756" t="s">
        <v>2126</v>
      </c>
      <c r="P2756">
        <v>1</v>
      </c>
      <c r="Q2756">
        <v>0</v>
      </c>
      <c r="R2756">
        <v>4</v>
      </c>
      <c r="S2756">
        <v>3</v>
      </c>
      <c r="T2756">
        <v>2021</v>
      </c>
      <c r="U2756">
        <v>0</v>
      </c>
      <c r="V2756">
        <v>0</v>
      </c>
      <c r="W2756">
        <v>3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4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4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4</v>
      </c>
      <c r="BW2756">
        <v>4</v>
      </c>
      <c r="BX2756">
        <v>1</v>
      </c>
      <c r="BY2756">
        <v>8</v>
      </c>
      <c r="BZ2756">
        <v>0</v>
      </c>
      <c r="CA2756">
        <v>0</v>
      </c>
      <c r="CB2756">
        <v>6</v>
      </c>
      <c r="CC2756">
        <v>4</v>
      </c>
      <c r="CD2756">
        <v>2</v>
      </c>
      <c r="CE2756">
        <v>6</v>
      </c>
      <c r="CF2756">
        <v>0</v>
      </c>
      <c r="CG2756">
        <v>0</v>
      </c>
      <c r="CH2756">
        <v>0</v>
      </c>
      <c r="CI2756">
        <v>1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1</v>
      </c>
      <c r="DH2756">
        <v>0</v>
      </c>
      <c r="DI2756">
        <v>0</v>
      </c>
      <c r="DJ2756">
        <v>1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</row>
    <row r="2757" spans="1:120">
      <c r="A2757">
        <v>91019215</v>
      </c>
      <c r="B2757">
        <v>184885</v>
      </c>
      <c r="C2757" s="2">
        <v>44264</v>
      </c>
      <c r="D2757" s="2">
        <v>44264.795138888891</v>
      </c>
      <c r="E2757">
        <v>2</v>
      </c>
      <c r="F2757">
        <v>68</v>
      </c>
      <c r="G2757">
        <v>1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8873</v>
      </c>
      <c r="O2757" t="s">
        <v>2129</v>
      </c>
      <c r="P2757">
        <v>0</v>
      </c>
      <c r="Q2757">
        <v>0</v>
      </c>
      <c r="S2757">
        <v>3</v>
      </c>
      <c r="T2757">
        <v>2021</v>
      </c>
      <c r="U2757">
        <v>0</v>
      </c>
      <c r="V2757">
        <v>0</v>
      </c>
      <c r="W2757">
        <v>3</v>
      </c>
      <c r="AU2757" t="e">
        <v>#N/A</v>
      </c>
      <c r="AV2757" t="e">
        <v>#N/A</v>
      </c>
      <c r="AW2757" t="e">
        <v>#N/A</v>
      </c>
      <c r="AX2757" t="e">
        <v>#N/A</v>
      </c>
      <c r="AY2757" t="e">
        <v>#N/A</v>
      </c>
      <c r="AZ2757" t="e">
        <v>#N/A</v>
      </c>
      <c r="BA2757" t="e">
        <v>#N/A</v>
      </c>
      <c r="BB2757" t="e">
        <v>#N/A</v>
      </c>
      <c r="BC2757" t="e">
        <v>#N/A</v>
      </c>
      <c r="BD2757" t="e">
        <v>#N/A</v>
      </c>
      <c r="BE2757" t="e">
        <v>#N/A</v>
      </c>
      <c r="BF2757" t="e">
        <v>#N/A</v>
      </c>
      <c r="BG2757" t="e">
        <v>#N/A</v>
      </c>
      <c r="BH2757" t="e">
        <v>#N/A</v>
      </c>
      <c r="BI2757" t="e">
        <v>#N/A</v>
      </c>
      <c r="BJ2757" t="e">
        <v>#N/A</v>
      </c>
      <c r="BK2757" t="e">
        <v>#N/A</v>
      </c>
      <c r="BL2757" t="e">
        <v>#N/A</v>
      </c>
      <c r="BM2757" t="e">
        <v>#N/A</v>
      </c>
      <c r="BN2757" t="e">
        <v>#N/A</v>
      </c>
      <c r="BO2757" t="e">
        <v>#N/A</v>
      </c>
      <c r="BP2757" t="e">
        <v>#N/A</v>
      </c>
      <c r="BQ2757" t="e">
        <v>#N/A</v>
      </c>
      <c r="BR2757" t="e">
        <v>#N/A</v>
      </c>
      <c r="BS2757" t="e">
        <v>#N/A</v>
      </c>
      <c r="BT2757" t="e">
        <v>#N/A</v>
      </c>
      <c r="BU2757" t="e">
        <v>#N/A</v>
      </c>
      <c r="BV2757" t="e">
        <v>#N/A</v>
      </c>
      <c r="BW2757" t="e">
        <v>#N/A</v>
      </c>
      <c r="BX2757" t="e">
        <v>#N/A</v>
      </c>
      <c r="BY2757" t="e">
        <v>#N/A</v>
      </c>
      <c r="BZ2757" t="e">
        <v>#N/A</v>
      </c>
      <c r="CA2757" t="e">
        <v>#N/A</v>
      </c>
      <c r="CB2757" t="e">
        <v>#N/A</v>
      </c>
      <c r="CC2757" t="e">
        <v>#N/A</v>
      </c>
      <c r="CD2757" t="e">
        <v>#N/A</v>
      </c>
      <c r="CE2757" t="e">
        <v>#N/A</v>
      </c>
      <c r="CF2757" t="e">
        <v>#N/A</v>
      </c>
      <c r="CG2757" t="e">
        <v>#N/A</v>
      </c>
      <c r="CH2757" t="e">
        <v>#N/A</v>
      </c>
      <c r="CI2757" t="e">
        <v>#N/A</v>
      </c>
      <c r="CK2757" t="e">
        <v>#N/A</v>
      </c>
      <c r="CL2757" t="e">
        <v>#N/A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</row>
    <row r="2758" spans="1:120">
      <c r="A2758">
        <v>91019269</v>
      </c>
      <c r="B2758">
        <v>8056968</v>
      </c>
      <c r="C2758" s="2">
        <v>44265</v>
      </c>
      <c r="D2758" s="2">
        <v>44268.663194444445</v>
      </c>
      <c r="E2758">
        <v>1</v>
      </c>
      <c r="F2758">
        <v>76</v>
      </c>
      <c r="G2758">
        <v>0</v>
      </c>
      <c r="H2758">
        <v>2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8846</v>
      </c>
      <c r="O2758" t="s">
        <v>2124</v>
      </c>
      <c r="P2758">
        <v>0</v>
      </c>
      <c r="Q2758">
        <v>0</v>
      </c>
      <c r="R2758">
        <v>3</v>
      </c>
      <c r="S2758">
        <v>3</v>
      </c>
      <c r="T2758">
        <v>2021</v>
      </c>
      <c r="U2758">
        <v>0</v>
      </c>
      <c r="V2758">
        <v>0</v>
      </c>
      <c r="W2758">
        <v>3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4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4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5</v>
      </c>
      <c r="BW2758">
        <v>1</v>
      </c>
      <c r="BX2758">
        <v>1</v>
      </c>
      <c r="BY2758">
        <v>1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1</v>
      </c>
      <c r="CK2758">
        <v>0</v>
      </c>
      <c r="CL2758">
        <v>0</v>
      </c>
      <c r="CM2758">
        <v>1</v>
      </c>
      <c r="CN2758">
        <v>0</v>
      </c>
      <c r="CO2758">
        <v>0</v>
      </c>
      <c r="CP2758">
        <v>0</v>
      </c>
      <c r="CQ2758">
        <v>1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1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</row>
    <row r="2759" spans="1:120">
      <c r="A2759">
        <v>91019275</v>
      </c>
      <c r="B2759">
        <v>518499</v>
      </c>
      <c r="C2759" s="2">
        <v>44264</v>
      </c>
      <c r="D2759" s="2">
        <v>44271.770138888889</v>
      </c>
      <c r="E2759">
        <v>1</v>
      </c>
      <c r="F2759">
        <v>66</v>
      </c>
      <c r="G2759">
        <v>0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8835</v>
      </c>
      <c r="O2759" t="s">
        <v>2126</v>
      </c>
      <c r="P2759">
        <v>1</v>
      </c>
      <c r="Q2759">
        <v>0</v>
      </c>
      <c r="R2759">
        <v>7</v>
      </c>
      <c r="S2759">
        <v>3</v>
      </c>
      <c r="T2759">
        <v>2021</v>
      </c>
      <c r="U2759">
        <v>0</v>
      </c>
      <c r="V2759">
        <v>0</v>
      </c>
      <c r="W2759">
        <v>3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1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5</v>
      </c>
      <c r="BW2759">
        <v>3</v>
      </c>
      <c r="BX2759">
        <v>1</v>
      </c>
      <c r="BY2759">
        <v>2</v>
      </c>
      <c r="BZ2759">
        <v>0</v>
      </c>
      <c r="CA2759">
        <v>0</v>
      </c>
      <c r="CB2759">
        <v>1</v>
      </c>
      <c r="CC2759">
        <v>1</v>
      </c>
      <c r="CD2759">
        <v>0</v>
      </c>
      <c r="CE2759">
        <v>1</v>
      </c>
      <c r="CF2759">
        <v>0</v>
      </c>
      <c r="CG2759">
        <v>0</v>
      </c>
      <c r="CH2759">
        <v>0</v>
      </c>
      <c r="CI2759">
        <v>7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</row>
    <row r="2760" spans="1:120">
      <c r="A2760">
        <v>91019313</v>
      </c>
      <c r="B2760">
        <v>643804</v>
      </c>
      <c r="C2760" s="2">
        <v>44265</v>
      </c>
      <c r="D2760" s="2">
        <v>44268.59375</v>
      </c>
      <c r="E2760">
        <v>1</v>
      </c>
      <c r="F2760">
        <v>65</v>
      </c>
      <c r="G2760">
        <v>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88051820</v>
      </c>
      <c r="O2760" t="s">
        <v>2126</v>
      </c>
      <c r="P2760">
        <v>1</v>
      </c>
      <c r="Q2760">
        <v>0</v>
      </c>
      <c r="R2760">
        <v>3</v>
      </c>
      <c r="S2760">
        <v>3</v>
      </c>
      <c r="T2760">
        <v>2021</v>
      </c>
      <c r="U2760">
        <v>0</v>
      </c>
      <c r="V2760">
        <v>0</v>
      </c>
      <c r="W2760">
        <v>3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2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2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4</v>
      </c>
      <c r="BW2760">
        <v>1</v>
      </c>
      <c r="BX2760">
        <v>2</v>
      </c>
      <c r="BY2760">
        <v>11</v>
      </c>
      <c r="BZ2760">
        <v>0</v>
      </c>
      <c r="CA2760">
        <v>0</v>
      </c>
      <c r="CB2760">
        <v>8</v>
      </c>
      <c r="CC2760">
        <v>4</v>
      </c>
      <c r="CD2760">
        <v>4</v>
      </c>
      <c r="CE2760">
        <v>8</v>
      </c>
      <c r="CF2760">
        <v>0</v>
      </c>
      <c r="CG2760">
        <v>0</v>
      </c>
      <c r="CH2760">
        <v>0</v>
      </c>
      <c r="CI2760">
        <v>4</v>
      </c>
      <c r="CK2760">
        <v>0</v>
      </c>
      <c r="CL2760">
        <v>0</v>
      </c>
      <c r="CM2760">
        <v>2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1</v>
      </c>
      <c r="CT2760">
        <v>0</v>
      </c>
      <c r="CU2760">
        <v>0</v>
      </c>
      <c r="CV2760">
        <v>0</v>
      </c>
      <c r="CW2760">
        <v>1</v>
      </c>
      <c r="CX2760">
        <v>0</v>
      </c>
      <c r="CY2760">
        <v>1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</row>
    <row r="2761" spans="1:120">
      <c r="A2761">
        <v>91019365</v>
      </c>
      <c r="B2761">
        <v>8051033</v>
      </c>
      <c r="C2761" s="2">
        <v>44265</v>
      </c>
      <c r="D2761" s="2">
        <v>44270.774305555555</v>
      </c>
      <c r="E2761">
        <v>1</v>
      </c>
      <c r="F2761">
        <v>64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8551</v>
      </c>
      <c r="O2761" t="s">
        <v>2126</v>
      </c>
      <c r="P2761">
        <v>1</v>
      </c>
      <c r="Q2761">
        <v>0</v>
      </c>
      <c r="R2761">
        <v>5</v>
      </c>
      <c r="S2761">
        <v>3</v>
      </c>
      <c r="T2761">
        <v>2021</v>
      </c>
      <c r="U2761">
        <v>0</v>
      </c>
      <c r="V2761">
        <v>0</v>
      </c>
      <c r="W2761">
        <v>3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5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5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3</v>
      </c>
      <c r="CC2761">
        <v>1</v>
      </c>
      <c r="CD2761">
        <v>2</v>
      </c>
      <c r="CE2761">
        <v>3</v>
      </c>
      <c r="CF2761">
        <v>1</v>
      </c>
      <c r="CG2761">
        <v>0</v>
      </c>
      <c r="CH2761">
        <v>0</v>
      </c>
      <c r="CI2761">
        <v>1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</row>
    <row r="2762" spans="1:120">
      <c r="A2762">
        <v>91019423</v>
      </c>
      <c r="B2762">
        <v>8056845</v>
      </c>
      <c r="C2762" s="2">
        <v>44265</v>
      </c>
      <c r="D2762" s="2">
        <v>44265.718055555553</v>
      </c>
      <c r="E2762">
        <v>3</v>
      </c>
      <c r="F2762">
        <v>55</v>
      </c>
      <c r="G2762">
        <v>1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7080</v>
      </c>
      <c r="O2762" t="s">
        <v>2126</v>
      </c>
      <c r="P2762">
        <v>1</v>
      </c>
      <c r="Q2762">
        <v>0</v>
      </c>
      <c r="S2762">
        <v>3</v>
      </c>
      <c r="T2762">
        <v>2021</v>
      </c>
      <c r="U2762">
        <v>0</v>
      </c>
      <c r="V2762">
        <v>0</v>
      </c>
      <c r="W2762">
        <v>3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</row>
    <row r="2763" spans="1:120">
      <c r="A2763">
        <v>91019651</v>
      </c>
      <c r="B2763">
        <v>8131941</v>
      </c>
      <c r="C2763" s="2">
        <v>44265</v>
      </c>
      <c r="D2763" s="2">
        <v>44265.880555555559</v>
      </c>
      <c r="E2763">
        <v>2</v>
      </c>
      <c r="F2763">
        <v>35</v>
      </c>
      <c r="G2763">
        <v>1</v>
      </c>
      <c r="H2763">
        <v>3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7204</v>
      </c>
      <c r="O2763" t="s">
        <v>2126</v>
      </c>
      <c r="P2763">
        <v>1</v>
      </c>
      <c r="Q2763">
        <v>0</v>
      </c>
      <c r="S2763">
        <v>3</v>
      </c>
      <c r="T2763">
        <v>2021</v>
      </c>
      <c r="U2763">
        <v>0</v>
      </c>
      <c r="V2763">
        <v>0</v>
      </c>
      <c r="W2763">
        <v>3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</row>
    <row r="2764" spans="1:120">
      <c r="A2764">
        <v>91019880</v>
      </c>
      <c r="B2764">
        <v>565938</v>
      </c>
      <c r="C2764" s="2">
        <v>44265</v>
      </c>
      <c r="D2764" s="2">
        <v>44267.616666666669</v>
      </c>
      <c r="E2764">
        <v>3</v>
      </c>
      <c r="F2764">
        <v>79</v>
      </c>
      <c r="G2764">
        <v>0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8888</v>
      </c>
      <c r="O2764" t="s">
        <v>2126</v>
      </c>
      <c r="P2764">
        <v>1</v>
      </c>
      <c r="Q2764">
        <v>0</v>
      </c>
      <c r="S2764">
        <v>3</v>
      </c>
      <c r="T2764">
        <v>2021</v>
      </c>
      <c r="U2764">
        <v>0</v>
      </c>
      <c r="V2764">
        <v>0</v>
      </c>
      <c r="W2764">
        <v>3</v>
      </c>
      <c r="AU2764">
        <v>3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3</v>
      </c>
      <c r="BF2764">
        <v>0</v>
      </c>
      <c r="BG2764">
        <v>3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K2764">
        <v>0</v>
      </c>
      <c r="CL2764">
        <v>0</v>
      </c>
      <c r="CM2764">
        <v>1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1</v>
      </c>
      <c r="CX2764">
        <v>0</v>
      </c>
      <c r="CY2764">
        <v>1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1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</row>
    <row r="2765" spans="1:120">
      <c r="A2765">
        <v>91019883</v>
      </c>
      <c r="B2765">
        <v>322832</v>
      </c>
      <c r="C2765" s="2">
        <v>44265</v>
      </c>
      <c r="D2765" s="2">
        <v>44270.738194444442</v>
      </c>
      <c r="E2765">
        <v>1</v>
      </c>
      <c r="F2765">
        <v>74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8873</v>
      </c>
      <c r="O2765" t="s">
        <v>2125</v>
      </c>
      <c r="P2765">
        <v>1</v>
      </c>
      <c r="Q2765">
        <v>0</v>
      </c>
      <c r="R2765">
        <v>5</v>
      </c>
      <c r="S2765">
        <v>3</v>
      </c>
      <c r="T2765">
        <v>2021</v>
      </c>
      <c r="U2765">
        <v>0</v>
      </c>
      <c r="V2765">
        <v>0</v>
      </c>
      <c r="W2765">
        <v>3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5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5</v>
      </c>
      <c r="BH2765">
        <v>5</v>
      </c>
      <c r="BI2765">
        <v>0</v>
      </c>
      <c r="BJ2765">
        <v>0</v>
      </c>
      <c r="BK2765">
        <v>5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5</v>
      </c>
      <c r="CC2765">
        <v>0</v>
      </c>
      <c r="CD2765">
        <v>5</v>
      </c>
      <c r="CE2765">
        <v>5</v>
      </c>
      <c r="CF2765">
        <v>0</v>
      </c>
      <c r="CG2765">
        <v>0</v>
      </c>
      <c r="CH2765">
        <v>0</v>
      </c>
      <c r="CI2765">
        <v>1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</row>
    <row r="2766" spans="1:120">
      <c r="A2766">
        <v>91019914</v>
      </c>
      <c r="B2766">
        <v>474218</v>
      </c>
      <c r="C2766" s="2">
        <v>44267</v>
      </c>
      <c r="D2766" s="2">
        <v>44274.572916666664</v>
      </c>
      <c r="E2766">
        <v>1</v>
      </c>
      <c r="F2766">
        <v>37</v>
      </c>
      <c r="G2766">
        <v>1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8873</v>
      </c>
      <c r="O2766" t="s">
        <v>2126</v>
      </c>
      <c r="P2766">
        <v>1</v>
      </c>
      <c r="Q2766">
        <v>0</v>
      </c>
      <c r="R2766">
        <v>7</v>
      </c>
      <c r="S2766">
        <v>3</v>
      </c>
      <c r="T2766">
        <v>2021</v>
      </c>
      <c r="U2766">
        <v>0</v>
      </c>
      <c r="V2766">
        <v>0</v>
      </c>
      <c r="W2766">
        <v>3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K2766">
        <v>0</v>
      </c>
      <c r="CL2766">
        <v>0</v>
      </c>
      <c r="CM2766">
        <v>1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1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</row>
    <row r="2767" spans="1:120">
      <c r="A2767">
        <v>91019969</v>
      </c>
      <c r="B2767">
        <v>8132488</v>
      </c>
      <c r="C2767" s="2">
        <v>44266</v>
      </c>
      <c r="D2767" s="2">
        <v>44268.593055555553</v>
      </c>
      <c r="E2767">
        <v>1</v>
      </c>
      <c r="F2767">
        <v>46</v>
      </c>
      <c r="G2767">
        <v>0</v>
      </c>
      <c r="H2767">
        <v>2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8844</v>
      </c>
      <c r="O2767" t="s">
        <v>2126</v>
      </c>
      <c r="P2767">
        <v>1</v>
      </c>
      <c r="Q2767">
        <v>0</v>
      </c>
      <c r="R2767">
        <v>2</v>
      </c>
      <c r="S2767">
        <v>3</v>
      </c>
      <c r="T2767">
        <v>2021</v>
      </c>
      <c r="U2767">
        <v>0</v>
      </c>
      <c r="V2767">
        <v>0</v>
      </c>
      <c r="W2767">
        <v>3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1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1</v>
      </c>
      <c r="CC2767">
        <v>0</v>
      </c>
      <c r="CD2767">
        <v>1</v>
      </c>
      <c r="CE2767">
        <v>1</v>
      </c>
      <c r="CF2767">
        <v>6</v>
      </c>
      <c r="CG2767">
        <v>0</v>
      </c>
      <c r="CH2767">
        <v>0</v>
      </c>
      <c r="CI2767">
        <v>1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</row>
    <row r="2768" spans="1:120">
      <c r="A2768">
        <v>91019991</v>
      </c>
      <c r="B2768">
        <v>71993</v>
      </c>
      <c r="C2768" s="2">
        <v>44266</v>
      </c>
      <c r="D2768" s="2">
        <v>44266.723611111112</v>
      </c>
      <c r="E2768">
        <v>2</v>
      </c>
      <c r="F2768">
        <v>76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8844</v>
      </c>
      <c r="O2768" t="s">
        <v>2126</v>
      </c>
      <c r="P2768">
        <v>1</v>
      </c>
      <c r="Q2768">
        <v>0</v>
      </c>
      <c r="S2768">
        <v>3</v>
      </c>
      <c r="T2768">
        <v>2021</v>
      </c>
      <c r="U2768">
        <v>0</v>
      </c>
      <c r="V2768">
        <v>0</v>
      </c>
      <c r="W2768">
        <v>3</v>
      </c>
      <c r="AQ2768">
        <v>90874358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K2768">
        <v>0</v>
      </c>
      <c r="CL2768">
        <v>0</v>
      </c>
      <c r="CM2768">
        <v>2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1</v>
      </c>
      <c r="CT2768">
        <v>0</v>
      </c>
      <c r="CU2768">
        <v>0</v>
      </c>
      <c r="CV2768">
        <v>0</v>
      </c>
      <c r="CW2768">
        <v>1</v>
      </c>
      <c r="CX2768">
        <v>0</v>
      </c>
      <c r="CY2768">
        <v>1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</row>
    <row r="2769" spans="1:120">
      <c r="A2769">
        <v>91020167</v>
      </c>
      <c r="B2769">
        <v>8093240</v>
      </c>
      <c r="C2769" s="2">
        <v>44266</v>
      </c>
      <c r="D2769" s="2">
        <v>44266.67083333333</v>
      </c>
      <c r="E2769">
        <v>2</v>
      </c>
      <c r="F2769">
        <v>79</v>
      </c>
      <c r="G2769">
        <v>1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8854</v>
      </c>
      <c r="O2769" t="s">
        <v>2126</v>
      </c>
      <c r="P2769">
        <v>1</v>
      </c>
      <c r="Q2769">
        <v>0</v>
      </c>
      <c r="S2769">
        <v>3</v>
      </c>
      <c r="T2769">
        <v>2021</v>
      </c>
      <c r="U2769">
        <v>0</v>
      </c>
      <c r="V2769">
        <v>0</v>
      </c>
      <c r="W2769">
        <v>3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K2769">
        <v>0</v>
      </c>
      <c r="CL2769">
        <v>0</v>
      </c>
      <c r="CM2769">
        <v>1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1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1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</row>
    <row r="2770" spans="1:120">
      <c r="A2770">
        <v>91020213</v>
      </c>
      <c r="B2770">
        <v>8132735</v>
      </c>
      <c r="C2770" s="2">
        <v>44284</v>
      </c>
      <c r="D2770" s="2">
        <v>44284.993055555555</v>
      </c>
      <c r="E2770">
        <v>3</v>
      </c>
      <c r="F2770">
        <v>33</v>
      </c>
      <c r="G2770">
        <v>0</v>
      </c>
      <c r="H2770">
        <v>3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8850</v>
      </c>
      <c r="O2770" t="s">
        <v>2126</v>
      </c>
      <c r="P2770">
        <v>1</v>
      </c>
      <c r="Q2770">
        <v>0</v>
      </c>
      <c r="S2770">
        <v>3</v>
      </c>
      <c r="T2770">
        <v>2021</v>
      </c>
      <c r="U2770">
        <v>0</v>
      </c>
      <c r="V2770">
        <v>0</v>
      </c>
      <c r="W2770">
        <v>3</v>
      </c>
      <c r="AU2770" t="e">
        <v>#N/A</v>
      </c>
      <c r="AV2770" t="e">
        <v>#N/A</v>
      </c>
      <c r="AW2770" t="e">
        <v>#N/A</v>
      </c>
      <c r="AX2770" t="e">
        <v>#N/A</v>
      </c>
      <c r="AY2770" t="e">
        <v>#N/A</v>
      </c>
      <c r="AZ2770" t="e">
        <v>#N/A</v>
      </c>
      <c r="BA2770" t="e">
        <v>#N/A</v>
      </c>
      <c r="BB2770" t="e">
        <v>#N/A</v>
      </c>
      <c r="BC2770" t="e">
        <v>#N/A</v>
      </c>
      <c r="BD2770" t="e">
        <v>#N/A</v>
      </c>
      <c r="BE2770" t="e">
        <v>#N/A</v>
      </c>
      <c r="BF2770" t="e">
        <v>#N/A</v>
      </c>
      <c r="BG2770" t="e">
        <v>#N/A</v>
      </c>
      <c r="BH2770" t="e">
        <v>#N/A</v>
      </c>
      <c r="BI2770" t="e">
        <v>#N/A</v>
      </c>
      <c r="BJ2770" t="e">
        <v>#N/A</v>
      </c>
      <c r="BK2770" t="e">
        <v>#N/A</v>
      </c>
      <c r="BL2770" t="e">
        <v>#N/A</v>
      </c>
      <c r="BM2770" t="e">
        <v>#N/A</v>
      </c>
      <c r="BN2770" t="e">
        <v>#N/A</v>
      </c>
      <c r="BO2770" t="e">
        <v>#N/A</v>
      </c>
      <c r="BP2770" t="e">
        <v>#N/A</v>
      </c>
      <c r="BQ2770" t="e">
        <v>#N/A</v>
      </c>
      <c r="BR2770" t="e">
        <v>#N/A</v>
      </c>
      <c r="BS2770" t="e">
        <v>#N/A</v>
      </c>
      <c r="BT2770" t="e">
        <v>#N/A</v>
      </c>
      <c r="BU2770" t="e">
        <v>#N/A</v>
      </c>
      <c r="BV2770" t="e">
        <v>#N/A</v>
      </c>
      <c r="BW2770" t="e">
        <v>#N/A</v>
      </c>
      <c r="BX2770" t="e">
        <v>#N/A</v>
      </c>
      <c r="BY2770" t="e">
        <v>#N/A</v>
      </c>
      <c r="BZ2770" t="e">
        <v>#N/A</v>
      </c>
      <c r="CA2770" t="e">
        <v>#N/A</v>
      </c>
      <c r="CB2770" t="e">
        <v>#N/A</v>
      </c>
      <c r="CC2770" t="e">
        <v>#N/A</v>
      </c>
      <c r="CD2770" t="e">
        <v>#N/A</v>
      </c>
      <c r="CE2770" t="e">
        <v>#N/A</v>
      </c>
      <c r="CF2770" t="e">
        <v>#N/A</v>
      </c>
      <c r="CG2770" t="e">
        <v>#N/A</v>
      </c>
      <c r="CH2770" t="e">
        <v>#N/A</v>
      </c>
      <c r="CI2770" t="e">
        <v>#N/A</v>
      </c>
      <c r="CK2770" t="e">
        <v>#N/A</v>
      </c>
      <c r="CL2770" t="e">
        <v>#N/A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</row>
    <row r="2771" spans="1:120">
      <c r="A2771">
        <v>91020365</v>
      </c>
      <c r="B2771">
        <v>168702</v>
      </c>
      <c r="C2771" s="2">
        <v>44266</v>
      </c>
      <c r="D2771" s="2">
        <v>44266.783333333333</v>
      </c>
      <c r="E2771">
        <v>3</v>
      </c>
      <c r="F2771">
        <v>69</v>
      </c>
      <c r="G2771">
        <v>1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8805</v>
      </c>
      <c r="O2771" t="s">
        <v>2126</v>
      </c>
      <c r="P2771">
        <v>1</v>
      </c>
      <c r="Q2771">
        <v>0</v>
      </c>
      <c r="S2771">
        <v>3</v>
      </c>
      <c r="T2771">
        <v>2021</v>
      </c>
      <c r="U2771">
        <v>0</v>
      </c>
      <c r="V2771">
        <v>0</v>
      </c>
      <c r="W2771">
        <v>3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K2771">
        <v>0</v>
      </c>
      <c r="CL2771">
        <v>0</v>
      </c>
      <c r="CM2771">
        <v>1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1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</row>
    <row r="2772" spans="1:120">
      <c r="A2772">
        <v>91020464</v>
      </c>
      <c r="B2772">
        <v>441211</v>
      </c>
      <c r="C2772" s="2">
        <v>44266</v>
      </c>
      <c r="D2772" s="2">
        <v>44272.861805555556</v>
      </c>
      <c r="E2772">
        <v>1</v>
      </c>
      <c r="F2772">
        <v>79</v>
      </c>
      <c r="G2772">
        <v>1</v>
      </c>
      <c r="H2772">
        <v>1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8805</v>
      </c>
      <c r="O2772" t="s">
        <v>2124</v>
      </c>
      <c r="P2772">
        <v>0</v>
      </c>
      <c r="Q2772">
        <v>0</v>
      </c>
      <c r="R2772">
        <v>6</v>
      </c>
      <c r="S2772">
        <v>3</v>
      </c>
      <c r="T2772">
        <v>2021</v>
      </c>
      <c r="U2772">
        <v>0</v>
      </c>
      <c r="V2772">
        <v>0</v>
      </c>
      <c r="W2772">
        <v>3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16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16</v>
      </c>
      <c r="BH2772">
        <v>13</v>
      </c>
      <c r="BI2772">
        <v>0</v>
      </c>
      <c r="BJ2772">
        <v>0</v>
      </c>
      <c r="BK2772">
        <v>13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K2772">
        <v>0</v>
      </c>
      <c r="CL2772">
        <v>0</v>
      </c>
      <c r="CM2772">
        <v>5</v>
      </c>
      <c r="CN2772">
        <v>1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1</v>
      </c>
      <c r="CY2772">
        <v>1</v>
      </c>
      <c r="CZ2772">
        <v>0</v>
      </c>
      <c r="DA2772">
        <v>1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1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</row>
    <row r="2773" spans="1:120">
      <c r="A2773">
        <v>91020626</v>
      </c>
      <c r="B2773">
        <v>8132794</v>
      </c>
      <c r="C2773" s="2">
        <v>44267</v>
      </c>
      <c r="D2773" s="2">
        <v>44272.761111111111</v>
      </c>
      <c r="E2773">
        <v>1</v>
      </c>
      <c r="F2773">
        <v>68</v>
      </c>
      <c r="G2773">
        <v>0</v>
      </c>
      <c r="H2773">
        <v>3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7060</v>
      </c>
      <c r="O2773" t="s">
        <v>2126</v>
      </c>
      <c r="P2773">
        <v>1</v>
      </c>
      <c r="Q2773">
        <v>0</v>
      </c>
      <c r="R2773">
        <v>5</v>
      </c>
      <c r="S2773">
        <v>3</v>
      </c>
      <c r="T2773">
        <v>2021</v>
      </c>
      <c r="U2773">
        <v>0</v>
      </c>
      <c r="V2773">
        <v>0</v>
      </c>
      <c r="W2773">
        <v>3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5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5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7</v>
      </c>
      <c r="CC2773">
        <v>2</v>
      </c>
      <c r="CD2773">
        <v>5</v>
      </c>
      <c r="CE2773">
        <v>7</v>
      </c>
      <c r="CF2773">
        <v>0</v>
      </c>
      <c r="CG2773">
        <v>0</v>
      </c>
      <c r="CH2773">
        <v>0</v>
      </c>
      <c r="CI2773">
        <v>1</v>
      </c>
      <c r="CK2773">
        <v>0</v>
      </c>
      <c r="CL2773">
        <v>0</v>
      </c>
      <c r="CM2773">
        <v>1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1</v>
      </c>
      <c r="CX2773">
        <v>0</v>
      </c>
      <c r="CY2773">
        <v>1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1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</row>
    <row r="2774" spans="1:120">
      <c r="A2774">
        <v>91020627</v>
      </c>
      <c r="B2774">
        <v>8085248</v>
      </c>
      <c r="C2774" s="2">
        <v>44266</v>
      </c>
      <c r="D2774" s="2">
        <v>44267.015972222223</v>
      </c>
      <c r="E2774">
        <v>2</v>
      </c>
      <c r="F2774">
        <v>63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7069</v>
      </c>
      <c r="O2774" t="s">
        <v>2126</v>
      </c>
      <c r="P2774">
        <v>1</v>
      </c>
      <c r="Q2774">
        <v>0</v>
      </c>
      <c r="S2774">
        <v>3</v>
      </c>
      <c r="T2774">
        <v>2021</v>
      </c>
      <c r="U2774">
        <v>0</v>
      </c>
      <c r="V2774">
        <v>0</v>
      </c>
      <c r="W2774">
        <v>3</v>
      </c>
      <c r="AU2774" t="e">
        <v>#N/A</v>
      </c>
      <c r="AV2774" t="e">
        <v>#N/A</v>
      </c>
      <c r="AW2774" t="e">
        <v>#N/A</v>
      </c>
      <c r="AX2774" t="e">
        <v>#N/A</v>
      </c>
      <c r="AY2774" t="e">
        <v>#N/A</v>
      </c>
      <c r="AZ2774" t="e">
        <v>#N/A</v>
      </c>
      <c r="BA2774" t="e">
        <v>#N/A</v>
      </c>
      <c r="BB2774" t="e">
        <v>#N/A</v>
      </c>
      <c r="BC2774" t="e">
        <v>#N/A</v>
      </c>
      <c r="BD2774" t="e">
        <v>#N/A</v>
      </c>
      <c r="BE2774" t="e">
        <v>#N/A</v>
      </c>
      <c r="BF2774" t="e">
        <v>#N/A</v>
      </c>
      <c r="BG2774" t="e">
        <v>#N/A</v>
      </c>
      <c r="BH2774" t="e">
        <v>#N/A</v>
      </c>
      <c r="BI2774" t="e">
        <v>#N/A</v>
      </c>
      <c r="BJ2774" t="e">
        <v>#N/A</v>
      </c>
      <c r="BK2774" t="e">
        <v>#N/A</v>
      </c>
      <c r="BL2774" t="e">
        <v>#N/A</v>
      </c>
      <c r="BM2774" t="e">
        <v>#N/A</v>
      </c>
      <c r="BN2774" t="e">
        <v>#N/A</v>
      </c>
      <c r="BO2774" t="e">
        <v>#N/A</v>
      </c>
      <c r="BP2774" t="e">
        <v>#N/A</v>
      </c>
      <c r="BQ2774" t="e">
        <v>#N/A</v>
      </c>
      <c r="BR2774" t="e">
        <v>#N/A</v>
      </c>
      <c r="BS2774" t="e">
        <v>#N/A</v>
      </c>
      <c r="BT2774" t="e">
        <v>#N/A</v>
      </c>
      <c r="BU2774" t="e">
        <v>#N/A</v>
      </c>
      <c r="BV2774" t="e">
        <v>#N/A</v>
      </c>
      <c r="BW2774" t="e">
        <v>#N/A</v>
      </c>
      <c r="BX2774" t="e">
        <v>#N/A</v>
      </c>
      <c r="BY2774" t="e">
        <v>#N/A</v>
      </c>
      <c r="BZ2774" t="e">
        <v>#N/A</v>
      </c>
      <c r="CA2774" t="e">
        <v>#N/A</v>
      </c>
      <c r="CB2774" t="e">
        <v>#N/A</v>
      </c>
      <c r="CC2774" t="e">
        <v>#N/A</v>
      </c>
      <c r="CD2774" t="e">
        <v>#N/A</v>
      </c>
      <c r="CE2774" t="e">
        <v>#N/A</v>
      </c>
      <c r="CF2774" t="e">
        <v>#N/A</v>
      </c>
      <c r="CG2774" t="e">
        <v>#N/A</v>
      </c>
      <c r="CH2774" t="e">
        <v>#N/A</v>
      </c>
      <c r="CI2774" t="e">
        <v>#N/A</v>
      </c>
      <c r="CK2774" t="e">
        <v>#N/A</v>
      </c>
      <c r="CL2774" t="e">
        <v>#N/A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</row>
    <row r="2775" spans="1:120">
      <c r="A2775">
        <v>91020638</v>
      </c>
      <c r="B2775">
        <v>588594</v>
      </c>
      <c r="C2775" s="2">
        <v>44266</v>
      </c>
      <c r="D2775" s="2">
        <v>44267.211111111108</v>
      </c>
      <c r="E2775">
        <v>2</v>
      </c>
      <c r="F2775">
        <v>16</v>
      </c>
      <c r="G2775">
        <v>1</v>
      </c>
      <c r="H2775">
        <v>3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8869</v>
      </c>
      <c r="O2775" t="s">
        <v>2126</v>
      </c>
      <c r="P2775">
        <v>1</v>
      </c>
      <c r="Q2775">
        <v>0</v>
      </c>
      <c r="S2775">
        <v>3</v>
      </c>
      <c r="T2775">
        <v>2021</v>
      </c>
      <c r="U2775">
        <v>0</v>
      </c>
      <c r="V2775">
        <v>0</v>
      </c>
      <c r="W2775">
        <v>3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</row>
    <row r="2776" spans="1:120">
      <c r="A2776">
        <v>91020911</v>
      </c>
      <c r="B2776">
        <v>198962</v>
      </c>
      <c r="C2776" s="2">
        <v>44267</v>
      </c>
      <c r="D2776" s="2">
        <v>44267.825694444444</v>
      </c>
      <c r="E2776">
        <v>2</v>
      </c>
      <c r="F2776">
        <v>62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8846</v>
      </c>
      <c r="O2776" t="s">
        <v>2126</v>
      </c>
      <c r="P2776">
        <v>1</v>
      </c>
      <c r="Q2776">
        <v>0</v>
      </c>
      <c r="S2776">
        <v>3</v>
      </c>
      <c r="T2776">
        <v>2021</v>
      </c>
      <c r="U2776">
        <v>0</v>
      </c>
      <c r="V2776">
        <v>0</v>
      </c>
      <c r="W2776">
        <v>3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K2776">
        <v>0</v>
      </c>
      <c r="CL2776">
        <v>0</v>
      </c>
      <c r="CM2776">
        <v>1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1</v>
      </c>
      <c r="CX2776">
        <v>0</v>
      </c>
      <c r="CY2776">
        <v>1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1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</row>
    <row r="2777" spans="1:120">
      <c r="A2777">
        <v>91020930</v>
      </c>
      <c r="B2777">
        <v>73581</v>
      </c>
      <c r="C2777" s="2">
        <v>44267</v>
      </c>
      <c r="D2777" s="2">
        <v>44267.806944444441</v>
      </c>
      <c r="E2777">
        <v>2</v>
      </c>
      <c r="F2777">
        <v>68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8835</v>
      </c>
      <c r="O2777" t="s">
        <v>2126</v>
      </c>
      <c r="P2777">
        <v>1</v>
      </c>
      <c r="Q2777">
        <v>0</v>
      </c>
      <c r="S2777">
        <v>3</v>
      </c>
      <c r="T2777">
        <v>2021</v>
      </c>
      <c r="U2777">
        <v>0</v>
      </c>
      <c r="V2777">
        <v>0</v>
      </c>
      <c r="W2777">
        <v>3</v>
      </c>
      <c r="AN2777">
        <v>11</v>
      </c>
      <c r="AO2777">
        <v>1</v>
      </c>
      <c r="AU2777" t="e">
        <v>#N/A</v>
      </c>
      <c r="AV2777" t="e">
        <v>#N/A</v>
      </c>
      <c r="AW2777" t="e">
        <v>#N/A</v>
      </c>
      <c r="AX2777" t="e">
        <v>#N/A</v>
      </c>
      <c r="AY2777" t="e">
        <v>#N/A</v>
      </c>
      <c r="AZ2777" t="e">
        <v>#N/A</v>
      </c>
      <c r="BA2777" t="e">
        <v>#N/A</v>
      </c>
      <c r="BB2777" t="e">
        <v>#N/A</v>
      </c>
      <c r="BC2777" t="e">
        <v>#N/A</v>
      </c>
      <c r="BD2777" t="e">
        <v>#N/A</v>
      </c>
      <c r="BE2777" t="e">
        <v>#N/A</v>
      </c>
      <c r="BF2777" t="e">
        <v>#N/A</v>
      </c>
      <c r="BG2777" t="e">
        <v>#N/A</v>
      </c>
      <c r="BH2777" t="e">
        <v>#N/A</v>
      </c>
      <c r="BI2777" t="e">
        <v>#N/A</v>
      </c>
      <c r="BJ2777" t="e">
        <v>#N/A</v>
      </c>
      <c r="BK2777" t="e">
        <v>#N/A</v>
      </c>
      <c r="BL2777" t="e">
        <v>#N/A</v>
      </c>
      <c r="BM2777" t="e">
        <v>#N/A</v>
      </c>
      <c r="BN2777" t="e">
        <v>#N/A</v>
      </c>
      <c r="BO2777" t="e">
        <v>#N/A</v>
      </c>
      <c r="BP2777" t="e">
        <v>#N/A</v>
      </c>
      <c r="BQ2777" t="e">
        <v>#N/A</v>
      </c>
      <c r="BR2777" t="e">
        <v>#N/A</v>
      </c>
      <c r="BS2777" t="e">
        <v>#N/A</v>
      </c>
      <c r="BT2777" t="e">
        <v>#N/A</v>
      </c>
      <c r="BU2777" t="e">
        <v>#N/A</v>
      </c>
      <c r="BV2777" t="e">
        <v>#N/A</v>
      </c>
      <c r="BW2777" t="e">
        <v>#N/A</v>
      </c>
      <c r="BX2777" t="e">
        <v>#N/A</v>
      </c>
      <c r="BY2777" t="e">
        <v>#N/A</v>
      </c>
      <c r="BZ2777" t="e">
        <v>#N/A</v>
      </c>
      <c r="CA2777" t="e">
        <v>#N/A</v>
      </c>
      <c r="CB2777" t="e">
        <v>#N/A</v>
      </c>
      <c r="CC2777" t="e">
        <v>#N/A</v>
      </c>
      <c r="CD2777" t="e">
        <v>#N/A</v>
      </c>
      <c r="CE2777" t="e">
        <v>#N/A</v>
      </c>
      <c r="CF2777" t="e">
        <v>#N/A</v>
      </c>
      <c r="CG2777" t="e">
        <v>#N/A</v>
      </c>
      <c r="CH2777" t="e">
        <v>#N/A</v>
      </c>
      <c r="CI2777" t="e">
        <v>#N/A</v>
      </c>
      <c r="CK2777" t="e">
        <v>#N/A</v>
      </c>
      <c r="CL2777" t="e">
        <v>#N/A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1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</row>
    <row r="2778" spans="1:120">
      <c r="A2778">
        <v>91020985</v>
      </c>
      <c r="B2778">
        <v>211266</v>
      </c>
      <c r="C2778" s="2">
        <v>44267</v>
      </c>
      <c r="D2778" s="2">
        <v>44272.615277777775</v>
      </c>
      <c r="E2778">
        <v>1</v>
      </c>
      <c r="F2778">
        <v>58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8807</v>
      </c>
      <c r="O2778" t="s">
        <v>2126</v>
      </c>
      <c r="P2778">
        <v>1</v>
      </c>
      <c r="Q2778">
        <v>0</v>
      </c>
      <c r="R2778">
        <v>5</v>
      </c>
      <c r="S2778">
        <v>3</v>
      </c>
      <c r="T2778">
        <v>2021</v>
      </c>
      <c r="U2778">
        <v>0</v>
      </c>
      <c r="V2778">
        <v>0</v>
      </c>
      <c r="W2778">
        <v>3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5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5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1</v>
      </c>
      <c r="BW2778">
        <v>3</v>
      </c>
      <c r="BX2778">
        <v>2</v>
      </c>
      <c r="BY2778">
        <v>1</v>
      </c>
      <c r="BZ2778">
        <v>0</v>
      </c>
      <c r="CA2778">
        <v>0</v>
      </c>
      <c r="CB2778">
        <v>10</v>
      </c>
      <c r="CC2778">
        <v>5</v>
      </c>
      <c r="CD2778">
        <v>5</v>
      </c>
      <c r="CE2778">
        <v>10</v>
      </c>
      <c r="CF2778">
        <v>0</v>
      </c>
      <c r="CG2778">
        <v>0</v>
      </c>
      <c r="CH2778">
        <v>0</v>
      </c>
      <c r="CI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</row>
    <row r="2779" spans="1:120">
      <c r="A2779">
        <v>91021084</v>
      </c>
      <c r="B2779">
        <v>8132850</v>
      </c>
      <c r="C2779" s="2">
        <v>44267</v>
      </c>
      <c r="D2779" s="2">
        <v>44267.8125</v>
      </c>
      <c r="E2779">
        <v>2</v>
      </c>
      <c r="F2779">
        <v>41</v>
      </c>
      <c r="G2779">
        <v>1</v>
      </c>
      <c r="H2779">
        <v>3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8876</v>
      </c>
      <c r="O2779" t="s">
        <v>2126</v>
      </c>
      <c r="P2779">
        <v>1</v>
      </c>
      <c r="Q2779">
        <v>0</v>
      </c>
      <c r="S2779">
        <v>3</v>
      </c>
      <c r="T2779">
        <v>2021</v>
      </c>
      <c r="U2779">
        <v>0</v>
      </c>
      <c r="V2779">
        <v>0</v>
      </c>
      <c r="W2779">
        <v>3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</row>
    <row r="2780" spans="1:120">
      <c r="A2780">
        <v>91021120</v>
      </c>
      <c r="B2780">
        <v>80195</v>
      </c>
      <c r="C2780" s="2">
        <v>44267</v>
      </c>
      <c r="D2780" s="2">
        <v>44268.319444444445</v>
      </c>
      <c r="E2780">
        <v>3</v>
      </c>
      <c r="F2780">
        <v>89</v>
      </c>
      <c r="G2780">
        <v>1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8807</v>
      </c>
      <c r="O2780" t="s">
        <v>2126</v>
      </c>
      <c r="P2780">
        <v>1</v>
      </c>
      <c r="Q2780">
        <v>0</v>
      </c>
      <c r="S2780">
        <v>3</v>
      </c>
      <c r="T2780">
        <v>2021</v>
      </c>
      <c r="U2780">
        <v>0</v>
      </c>
      <c r="V2780">
        <v>0</v>
      </c>
      <c r="W2780">
        <v>3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</row>
    <row r="2781" spans="1:120">
      <c r="A2781">
        <v>91021123</v>
      </c>
      <c r="B2781">
        <v>8105787</v>
      </c>
      <c r="C2781" s="2">
        <v>44267</v>
      </c>
      <c r="D2781" s="2">
        <v>44269.704861111109</v>
      </c>
      <c r="E2781">
        <v>1</v>
      </c>
      <c r="F2781">
        <v>53</v>
      </c>
      <c r="G2781">
        <v>0</v>
      </c>
      <c r="H2781">
        <v>2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8844</v>
      </c>
      <c r="O2781" t="s">
        <v>2126</v>
      </c>
      <c r="P2781">
        <v>1</v>
      </c>
      <c r="Q2781">
        <v>0</v>
      </c>
      <c r="R2781">
        <v>2</v>
      </c>
      <c r="S2781">
        <v>3</v>
      </c>
      <c r="T2781">
        <v>2021</v>
      </c>
      <c r="U2781">
        <v>0</v>
      </c>
      <c r="V2781">
        <v>0</v>
      </c>
      <c r="W2781">
        <v>3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2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2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3</v>
      </c>
      <c r="BW2781">
        <v>1</v>
      </c>
      <c r="BX2781">
        <v>1</v>
      </c>
      <c r="BY2781">
        <v>1</v>
      </c>
      <c r="BZ2781">
        <v>0</v>
      </c>
      <c r="CA2781">
        <v>0</v>
      </c>
      <c r="CB2781">
        <v>4</v>
      </c>
      <c r="CC2781">
        <v>2</v>
      </c>
      <c r="CD2781">
        <v>2</v>
      </c>
      <c r="CE2781">
        <v>4</v>
      </c>
      <c r="CF2781">
        <v>0</v>
      </c>
      <c r="CG2781">
        <v>0</v>
      </c>
      <c r="CH2781">
        <v>0</v>
      </c>
      <c r="CI2781">
        <v>2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1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</row>
    <row r="2782" spans="1:120">
      <c r="A2782">
        <v>91021134</v>
      </c>
      <c r="B2782">
        <v>8132861</v>
      </c>
      <c r="C2782" s="2">
        <v>44267</v>
      </c>
      <c r="D2782" s="2">
        <v>44268.185416666667</v>
      </c>
      <c r="E2782">
        <v>3</v>
      </c>
      <c r="F2782">
        <v>65</v>
      </c>
      <c r="G2782">
        <v>1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8530</v>
      </c>
      <c r="O2782" t="s">
        <v>2126</v>
      </c>
      <c r="P2782">
        <v>1</v>
      </c>
      <c r="Q2782">
        <v>0</v>
      </c>
      <c r="S2782">
        <v>3</v>
      </c>
      <c r="T2782">
        <v>2021</v>
      </c>
      <c r="U2782">
        <v>0</v>
      </c>
      <c r="V2782">
        <v>0</v>
      </c>
      <c r="W2782">
        <v>3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K2782">
        <v>0</v>
      </c>
      <c r="CL2782">
        <v>0</v>
      </c>
      <c r="CM2782">
        <v>1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1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</row>
    <row r="2783" spans="1:120">
      <c r="A2783">
        <v>91021135</v>
      </c>
      <c r="B2783">
        <v>8132862</v>
      </c>
      <c r="C2783" s="2">
        <v>44267</v>
      </c>
      <c r="D2783" s="2">
        <v>44268.185416666667</v>
      </c>
      <c r="E2783">
        <v>3</v>
      </c>
      <c r="F2783">
        <v>67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8530</v>
      </c>
      <c r="O2783" t="s">
        <v>2126</v>
      </c>
      <c r="P2783">
        <v>1</v>
      </c>
      <c r="Q2783">
        <v>0</v>
      </c>
      <c r="S2783">
        <v>3</v>
      </c>
      <c r="T2783">
        <v>2021</v>
      </c>
      <c r="U2783">
        <v>0</v>
      </c>
      <c r="V2783">
        <v>0</v>
      </c>
      <c r="W2783">
        <v>3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1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</row>
    <row r="2784" spans="1:120">
      <c r="A2784">
        <v>91021162</v>
      </c>
      <c r="B2784">
        <v>406015</v>
      </c>
      <c r="C2784" s="2">
        <v>44267</v>
      </c>
      <c r="D2784" s="2">
        <v>44268.155555555553</v>
      </c>
      <c r="E2784">
        <v>2</v>
      </c>
      <c r="F2784">
        <v>25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88444564</v>
      </c>
      <c r="O2784" t="s">
        <v>2126</v>
      </c>
      <c r="P2784">
        <v>1</v>
      </c>
      <c r="Q2784">
        <v>0</v>
      </c>
      <c r="S2784">
        <v>3</v>
      </c>
      <c r="T2784">
        <v>2021</v>
      </c>
      <c r="U2784">
        <v>0</v>
      </c>
      <c r="V2784">
        <v>0</v>
      </c>
      <c r="W2784">
        <v>3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</row>
    <row r="2785" spans="1:120">
      <c r="A2785">
        <v>91021246</v>
      </c>
      <c r="B2785">
        <v>137144</v>
      </c>
      <c r="C2785" s="2">
        <v>44268</v>
      </c>
      <c r="D2785" s="2">
        <v>44271.003472222219</v>
      </c>
      <c r="E2785">
        <v>1</v>
      </c>
      <c r="F2785">
        <v>63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8844</v>
      </c>
      <c r="O2785" t="s">
        <v>2126</v>
      </c>
      <c r="P2785">
        <v>1</v>
      </c>
      <c r="Q2785">
        <v>0</v>
      </c>
      <c r="R2785">
        <v>3</v>
      </c>
      <c r="S2785">
        <v>3</v>
      </c>
      <c r="T2785">
        <v>2021</v>
      </c>
      <c r="U2785">
        <v>0</v>
      </c>
      <c r="V2785">
        <v>0</v>
      </c>
      <c r="W2785">
        <v>3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2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2</v>
      </c>
      <c r="BH2785">
        <v>2</v>
      </c>
      <c r="BI2785">
        <v>0</v>
      </c>
      <c r="BJ2785">
        <v>0</v>
      </c>
      <c r="BK2785">
        <v>2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</v>
      </c>
      <c r="CC2785">
        <v>0</v>
      </c>
      <c r="CD2785">
        <v>1</v>
      </c>
      <c r="CE2785">
        <v>1</v>
      </c>
      <c r="CF2785">
        <v>0</v>
      </c>
      <c r="CG2785">
        <v>0</v>
      </c>
      <c r="CH2785">
        <v>0</v>
      </c>
      <c r="CI2785">
        <v>1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1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</row>
    <row r="2786" spans="1:120">
      <c r="A2786">
        <v>91021256</v>
      </c>
      <c r="B2786">
        <v>8132878</v>
      </c>
      <c r="C2786" s="2">
        <v>44269</v>
      </c>
      <c r="D2786" s="2">
        <v>44272.840277777781</v>
      </c>
      <c r="E2786">
        <v>1</v>
      </c>
      <c r="F2786">
        <v>78</v>
      </c>
      <c r="G2786">
        <v>1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8807</v>
      </c>
      <c r="O2786" t="s">
        <v>2124</v>
      </c>
      <c r="P2786">
        <v>0</v>
      </c>
      <c r="Q2786">
        <v>0</v>
      </c>
      <c r="R2786">
        <v>3</v>
      </c>
      <c r="S2786">
        <v>3</v>
      </c>
      <c r="T2786">
        <v>2021</v>
      </c>
      <c r="U2786">
        <v>0</v>
      </c>
      <c r="V2786">
        <v>0</v>
      </c>
      <c r="W2786">
        <v>3</v>
      </c>
      <c r="AU2786">
        <v>0</v>
      </c>
      <c r="AV2786">
        <v>0</v>
      </c>
      <c r="AW2786">
        <v>2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2</v>
      </c>
      <c r="BF2786">
        <v>2</v>
      </c>
      <c r="BG2786">
        <v>2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1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</row>
    <row r="2787" spans="1:120">
      <c r="A2787">
        <v>91021275</v>
      </c>
      <c r="B2787">
        <v>799593</v>
      </c>
      <c r="C2787" s="2">
        <v>44269</v>
      </c>
      <c r="D2787" s="2">
        <v>44271.770138888889</v>
      </c>
      <c r="E2787">
        <v>1</v>
      </c>
      <c r="F2787">
        <v>84</v>
      </c>
      <c r="G2787">
        <v>1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8854</v>
      </c>
      <c r="O2787" t="s">
        <v>2125</v>
      </c>
      <c r="P2787">
        <v>1</v>
      </c>
      <c r="Q2787">
        <v>0</v>
      </c>
      <c r="R2787">
        <v>2</v>
      </c>
      <c r="S2787">
        <v>3</v>
      </c>
      <c r="T2787">
        <v>2021</v>
      </c>
      <c r="U2787">
        <v>0</v>
      </c>
      <c r="V2787">
        <v>0</v>
      </c>
      <c r="W2787">
        <v>3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1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</row>
    <row r="2788" spans="1:120">
      <c r="A2788">
        <v>91021287</v>
      </c>
      <c r="B2788">
        <v>8098181</v>
      </c>
      <c r="C2788" s="2">
        <v>44268</v>
      </c>
      <c r="D2788" s="2">
        <v>44268.694444444445</v>
      </c>
      <c r="E2788">
        <v>2</v>
      </c>
      <c r="F2788">
        <v>64</v>
      </c>
      <c r="G2788">
        <v>0</v>
      </c>
      <c r="H2788">
        <v>1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7060</v>
      </c>
      <c r="O2788" t="s">
        <v>2126</v>
      </c>
      <c r="P2788">
        <v>1</v>
      </c>
      <c r="Q2788">
        <v>0</v>
      </c>
      <c r="S2788">
        <v>3</v>
      </c>
      <c r="T2788">
        <v>2021</v>
      </c>
      <c r="U2788">
        <v>0</v>
      </c>
      <c r="V2788">
        <v>0</v>
      </c>
      <c r="W2788">
        <v>3</v>
      </c>
      <c r="AU2788" t="e">
        <v>#N/A</v>
      </c>
      <c r="AV2788" t="e">
        <v>#N/A</v>
      </c>
      <c r="AW2788" t="e">
        <v>#N/A</v>
      </c>
      <c r="AX2788" t="e">
        <v>#N/A</v>
      </c>
      <c r="AY2788" t="e">
        <v>#N/A</v>
      </c>
      <c r="AZ2788" t="e">
        <v>#N/A</v>
      </c>
      <c r="BA2788" t="e">
        <v>#N/A</v>
      </c>
      <c r="BB2788" t="e">
        <v>#N/A</v>
      </c>
      <c r="BC2788" t="e">
        <v>#N/A</v>
      </c>
      <c r="BD2788" t="e">
        <v>#N/A</v>
      </c>
      <c r="BE2788" t="e">
        <v>#N/A</v>
      </c>
      <c r="BF2788" t="e">
        <v>#N/A</v>
      </c>
      <c r="BG2788" t="e">
        <v>#N/A</v>
      </c>
      <c r="BH2788" t="e">
        <v>#N/A</v>
      </c>
      <c r="BI2788" t="e">
        <v>#N/A</v>
      </c>
      <c r="BJ2788" t="e">
        <v>#N/A</v>
      </c>
      <c r="BK2788" t="e">
        <v>#N/A</v>
      </c>
      <c r="BL2788" t="e">
        <v>#N/A</v>
      </c>
      <c r="BM2788" t="e">
        <v>#N/A</v>
      </c>
      <c r="BN2788" t="e">
        <v>#N/A</v>
      </c>
      <c r="BO2788" t="e">
        <v>#N/A</v>
      </c>
      <c r="BP2788" t="e">
        <v>#N/A</v>
      </c>
      <c r="BQ2788" t="e">
        <v>#N/A</v>
      </c>
      <c r="BR2788" t="e">
        <v>#N/A</v>
      </c>
      <c r="BS2788" t="e">
        <v>#N/A</v>
      </c>
      <c r="BT2788" t="e">
        <v>#N/A</v>
      </c>
      <c r="BU2788" t="e">
        <v>#N/A</v>
      </c>
      <c r="BV2788" t="e">
        <v>#N/A</v>
      </c>
      <c r="BW2788" t="e">
        <v>#N/A</v>
      </c>
      <c r="BX2788" t="e">
        <v>#N/A</v>
      </c>
      <c r="BY2788" t="e">
        <v>#N/A</v>
      </c>
      <c r="BZ2788" t="e">
        <v>#N/A</v>
      </c>
      <c r="CA2788" t="e">
        <v>#N/A</v>
      </c>
      <c r="CB2788" t="e">
        <v>#N/A</v>
      </c>
      <c r="CC2788" t="e">
        <v>#N/A</v>
      </c>
      <c r="CD2788" t="e">
        <v>#N/A</v>
      </c>
      <c r="CE2788" t="e">
        <v>#N/A</v>
      </c>
      <c r="CF2788" t="e">
        <v>#N/A</v>
      </c>
      <c r="CG2788" t="e">
        <v>#N/A</v>
      </c>
      <c r="CH2788" t="e">
        <v>#N/A</v>
      </c>
      <c r="CI2788" t="e">
        <v>#N/A</v>
      </c>
      <c r="CK2788" t="e">
        <v>#N/A</v>
      </c>
      <c r="CL2788" t="e">
        <v>#N/A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1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</row>
    <row r="2789" spans="1:120">
      <c r="A2789">
        <v>91021310</v>
      </c>
      <c r="B2789">
        <v>685549</v>
      </c>
      <c r="C2789" s="2">
        <v>44268</v>
      </c>
      <c r="D2789" s="2">
        <v>44268.782638888886</v>
      </c>
      <c r="E2789">
        <v>2</v>
      </c>
      <c r="F2789">
        <v>15</v>
      </c>
      <c r="G2789">
        <v>1</v>
      </c>
      <c r="H2789">
        <v>3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8844</v>
      </c>
      <c r="O2789" t="s">
        <v>2126</v>
      </c>
      <c r="P2789">
        <v>1</v>
      </c>
      <c r="Q2789">
        <v>0</v>
      </c>
      <c r="S2789">
        <v>3</v>
      </c>
      <c r="T2789">
        <v>2021</v>
      </c>
      <c r="U2789">
        <v>0</v>
      </c>
      <c r="V2789">
        <v>0</v>
      </c>
      <c r="W2789">
        <v>3</v>
      </c>
      <c r="AU2789" t="e">
        <v>#N/A</v>
      </c>
      <c r="AV2789" t="e">
        <v>#N/A</v>
      </c>
      <c r="AW2789" t="e">
        <v>#N/A</v>
      </c>
      <c r="AX2789" t="e">
        <v>#N/A</v>
      </c>
      <c r="AY2789" t="e">
        <v>#N/A</v>
      </c>
      <c r="AZ2789" t="e">
        <v>#N/A</v>
      </c>
      <c r="BA2789" t="e">
        <v>#N/A</v>
      </c>
      <c r="BB2789" t="e">
        <v>#N/A</v>
      </c>
      <c r="BC2789" t="e">
        <v>#N/A</v>
      </c>
      <c r="BD2789" t="e">
        <v>#N/A</v>
      </c>
      <c r="BE2789" t="e">
        <v>#N/A</v>
      </c>
      <c r="BF2789" t="e">
        <v>#N/A</v>
      </c>
      <c r="BG2789" t="e">
        <v>#N/A</v>
      </c>
      <c r="BH2789" t="e">
        <v>#N/A</v>
      </c>
      <c r="BI2789" t="e">
        <v>#N/A</v>
      </c>
      <c r="BJ2789" t="e">
        <v>#N/A</v>
      </c>
      <c r="BK2789" t="e">
        <v>#N/A</v>
      </c>
      <c r="BL2789" t="e">
        <v>#N/A</v>
      </c>
      <c r="BM2789" t="e">
        <v>#N/A</v>
      </c>
      <c r="BN2789" t="e">
        <v>#N/A</v>
      </c>
      <c r="BO2789" t="e">
        <v>#N/A</v>
      </c>
      <c r="BP2789" t="e">
        <v>#N/A</v>
      </c>
      <c r="BQ2789" t="e">
        <v>#N/A</v>
      </c>
      <c r="BR2789" t="e">
        <v>#N/A</v>
      </c>
      <c r="BS2789" t="e">
        <v>#N/A</v>
      </c>
      <c r="BT2789" t="e">
        <v>#N/A</v>
      </c>
      <c r="BU2789" t="e">
        <v>#N/A</v>
      </c>
      <c r="BV2789" t="e">
        <v>#N/A</v>
      </c>
      <c r="BW2789" t="e">
        <v>#N/A</v>
      </c>
      <c r="BX2789" t="e">
        <v>#N/A</v>
      </c>
      <c r="BY2789" t="e">
        <v>#N/A</v>
      </c>
      <c r="BZ2789" t="e">
        <v>#N/A</v>
      </c>
      <c r="CA2789" t="e">
        <v>#N/A</v>
      </c>
      <c r="CB2789" t="e">
        <v>#N/A</v>
      </c>
      <c r="CC2789" t="e">
        <v>#N/A</v>
      </c>
      <c r="CD2789" t="e">
        <v>#N/A</v>
      </c>
      <c r="CE2789" t="e">
        <v>#N/A</v>
      </c>
      <c r="CF2789" t="e">
        <v>#N/A</v>
      </c>
      <c r="CG2789" t="e">
        <v>#N/A</v>
      </c>
      <c r="CH2789" t="e">
        <v>#N/A</v>
      </c>
      <c r="CI2789" t="e">
        <v>#N/A</v>
      </c>
      <c r="CK2789" t="e">
        <v>#N/A</v>
      </c>
      <c r="CL2789" t="e">
        <v>#N/A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</row>
    <row r="2790" spans="1:120">
      <c r="A2790">
        <v>91021315</v>
      </c>
      <c r="B2790">
        <v>8129454</v>
      </c>
      <c r="C2790" s="2">
        <v>44268</v>
      </c>
      <c r="D2790" s="2">
        <v>44268.959027777775</v>
      </c>
      <c r="E2790">
        <v>2</v>
      </c>
      <c r="F2790">
        <v>58</v>
      </c>
      <c r="G2790">
        <v>0</v>
      </c>
      <c r="H2790">
        <v>1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8844</v>
      </c>
      <c r="O2790" t="s">
        <v>2126</v>
      </c>
      <c r="P2790">
        <v>1</v>
      </c>
      <c r="Q2790">
        <v>0</v>
      </c>
      <c r="S2790">
        <v>3</v>
      </c>
      <c r="T2790">
        <v>2021</v>
      </c>
      <c r="U2790">
        <v>0</v>
      </c>
      <c r="V2790">
        <v>0</v>
      </c>
      <c r="W2790">
        <v>3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1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</row>
    <row r="2791" spans="1:120">
      <c r="A2791">
        <v>91021316</v>
      </c>
      <c r="B2791">
        <v>491703</v>
      </c>
      <c r="C2791" s="2">
        <v>44268</v>
      </c>
      <c r="D2791" s="2">
        <v>44269.040277777778</v>
      </c>
      <c r="E2791">
        <v>3</v>
      </c>
      <c r="F2791">
        <v>33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8876</v>
      </c>
      <c r="O2791" t="s">
        <v>2126</v>
      </c>
      <c r="P2791">
        <v>1</v>
      </c>
      <c r="Q2791">
        <v>0</v>
      </c>
      <c r="S2791">
        <v>3</v>
      </c>
      <c r="T2791">
        <v>2021</v>
      </c>
      <c r="U2791">
        <v>0</v>
      </c>
      <c r="V2791">
        <v>0</v>
      </c>
      <c r="W2791">
        <v>3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1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</row>
    <row r="2792" spans="1:120">
      <c r="A2792">
        <v>91021324</v>
      </c>
      <c r="B2792">
        <v>8110974</v>
      </c>
      <c r="C2792" s="2">
        <v>44268</v>
      </c>
      <c r="D2792" s="2">
        <v>44274.552083333336</v>
      </c>
      <c r="E2792">
        <v>1</v>
      </c>
      <c r="F2792">
        <v>85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88362305</v>
      </c>
      <c r="O2792" t="s">
        <v>2125</v>
      </c>
      <c r="P2792">
        <v>1</v>
      </c>
      <c r="Q2792">
        <v>0</v>
      </c>
      <c r="R2792">
        <v>6</v>
      </c>
      <c r="S2792">
        <v>3</v>
      </c>
      <c r="T2792">
        <v>2021</v>
      </c>
      <c r="U2792">
        <v>0</v>
      </c>
      <c r="V2792">
        <v>0</v>
      </c>
      <c r="W2792">
        <v>3</v>
      </c>
      <c r="AU2792">
        <v>0</v>
      </c>
      <c r="AV2792">
        <v>0</v>
      </c>
      <c r="AW2792">
        <v>1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1</v>
      </c>
      <c r="BG2792">
        <v>1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1</v>
      </c>
      <c r="BW2792">
        <v>3</v>
      </c>
      <c r="BX2792">
        <v>6</v>
      </c>
      <c r="BY2792">
        <v>0</v>
      </c>
      <c r="BZ2792">
        <v>0</v>
      </c>
      <c r="CA2792">
        <v>0</v>
      </c>
      <c r="CB2792">
        <v>11</v>
      </c>
      <c r="CC2792">
        <v>11</v>
      </c>
      <c r="CD2792">
        <v>0</v>
      </c>
      <c r="CE2792">
        <v>11</v>
      </c>
      <c r="CF2792">
        <v>0</v>
      </c>
      <c r="CG2792">
        <v>0</v>
      </c>
      <c r="CH2792">
        <v>0</v>
      </c>
      <c r="CI2792">
        <v>11</v>
      </c>
      <c r="CK2792">
        <v>0</v>
      </c>
      <c r="CL2792">
        <v>0</v>
      </c>
      <c r="CM2792">
        <v>2</v>
      </c>
      <c r="CN2792">
        <v>0</v>
      </c>
      <c r="CO2792">
        <v>0</v>
      </c>
      <c r="CP2792">
        <v>0</v>
      </c>
      <c r="CQ2792">
        <v>1</v>
      </c>
      <c r="CR2792">
        <v>1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1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</row>
    <row r="2793" spans="1:120">
      <c r="A2793">
        <v>91021333</v>
      </c>
      <c r="B2793">
        <v>326128</v>
      </c>
      <c r="C2793" s="2">
        <v>44268</v>
      </c>
      <c r="D2793" s="2">
        <v>44271.818749999999</v>
      </c>
      <c r="E2793">
        <v>1</v>
      </c>
      <c r="F2793">
        <v>84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8873</v>
      </c>
      <c r="O2793" t="s">
        <v>2126</v>
      </c>
      <c r="P2793">
        <v>1</v>
      </c>
      <c r="Q2793">
        <v>0</v>
      </c>
      <c r="R2793">
        <v>3</v>
      </c>
      <c r="S2793">
        <v>3</v>
      </c>
      <c r="T2793">
        <v>2021</v>
      </c>
      <c r="U2793">
        <v>0</v>
      </c>
      <c r="V2793">
        <v>0</v>
      </c>
      <c r="W2793">
        <v>3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2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2</v>
      </c>
      <c r="BH2793">
        <v>3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3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3</v>
      </c>
      <c r="BW2793">
        <v>3</v>
      </c>
      <c r="BX2793">
        <v>3</v>
      </c>
      <c r="BY2793">
        <v>0</v>
      </c>
      <c r="BZ2793">
        <v>0</v>
      </c>
      <c r="CA2793">
        <v>0</v>
      </c>
      <c r="CB2793">
        <v>3</v>
      </c>
      <c r="CC2793">
        <v>1</v>
      </c>
      <c r="CD2793">
        <v>2</v>
      </c>
      <c r="CE2793">
        <v>3</v>
      </c>
      <c r="CF2793">
        <v>6</v>
      </c>
      <c r="CG2793">
        <v>0</v>
      </c>
      <c r="CH2793">
        <v>0</v>
      </c>
      <c r="CI2793">
        <v>2</v>
      </c>
      <c r="CK2793">
        <v>0</v>
      </c>
      <c r="CL2793">
        <v>0</v>
      </c>
      <c r="CM2793">
        <v>5</v>
      </c>
      <c r="CN2793">
        <v>0</v>
      </c>
      <c r="CO2793">
        <v>1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1</v>
      </c>
      <c r="CY2793">
        <v>1</v>
      </c>
      <c r="CZ2793">
        <v>0</v>
      </c>
      <c r="DA2793">
        <v>1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1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</row>
    <row r="2794" spans="1:120">
      <c r="A2794">
        <v>91021334</v>
      </c>
      <c r="B2794">
        <v>8105383</v>
      </c>
      <c r="C2794" s="2">
        <v>44268</v>
      </c>
      <c r="D2794" s="2">
        <v>44272.765277777777</v>
      </c>
      <c r="E2794">
        <v>1</v>
      </c>
      <c r="F2794">
        <v>51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8880</v>
      </c>
      <c r="O2794" t="s">
        <v>2126</v>
      </c>
      <c r="P2794">
        <v>1</v>
      </c>
      <c r="Q2794">
        <v>0</v>
      </c>
      <c r="R2794">
        <v>4</v>
      </c>
      <c r="S2794">
        <v>3</v>
      </c>
      <c r="T2794">
        <v>2021</v>
      </c>
      <c r="U2794">
        <v>0</v>
      </c>
      <c r="V2794">
        <v>0</v>
      </c>
      <c r="W2794">
        <v>3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5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5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5</v>
      </c>
      <c r="BW2794">
        <v>4</v>
      </c>
      <c r="BX2794">
        <v>2</v>
      </c>
      <c r="BY2794">
        <v>0</v>
      </c>
      <c r="BZ2794">
        <v>0</v>
      </c>
      <c r="CA2794">
        <v>0</v>
      </c>
      <c r="CB2794">
        <v>8</v>
      </c>
      <c r="CC2794">
        <v>8</v>
      </c>
      <c r="CD2794">
        <v>0</v>
      </c>
      <c r="CE2794">
        <v>8</v>
      </c>
      <c r="CF2794">
        <v>0</v>
      </c>
      <c r="CG2794">
        <v>0</v>
      </c>
      <c r="CH2794">
        <v>0</v>
      </c>
      <c r="CI2794">
        <v>14</v>
      </c>
      <c r="CK2794">
        <v>0</v>
      </c>
      <c r="CL2794">
        <v>0</v>
      </c>
      <c r="CM2794">
        <v>1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1</v>
      </c>
      <c r="CX2794">
        <v>0</v>
      </c>
      <c r="CY2794">
        <v>1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1</v>
      </c>
      <c r="DH2794">
        <v>0</v>
      </c>
      <c r="DI2794">
        <v>0</v>
      </c>
      <c r="DJ2794">
        <v>1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</row>
    <row r="2795" spans="1:120">
      <c r="A2795">
        <v>91021353</v>
      </c>
      <c r="B2795">
        <v>8009132</v>
      </c>
      <c r="C2795" s="2">
        <v>44268</v>
      </c>
      <c r="D2795" s="2">
        <v>44269.195138888892</v>
      </c>
      <c r="E2795">
        <v>2</v>
      </c>
      <c r="F2795">
        <v>41</v>
      </c>
      <c r="G2795">
        <v>0</v>
      </c>
      <c r="H2795">
        <v>2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8844</v>
      </c>
      <c r="O2795" t="s">
        <v>2126</v>
      </c>
      <c r="P2795">
        <v>1</v>
      </c>
      <c r="Q2795">
        <v>0</v>
      </c>
      <c r="S2795">
        <v>3</v>
      </c>
      <c r="T2795">
        <v>2021</v>
      </c>
      <c r="U2795">
        <v>0</v>
      </c>
      <c r="V2795">
        <v>0</v>
      </c>
      <c r="W2795">
        <v>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</row>
    <row r="2796" spans="1:120">
      <c r="A2796">
        <v>91021368</v>
      </c>
      <c r="B2796">
        <v>8120979</v>
      </c>
      <c r="C2796" s="2">
        <v>44269</v>
      </c>
      <c r="D2796" s="2">
        <v>44269.568749999999</v>
      </c>
      <c r="E2796">
        <v>2</v>
      </c>
      <c r="F2796">
        <v>45</v>
      </c>
      <c r="G2796">
        <v>1</v>
      </c>
      <c r="H2796">
        <v>1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8873</v>
      </c>
      <c r="O2796" t="s">
        <v>2126</v>
      </c>
      <c r="P2796">
        <v>1</v>
      </c>
      <c r="Q2796">
        <v>0</v>
      </c>
      <c r="S2796">
        <v>3</v>
      </c>
      <c r="T2796">
        <v>2021</v>
      </c>
      <c r="U2796">
        <v>0</v>
      </c>
      <c r="V2796">
        <v>0</v>
      </c>
      <c r="W2796">
        <v>3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</row>
    <row r="2797" spans="1:120">
      <c r="A2797">
        <v>91021393</v>
      </c>
      <c r="B2797">
        <v>8075513</v>
      </c>
      <c r="C2797" s="2">
        <v>44269</v>
      </c>
      <c r="D2797" s="2">
        <v>44269.728472222225</v>
      </c>
      <c r="E2797">
        <v>2</v>
      </c>
      <c r="F2797">
        <v>50</v>
      </c>
      <c r="G2797">
        <v>0</v>
      </c>
      <c r="H2797">
        <v>2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88546025</v>
      </c>
      <c r="O2797" t="s">
        <v>2126</v>
      </c>
      <c r="P2797">
        <v>1</v>
      </c>
      <c r="Q2797">
        <v>0</v>
      </c>
      <c r="S2797">
        <v>3</v>
      </c>
      <c r="T2797">
        <v>2021</v>
      </c>
      <c r="U2797">
        <v>0</v>
      </c>
      <c r="V2797">
        <v>0</v>
      </c>
      <c r="W2797">
        <v>3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</row>
    <row r="2798" spans="1:120">
      <c r="A2798">
        <v>91021394</v>
      </c>
      <c r="B2798">
        <v>8109585</v>
      </c>
      <c r="C2798" s="2">
        <v>44269</v>
      </c>
      <c r="D2798" s="2">
        <v>44269.652083333334</v>
      </c>
      <c r="E2798">
        <v>2</v>
      </c>
      <c r="F2798">
        <v>59</v>
      </c>
      <c r="G2798">
        <v>0</v>
      </c>
      <c r="H2798">
        <v>3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8854</v>
      </c>
      <c r="O2798" t="s">
        <v>2126</v>
      </c>
      <c r="P2798">
        <v>1</v>
      </c>
      <c r="Q2798">
        <v>0</v>
      </c>
      <c r="S2798">
        <v>3</v>
      </c>
      <c r="T2798">
        <v>2021</v>
      </c>
      <c r="U2798">
        <v>0</v>
      </c>
      <c r="V2798">
        <v>0</v>
      </c>
      <c r="W2798">
        <v>3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</row>
    <row r="2799" spans="1:120">
      <c r="A2799">
        <v>91021413</v>
      </c>
      <c r="B2799">
        <v>403972</v>
      </c>
      <c r="C2799" s="2">
        <v>44269</v>
      </c>
      <c r="D2799" s="2">
        <v>44272.63958333333</v>
      </c>
      <c r="E2799">
        <v>1</v>
      </c>
      <c r="F2799">
        <v>85</v>
      </c>
      <c r="G2799">
        <v>1</v>
      </c>
      <c r="H2799">
        <v>3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8880</v>
      </c>
      <c r="O2799" t="s">
        <v>2125</v>
      </c>
      <c r="P2799">
        <v>1</v>
      </c>
      <c r="Q2799">
        <v>0</v>
      </c>
      <c r="R2799">
        <v>3</v>
      </c>
      <c r="S2799">
        <v>3</v>
      </c>
      <c r="T2799">
        <v>2021</v>
      </c>
      <c r="U2799">
        <v>0</v>
      </c>
      <c r="V2799">
        <v>0</v>
      </c>
      <c r="W2799">
        <v>3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3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3</v>
      </c>
      <c r="BH2799">
        <v>4</v>
      </c>
      <c r="BI2799">
        <v>0</v>
      </c>
      <c r="BJ2799">
        <v>0</v>
      </c>
      <c r="BK2799">
        <v>1</v>
      </c>
      <c r="BL2799">
        <v>0</v>
      </c>
      <c r="BM2799">
        <v>0</v>
      </c>
      <c r="BN2799">
        <v>3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7</v>
      </c>
      <c r="CC2799">
        <v>4</v>
      </c>
      <c r="CD2799">
        <v>3</v>
      </c>
      <c r="CE2799">
        <v>7</v>
      </c>
      <c r="CF2799">
        <v>0</v>
      </c>
      <c r="CG2799">
        <v>0</v>
      </c>
      <c r="CH2799">
        <v>0</v>
      </c>
      <c r="CI2799">
        <v>1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1</v>
      </c>
      <c r="DH2799">
        <v>0</v>
      </c>
      <c r="DI2799">
        <v>0</v>
      </c>
      <c r="DJ2799">
        <v>1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</row>
    <row r="2800" spans="1:120">
      <c r="A2800">
        <v>91021437</v>
      </c>
      <c r="B2800">
        <v>741712</v>
      </c>
      <c r="C2800" s="2">
        <v>44269</v>
      </c>
      <c r="D2800" s="2">
        <v>44271.734027777777</v>
      </c>
      <c r="E2800">
        <v>1</v>
      </c>
      <c r="F2800">
        <v>29</v>
      </c>
      <c r="G2800">
        <v>1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8854</v>
      </c>
      <c r="O2800" t="s">
        <v>2126</v>
      </c>
      <c r="P2800">
        <v>1</v>
      </c>
      <c r="Q2800">
        <v>0</v>
      </c>
      <c r="R2800">
        <v>2</v>
      </c>
      <c r="S2800">
        <v>3</v>
      </c>
      <c r="T2800">
        <v>2021</v>
      </c>
      <c r="U2800">
        <v>0</v>
      </c>
      <c r="V2800">
        <v>0</v>
      </c>
      <c r="W2800">
        <v>3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2</v>
      </c>
      <c r="BY2800">
        <v>0</v>
      </c>
      <c r="BZ2800">
        <v>0</v>
      </c>
      <c r="CA2800">
        <v>5</v>
      </c>
      <c r="CB2800">
        <v>3</v>
      </c>
      <c r="CC2800">
        <v>5</v>
      </c>
      <c r="CD2800">
        <v>5</v>
      </c>
      <c r="CE2800">
        <v>10</v>
      </c>
      <c r="CF2800">
        <v>1</v>
      </c>
      <c r="CG2800">
        <v>0</v>
      </c>
      <c r="CH2800">
        <v>0</v>
      </c>
      <c r="CI2800">
        <v>0</v>
      </c>
      <c r="CK2800">
        <v>0</v>
      </c>
      <c r="CL2800">
        <v>0</v>
      </c>
      <c r="CM2800">
        <v>1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1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</row>
    <row r="2801" spans="1:120">
      <c r="A2801">
        <v>91021443</v>
      </c>
      <c r="B2801">
        <v>8132901</v>
      </c>
      <c r="C2801" s="2">
        <v>44269</v>
      </c>
      <c r="D2801" s="2">
        <v>44269.961111111108</v>
      </c>
      <c r="E2801">
        <v>2</v>
      </c>
      <c r="F2801">
        <v>65</v>
      </c>
      <c r="G2801">
        <v>1</v>
      </c>
      <c r="H2801">
        <v>2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7751</v>
      </c>
      <c r="O2801" t="s">
        <v>2126</v>
      </c>
      <c r="P2801">
        <v>1</v>
      </c>
      <c r="Q2801">
        <v>0</v>
      </c>
      <c r="S2801">
        <v>3</v>
      </c>
      <c r="T2801">
        <v>2021</v>
      </c>
      <c r="U2801">
        <v>0</v>
      </c>
      <c r="V2801">
        <v>0</v>
      </c>
      <c r="W2801">
        <v>3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</row>
    <row r="2802" spans="1:120">
      <c r="A2802">
        <v>91021444</v>
      </c>
      <c r="B2802">
        <v>8132902</v>
      </c>
      <c r="C2802" s="2">
        <v>44269</v>
      </c>
      <c r="D2802" s="2">
        <v>44270.132638888892</v>
      </c>
      <c r="E2802">
        <v>2</v>
      </c>
      <c r="F2802">
        <v>25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8816</v>
      </c>
      <c r="O2802" t="s">
        <v>2126</v>
      </c>
      <c r="P2802">
        <v>1</v>
      </c>
      <c r="Q2802">
        <v>0</v>
      </c>
      <c r="S2802">
        <v>3</v>
      </c>
      <c r="T2802">
        <v>2021</v>
      </c>
      <c r="U2802">
        <v>0</v>
      </c>
      <c r="V2802">
        <v>0</v>
      </c>
      <c r="W2802">
        <v>3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</row>
    <row r="2803" spans="1:120">
      <c r="A2803">
        <v>91021445</v>
      </c>
      <c r="B2803">
        <v>701141</v>
      </c>
      <c r="C2803" s="2">
        <v>44269</v>
      </c>
      <c r="D2803" s="2">
        <v>44275.615277777775</v>
      </c>
      <c r="E2803">
        <v>1</v>
      </c>
      <c r="F2803">
        <v>53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8807</v>
      </c>
      <c r="O2803" t="s">
        <v>2126</v>
      </c>
      <c r="P2803">
        <v>1</v>
      </c>
      <c r="Q2803">
        <v>0</v>
      </c>
      <c r="R2803">
        <v>6</v>
      </c>
      <c r="S2803">
        <v>3</v>
      </c>
      <c r="T2803">
        <v>2021</v>
      </c>
      <c r="U2803">
        <v>0</v>
      </c>
      <c r="V2803">
        <v>0</v>
      </c>
      <c r="W2803">
        <v>3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5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5</v>
      </c>
      <c r="BH2803">
        <v>1</v>
      </c>
      <c r="BI2803">
        <v>0</v>
      </c>
      <c r="BJ2803">
        <v>0</v>
      </c>
      <c r="BK2803">
        <v>1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5</v>
      </c>
      <c r="BW2803">
        <v>6</v>
      </c>
      <c r="BX2803">
        <v>1</v>
      </c>
      <c r="BY2803">
        <v>6</v>
      </c>
      <c r="BZ2803">
        <v>0</v>
      </c>
      <c r="CA2803">
        <v>0</v>
      </c>
      <c r="CB2803">
        <v>7</v>
      </c>
      <c r="CC2803">
        <v>6</v>
      </c>
      <c r="CD2803">
        <v>1</v>
      </c>
      <c r="CE2803">
        <v>7</v>
      </c>
      <c r="CF2803">
        <v>20</v>
      </c>
      <c r="CG2803">
        <v>0</v>
      </c>
      <c r="CH2803">
        <v>0</v>
      </c>
      <c r="CI2803">
        <v>6</v>
      </c>
      <c r="CK2803">
        <v>0</v>
      </c>
      <c r="CL2803">
        <v>0</v>
      </c>
      <c r="CM2803">
        <v>1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1</v>
      </c>
      <c r="CX2803">
        <v>0</v>
      </c>
      <c r="CY2803">
        <v>1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1</v>
      </c>
      <c r="DH2803">
        <v>0</v>
      </c>
      <c r="DI2803">
        <v>0</v>
      </c>
      <c r="DJ2803">
        <v>1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</row>
    <row r="2804" spans="1:120">
      <c r="A2804">
        <v>91021452</v>
      </c>
      <c r="B2804">
        <v>581028</v>
      </c>
      <c r="C2804" s="2">
        <v>44269</v>
      </c>
      <c r="D2804" s="2">
        <v>44269.905555555553</v>
      </c>
      <c r="E2804">
        <v>2</v>
      </c>
      <c r="F2804">
        <v>16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8844</v>
      </c>
      <c r="O2804" t="s">
        <v>2126</v>
      </c>
      <c r="P2804">
        <v>1</v>
      </c>
      <c r="Q2804">
        <v>0</v>
      </c>
      <c r="S2804">
        <v>3</v>
      </c>
      <c r="T2804">
        <v>2021</v>
      </c>
      <c r="U2804">
        <v>0</v>
      </c>
      <c r="V2804">
        <v>0</v>
      </c>
      <c r="W2804">
        <v>3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K2804">
        <v>0</v>
      </c>
      <c r="CL2804">
        <v>0</v>
      </c>
      <c r="CM2804">
        <v>1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1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</row>
    <row r="2805" spans="1:120">
      <c r="A2805">
        <v>91021456</v>
      </c>
      <c r="B2805">
        <v>8132906</v>
      </c>
      <c r="C2805" s="2">
        <v>44269</v>
      </c>
      <c r="D2805" s="2">
        <v>44270.059027777781</v>
      </c>
      <c r="E2805">
        <v>3</v>
      </c>
      <c r="F2805">
        <v>37</v>
      </c>
      <c r="G2805">
        <v>1</v>
      </c>
      <c r="H2805">
        <v>3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7751</v>
      </c>
      <c r="O2805" t="s">
        <v>2126</v>
      </c>
      <c r="P2805">
        <v>1</v>
      </c>
      <c r="Q2805">
        <v>0</v>
      </c>
      <c r="S2805">
        <v>3</v>
      </c>
      <c r="T2805">
        <v>2021</v>
      </c>
      <c r="U2805">
        <v>0</v>
      </c>
      <c r="V2805">
        <v>0</v>
      </c>
      <c r="W2805">
        <v>3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K2805">
        <v>0</v>
      </c>
      <c r="CL2805">
        <v>0</v>
      </c>
      <c r="CM2805">
        <v>1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1</v>
      </c>
      <c r="CX2805">
        <v>0</v>
      </c>
      <c r="CY2805">
        <v>1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</row>
    <row r="2806" spans="1:120">
      <c r="A2806">
        <v>91021457</v>
      </c>
      <c r="B2806">
        <v>8132907</v>
      </c>
      <c r="C2806" s="2">
        <v>44269</v>
      </c>
      <c r="D2806" s="2">
        <v>44269.919444444444</v>
      </c>
      <c r="E2806">
        <v>2</v>
      </c>
      <c r="F2806">
        <v>36</v>
      </c>
      <c r="G2806">
        <v>0</v>
      </c>
      <c r="H2806">
        <v>3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7751</v>
      </c>
      <c r="O2806" t="s">
        <v>2126</v>
      </c>
      <c r="P2806">
        <v>1</v>
      </c>
      <c r="Q2806">
        <v>0</v>
      </c>
      <c r="S2806">
        <v>3</v>
      </c>
      <c r="T2806">
        <v>2021</v>
      </c>
      <c r="U2806">
        <v>0</v>
      </c>
      <c r="V2806">
        <v>0</v>
      </c>
      <c r="W2806">
        <v>3</v>
      </c>
      <c r="AU2806" t="e">
        <v>#N/A</v>
      </c>
      <c r="AV2806" t="e">
        <v>#N/A</v>
      </c>
      <c r="AW2806" t="e">
        <v>#N/A</v>
      </c>
      <c r="AX2806" t="e">
        <v>#N/A</v>
      </c>
      <c r="AY2806" t="e">
        <v>#N/A</v>
      </c>
      <c r="AZ2806" t="e">
        <v>#N/A</v>
      </c>
      <c r="BA2806" t="e">
        <v>#N/A</v>
      </c>
      <c r="BB2806" t="e">
        <v>#N/A</v>
      </c>
      <c r="BC2806" t="e">
        <v>#N/A</v>
      </c>
      <c r="BD2806" t="e">
        <v>#N/A</v>
      </c>
      <c r="BE2806" t="e">
        <v>#N/A</v>
      </c>
      <c r="BF2806" t="e">
        <v>#N/A</v>
      </c>
      <c r="BG2806" t="e">
        <v>#N/A</v>
      </c>
      <c r="BH2806" t="e">
        <v>#N/A</v>
      </c>
      <c r="BI2806" t="e">
        <v>#N/A</v>
      </c>
      <c r="BJ2806" t="e">
        <v>#N/A</v>
      </c>
      <c r="BK2806" t="e">
        <v>#N/A</v>
      </c>
      <c r="BL2806" t="e">
        <v>#N/A</v>
      </c>
      <c r="BM2806" t="e">
        <v>#N/A</v>
      </c>
      <c r="BN2806" t="e">
        <v>#N/A</v>
      </c>
      <c r="BO2806" t="e">
        <v>#N/A</v>
      </c>
      <c r="BP2806" t="e">
        <v>#N/A</v>
      </c>
      <c r="BQ2806" t="e">
        <v>#N/A</v>
      </c>
      <c r="BR2806" t="e">
        <v>#N/A</v>
      </c>
      <c r="BS2806" t="e">
        <v>#N/A</v>
      </c>
      <c r="BT2806" t="e">
        <v>#N/A</v>
      </c>
      <c r="BU2806" t="e">
        <v>#N/A</v>
      </c>
      <c r="BV2806" t="e">
        <v>#N/A</v>
      </c>
      <c r="BW2806" t="e">
        <v>#N/A</v>
      </c>
      <c r="BX2806" t="e">
        <v>#N/A</v>
      </c>
      <c r="BY2806" t="e">
        <v>#N/A</v>
      </c>
      <c r="BZ2806" t="e">
        <v>#N/A</v>
      </c>
      <c r="CA2806" t="e">
        <v>#N/A</v>
      </c>
      <c r="CB2806" t="e">
        <v>#N/A</v>
      </c>
      <c r="CC2806" t="e">
        <v>#N/A</v>
      </c>
      <c r="CD2806" t="e">
        <v>#N/A</v>
      </c>
      <c r="CE2806" t="e">
        <v>#N/A</v>
      </c>
      <c r="CF2806" t="e">
        <v>#N/A</v>
      </c>
      <c r="CG2806" t="e">
        <v>#N/A</v>
      </c>
      <c r="CH2806" t="e">
        <v>#N/A</v>
      </c>
      <c r="CI2806" t="e">
        <v>#N/A</v>
      </c>
      <c r="CK2806" t="e">
        <v>#N/A</v>
      </c>
      <c r="CL2806" t="e">
        <v>#N/A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</row>
    <row r="2807" spans="1:120">
      <c r="A2807">
        <v>91021463</v>
      </c>
      <c r="B2807">
        <v>8082618</v>
      </c>
      <c r="C2807" s="2">
        <v>44270</v>
      </c>
      <c r="D2807" s="2">
        <v>44270.179861111108</v>
      </c>
      <c r="E2807">
        <v>3</v>
      </c>
      <c r="F2807">
        <v>69</v>
      </c>
      <c r="G2807">
        <v>0</v>
      </c>
      <c r="H2807">
        <v>3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10458</v>
      </c>
      <c r="O2807" t="s">
        <v>2126</v>
      </c>
      <c r="P2807">
        <v>1</v>
      </c>
      <c r="Q2807">
        <v>0</v>
      </c>
      <c r="S2807">
        <v>3</v>
      </c>
      <c r="T2807">
        <v>2021</v>
      </c>
      <c r="U2807">
        <v>0</v>
      </c>
      <c r="V2807">
        <v>0</v>
      </c>
      <c r="W2807">
        <v>3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1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</row>
    <row r="2808" spans="1:120">
      <c r="A2808">
        <v>91021549</v>
      </c>
      <c r="B2808">
        <v>88811</v>
      </c>
      <c r="C2808" s="2">
        <v>44270</v>
      </c>
      <c r="D2808" s="2">
        <v>44273.604166666664</v>
      </c>
      <c r="E2808">
        <v>1</v>
      </c>
      <c r="F2808">
        <v>69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8805</v>
      </c>
      <c r="O2808" t="s">
        <v>2126</v>
      </c>
      <c r="P2808">
        <v>1</v>
      </c>
      <c r="Q2808">
        <v>0</v>
      </c>
      <c r="R2808">
        <v>3</v>
      </c>
      <c r="S2808">
        <v>3</v>
      </c>
      <c r="T2808">
        <v>2021</v>
      </c>
      <c r="U2808">
        <v>0</v>
      </c>
      <c r="V2808">
        <v>0</v>
      </c>
      <c r="W2808">
        <v>3</v>
      </c>
      <c r="AU2808">
        <v>0</v>
      </c>
      <c r="AV2808">
        <v>0</v>
      </c>
      <c r="AW2808">
        <v>3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3</v>
      </c>
      <c r="BF2808">
        <v>3</v>
      </c>
      <c r="BG2808">
        <v>3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7</v>
      </c>
      <c r="CC2808">
        <v>3</v>
      </c>
      <c r="CD2808">
        <v>4</v>
      </c>
      <c r="CE2808">
        <v>7</v>
      </c>
      <c r="CF2808">
        <v>0</v>
      </c>
      <c r="CG2808">
        <v>0</v>
      </c>
      <c r="CH2808">
        <v>0</v>
      </c>
      <c r="CI2808">
        <v>3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1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</row>
    <row r="2809" spans="1:120">
      <c r="A2809">
        <v>91021643</v>
      </c>
      <c r="B2809">
        <v>614520</v>
      </c>
      <c r="C2809" s="2">
        <v>44270</v>
      </c>
      <c r="D2809" s="2">
        <v>44271.772916666669</v>
      </c>
      <c r="E2809">
        <v>3</v>
      </c>
      <c r="F2809">
        <v>52</v>
      </c>
      <c r="G2809">
        <v>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8823</v>
      </c>
      <c r="O2809" t="s">
        <v>2126</v>
      </c>
      <c r="P2809">
        <v>1</v>
      </c>
      <c r="Q2809">
        <v>0</v>
      </c>
      <c r="S2809">
        <v>3</v>
      </c>
      <c r="T2809">
        <v>2021</v>
      </c>
      <c r="U2809">
        <v>0</v>
      </c>
      <c r="V2809">
        <v>0</v>
      </c>
      <c r="W2809">
        <v>3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1</v>
      </c>
      <c r="BI2809">
        <v>0</v>
      </c>
      <c r="BJ2809">
        <v>0</v>
      </c>
      <c r="BK2809">
        <v>1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1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K2809">
        <v>0</v>
      </c>
      <c r="CL2809">
        <v>0</v>
      </c>
      <c r="CM2809">
        <v>1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1</v>
      </c>
      <c r="CX2809">
        <v>0</v>
      </c>
      <c r="CY2809">
        <v>1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</row>
    <row r="2810" spans="1:120">
      <c r="A2810">
        <v>91021696</v>
      </c>
      <c r="B2810">
        <v>8132945</v>
      </c>
      <c r="C2810" s="2">
        <v>44270</v>
      </c>
      <c r="D2810" s="2">
        <v>44270.674305555556</v>
      </c>
      <c r="E2810">
        <v>2</v>
      </c>
      <c r="F2810">
        <v>57</v>
      </c>
      <c r="G2810">
        <v>1</v>
      </c>
      <c r="H2810">
        <v>3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88444540</v>
      </c>
      <c r="O2810" t="s">
        <v>2126</v>
      </c>
      <c r="P2810">
        <v>1</v>
      </c>
      <c r="Q2810">
        <v>0</v>
      </c>
      <c r="S2810">
        <v>3</v>
      </c>
      <c r="T2810">
        <v>2021</v>
      </c>
      <c r="U2810">
        <v>0</v>
      </c>
      <c r="V2810">
        <v>0</v>
      </c>
      <c r="W2810">
        <v>3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K2810">
        <v>0</v>
      </c>
      <c r="CL2810">
        <v>0</v>
      </c>
      <c r="CM2810">
        <v>1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1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1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</row>
    <row r="2811" spans="1:120">
      <c r="A2811">
        <v>91021762</v>
      </c>
      <c r="B2811">
        <v>198964</v>
      </c>
      <c r="C2811" s="2">
        <v>44270</v>
      </c>
      <c r="D2811" s="2">
        <v>44270.657638888886</v>
      </c>
      <c r="E2811">
        <v>2</v>
      </c>
      <c r="F2811">
        <v>68</v>
      </c>
      <c r="G2811">
        <v>0</v>
      </c>
      <c r="H2811">
        <v>3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8846</v>
      </c>
      <c r="O2811" t="s">
        <v>2126</v>
      </c>
      <c r="P2811">
        <v>1</v>
      </c>
      <c r="Q2811">
        <v>0</v>
      </c>
      <c r="S2811">
        <v>3</v>
      </c>
      <c r="T2811">
        <v>2021</v>
      </c>
      <c r="U2811">
        <v>0</v>
      </c>
      <c r="V2811">
        <v>0</v>
      </c>
      <c r="W2811">
        <v>3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1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</row>
    <row r="2812" spans="1:120">
      <c r="A2812">
        <v>91021779</v>
      </c>
      <c r="B2812">
        <v>378176</v>
      </c>
      <c r="C2812" s="2">
        <v>44270</v>
      </c>
      <c r="D2812" s="2">
        <v>44270.685416666667</v>
      </c>
      <c r="E2812">
        <v>3</v>
      </c>
      <c r="F2812">
        <v>71</v>
      </c>
      <c r="G2812">
        <v>0</v>
      </c>
      <c r="H2812">
        <v>3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7830</v>
      </c>
      <c r="O2812" t="s">
        <v>2126</v>
      </c>
      <c r="P2812">
        <v>1</v>
      </c>
      <c r="Q2812">
        <v>0</v>
      </c>
      <c r="S2812">
        <v>3</v>
      </c>
      <c r="T2812">
        <v>2021</v>
      </c>
      <c r="U2812">
        <v>0</v>
      </c>
      <c r="V2812">
        <v>0</v>
      </c>
      <c r="W2812">
        <v>3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K2812">
        <v>0</v>
      </c>
      <c r="CL2812">
        <v>0</v>
      </c>
      <c r="CM2812">
        <v>1</v>
      </c>
      <c r="CN2812">
        <v>0</v>
      </c>
      <c r="CO2812">
        <v>0</v>
      </c>
      <c r="CP2812">
        <v>0</v>
      </c>
      <c r="CQ2812">
        <v>0</v>
      </c>
      <c r="CR2812">
        <v>1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</row>
    <row r="2813" spans="1:120">
      <c r="A2813">
        <v>91021834</v>
      </c>
      <c r="B2813">
        <v>676868</v>
      </c>
      <c r="C2813" s="2">
        <v>44270</v>
      </c>
      <c r="D2813" s="2">
        <v>44270.814583333333</v>
      </c>
      <c r="E2813">
        <v>3</v>
      </c>
      <c r="F2813">
        <v>77</v>
      </c>
      <c r="G2813">
        <v>1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7921</v>
      </c>
      <c r="O2813" t="s">
        <v>2126</v>
      </c>
      <c r="P2813">
        <v>1</v>
      </c>
      <c r="Q2813">
        <v>0</v>
      </c>
      <c r="S2813">
        <v>3</v>
      </c>
      <c r="T2813">
        <v>2021</v>
      </c>
      <c r="U2813">
        <v>0</v>
      </c>
      <c r="V2813">
        <v>0</v>
      </c>
      <c r="W2813">
        <v>3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</row>
    <row r="2814" spans="1:120">
      <c r="A2814">
        <v>91021891</v>
      </c>
      <c r="B2814">
        <v>750614</v>
      </c>
      <c r="C2814" s="2">
        <v>44270</v>
      </c>
      <c r="D2814" s="2">
        <v>44270.822916666664</v>
      </c>
      <c r="E2814">
        <v>2</v>
      </c>
      <c r="F2814">
        <v>60</v>
      </c>
      <c r="G2814">
        <v>1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8873</v>
      </c>
      <c r="O2814" t="s">
        <v>2126</v>
      </c>
      <c r="P2814">
        <v>1</v>
      </c>
      <c r="Q2814">
        <v>0</v>
      </c>
      <c r="S2814">
        <v>3</v>
      </c>
      <c r="T2814">
        <v>2021</v>
      </c>
      <c r="U2814">
        <v>0</v>
      </c>
      <c r="V2814">
        <v>0</v>
      </c>
      <c r="W2814">
        <v>3</v>
      </c>
      <c r="AU2814" t="e">
        <v>#N/A</v>
      </c>
      <c r="AV2814" t="e">
        <v>#N/A</v>
      </c>
      <c r="AW2814" t="e">
        <v>#N/A</v>
      </c>
      <c r="AX2814" t="e">
        <v>#N/A</v>
      </c>
      <c r="AY2814" t="e">
        <v>#N/A</v>
      </c>
      <c r="AZ2814" t="e">
        <v>#N/A</v>
      </c>
      <c r="BA2814" t="e">
        <v>#N/A</v>
      </c>
      <c r="BB2814" t="e">
        <v>#N/A</v>
      </c>
      <c r="BC2814" t="e">
        <v>#N/A</v>
      </c>
      <c r="BD2814" t="e">
        <v>#N/A</v>
      </c>
      <c r="BE2814" t="e">
        <v>#N/A</v>
      </c>
      <c r="BF2814" t="e">
        <v>#N/A</v>
      </c>
      <c r="BG2814" t="e">
        <v>#N/A</v>
      </c>
      <c r="BH2814" t="e">
        <v>#N/A</v>
      </c>
      <c r="BI2814" t="e">
        <v>#N/A</v>
      </c>
      <c r="BJ2814" t="e">
        <v>#N/A</v>
      </c>
      <c r="BK2814" t="e">
        <v>#N/A</v>
      </c>
      <c r="BL2814" t="e">
        <v>#N/A</v>
      </c>
      <c r="BM2814" t="e">
        <v>#N/A</v>
      </c>
      <c r="BN2814" t="e">
        <v>#N/A</v>
      </c>
      <c r="BO2814" t="e">
        <v>#N/A</v>
      </c>
      <c r="BP2814" t="e">
        <v>#N/A</v>
      </c>
      <c r="BQ2814" t="e">
        <v>#N/A</v>
      </c>
      <c r="BR2814" t="e">
        <v>#N/A</v>
      </c>
      <c r="BS2814" t="e">
        <v>#N/A</v>
      </c>
      <c r="BT2814" t="e">
        <v>#N/A</v>
      </c>
      <c r="BU2814" t="e">
        <v>#N/A</v>
      </c>
      <c r="BV2814" t="e">
        <v>#N/A</v>
      </c>
      <c r="BW2814" t="e">
        <v>#N/A</v>
      </c>
      <c r="BX2814" t="e">
        <v>#N/A</v>
      </c>
      <c r="BY2814" t="e">
        <v>#N/A</v>
      </c>
      <c r="BZ2814" t="e">
        <v>#N/A</v>
      </c>
      <c r="CA2814" t="e">
        <v>#N/A</v>
      </c>
      <c r="CB2814" t="e">
        <v>#N/A</v>
      </c>
      <c r="CC2814" t="e">
        <v>#N/A</v>
      </c>
      <c r="CD2814" t="e">
        <v>#N/A</v>
      </c>
      <c r="CE2814" t="e">
        <v>#N/A</v>
      </c>
      <c r="CF2814" t="e">
        <v>#N/A</v>
      </c>
      <c r="CG2814" t="e">
        <v>#N/A</v>
      </c>
      <c r="CH2814" t="e">
        <v>#N/A</v>
      </c>
      <c r="CI2814" t="e">
        <v>#N/A</v>
      </c>
      <c r="CK2814" t="e">
        <v>#N/A</v>
      </c>
      <c r="CL2814" t="e">
        <v>#N/A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1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</row>
    <row r="2815" spans="1:120">
      <c r="A2815">
        <v>91021921</v>
      </c>
      <c r="B2815">
        <v>568923</v>
      </c>
      <c r="C2815" s="2">
        <v>44270</v>
      </c>
      <c r="D2815" s="2">
        <v>44275.741666666669</v>
      </c>
      <c r="E2815">
        <v>1</v>
      </c>
      <c r="F2815">
        <v>54</v>
      </c>
      <c r="G2815">
        <v>0</v>
      </c>
      <c r="H2815">
        <v>3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8880</v>
      </c>
      <c r="O2815" t="s">
        <v>2126</v>
      </c>
      <c r="P2815">
        <v>1</v>
      </c>
      <c r="Q2815">
        <v>0</v>
      </c>
      <c r="R2815">
        <v>5</v>
      </c>
      <c r="S2815">
        <v>3</v>
      </c>
      <c r="T2815">
        <v>2021</v>
      </c>
      <c r="U2815">
        <v>0</v>
      </c>
      <c r="V2815">
        <v>0</v>
      </c>
      <c r="W2815">
        <v>3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5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5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11</v>
      </c>
      <c r="CC2815">
        <v>7</v>
      </c>
      <c r="CD2815">
        <v>9</v>
      </c>
      <c r="CE2815">
        <v>16</v>
      </c>
      <c r="CF2815">
        <v>0</v>
      </c>
      <c r="CG2815">
        <v>0</v>
      </c>
      <c r="CH2815">
        <v>0</v>
      </c>
      <c r="CI2815">
        <v>2</v>
      </c>
      <c r="CK2815">
        <v>0</v>
      </c>
      <c r="CL2815">
        <v>0</v>
      </c>
      <c r="CM2815">
        <v>2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1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1</v>
      </c>
      <c r="DM2815">
        <v>0</v>
      </c>
      <c r="DN2815">
        <v>0</v>
      </c>
      <c r="DO2815">
        <v>0</v>
      </c>
      <c r="DP2815">
        <v>0</v>
      </c>
    </row>
    <row r="2816" spans="1:120">
      <c r="A2816">
        <v>91021949</v>
      </c>
      <c r="B2816">
        <v>771982</v>
      </c>
      <c r="C2816" s="2">
        <v>44270</v>
      </c>
      <c r="D2816" s="2">
        <v>44273.762499999997</v>
      </c>
      <c r="E2816">
        <v>1</v>
      </c>
      <c r="F2816">
        <v>63</v>
      </c>
      <c r="G2816">
        <v>0</v>
      </c>
      <c r="H2816">
        <v>3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70631806</v>
      </c>
      <c r="O2816" t="s">
        <v>2126</v>
      </c>
      <c r="P2816">
        <v>1</v>
      </c>
      <c r="Q2816">
        <v>0</v>
      </c>
      <c r="R2816">
        <v>3</v>
      </c>
      <c r="S2816">
        <v>3</v>
      </c>
      <c r="T2816">
        <v>2021</v>
      </c>
      <c r="U2816">
        <v>0</v>
      </c>
      <c r="V2816">
        <v>0</v>
      </c>
      <c r="W2816">
        <v>3</v>
      </c>
      <c r="AN2816">
        <v>5</v>
      </c>
      <c r="AO2816">
        <v>1</v>
      </c>
      <c r="AU2816">
        <v>6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6</v>
      </c>
      <c r="BF2816">
        <v>0</v>
      </c>
      <c r="BG2816">
        <v>6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1</v>
      </c>
      <c r="CC2816">
        <v>0</v>
      </c>
      <c r="CD2816">
        <v>1</v>
      </c>
      <c r="CE2816">
        <v>1</v>
      </c>
      <c r="CF2816">
        <v>0</v>
      </c>
      <c r="CG2816">
        <v>0</v>
      </c>
      <c r="CH2816">
        <v>0</v>
      </c>
      <c r="CI2816">
        <v>3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1</v>
      </c>
      <c r="DH2816">
        <v>0</v>
      </c>
      <c r="DI2816">
        <v>0</v>
      </c>
      <c r="DJ2816">
        <v>1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</row>
    <row r="2817" spans="1:120">
      <c r="A2817">
        <v>91021988</v>
      </c>
      <c r="B2817">
        <v>8027596</v>
      </c>
      <c r="C2817" s="2">
        <v>44270</v>
      </c>
      <c r="D2817" s="2">
        <v>44270.998611111114</v>
      </c>
      <c r="E2817">
        <v>3</v>
      </c>
      <c r="F2817">
        <v>22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7080</v>
      </c>
      <c r="O2817" t="s">
        <v>2126</v>
      </c>
      <c r="P2817">
        <v>1</v>
      </c>
      <c r="Q2817">
        <v>0</v>
      </c>
      <c r="S2817">
        <v>3</v>
      </c>
      <c r="T2817">
        <v>2021</v>
      </c>
      <c r="U2817">
        <v>0</v>
      </c>
      <c r="V2817">
        <v>0</v>
      </c>
      <c r="W2817">
        <v>3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</row>
    <row r="2818" spans="1:120">
      <c r="A2818">
        <v>91022022</v>
      </c>
      <c r="B2818">
        <v>403071</v>
      </c>
      <c r="C2818" s="2">
        <v>44270</v>
      </c>
      <c r="D2818" s="2">
        <v>44271.154861111114</v>
      </c>
      <c r="E2818">
        <v>2</v>
      </c>
      <c r="F2818">
        <v>57</v>
      </c>
      <c r="G2818">
        <v>1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7920</v>
      </c>
      <c r="O2818" t="s">
        <v>2126</v>
      </c>
      <c r="P2818">
        <v>1</v>
      </c>
      <c r="Q2818">
        <v>0</v>
      </c>
      <c r="S2818">
        <v>3</v>
      </c>
      <c r="T2818">
        <v>2021</v>
      </c>
      <c r="U2818">
        <v>0</v>
      </c>
      <c r="V2818">
        <v>0</v>
      </c>
      <c r="W2818">
        <v>3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</row>
    <row r="2819" spans="1:120">
      <c r="A2819">
        <v>91022025</v>
      </c>
      <c r="B2819">
        <v>8048990</v>
      </c>
      <c r="C2819" s="2">
        <v>44270</v>
      </c>
      <c r="D2819" s="2">
        <v>44271.112500000003</v>
      </c>
      <c r="E2819">
        <v>3</v>
      </c>
      <c r="F2819">
        <v>80</v>
      </c>
      <c r="G2819">
        <v>1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8807</v>
      </c>
      <c r="O2819" t="s">
        <v>2126</v>
      </c>
      <c r="P2819">
        <v>1</v>
      </c>
      <c r="Q2819">
        <v>0</v>
      </c>
      <c r="S2819">
        <v>3</v>
      </c>
      <c r="T2819">
        <v>2021</v>
      </c>
      <c r="U2819">
        <v>0</v>
      </c>
      <c r="V2819">
        <v>0</v>
      </c>
      <c r="W2819">
        <v>3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</row>
    <row r="2820" spans="1:120">
      <c r="A2820">
        <v>91022124</v>
      </c>
      <c r="B2820">
        <v>664639</v>
      </c>
      <c r="C2820" s="2">
        <v>44270</v>
      </c>
      <c r="D2820" s="2">
        <v>44271.009027777778</v>
      </c>
      <c r="E2820">
        <v>2</v>
      </c>
      <c r="F2820">
        <v>49</v>
      </c>
      <c r="G2820">
        <v>1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8854</v>
      </c>
      <c r="O2820" t="s">
        <v>2126</v>
      </c>
      <c r="P2820">
        <v>1</v>
      </c>
      <c r="Q2820">
        <v>0</v>
      </c>
      <c r="S2820">
        <v>3</v>
      </c>
      <c r="T2820">
        <v>2021</v>
      </c>
      <c r="U2820">
        <v>0</v>
      </c>
      <c r="V2820">
        <v>0</v>
      </c>
      <c r="W2820">
        <v>3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</row>
    <row r="2821" spans="1:120">
      <c r="A2821">
        <v>91022141</v>
      </c>
      <c r="B2821">
        <v>485243</v>
      </c>
      <c r="C2821" s="2">
        <v>44270</v>
      </c>
      <c r="D2821" s="2">
        <v>44271.155555555553</v>
      </c>
      <c r="E2821">
        <v>2</v>
      </c>
      <c r="F2821">
        <v>46</v>
      </c>
      <c r="G2821">
        <v>1</v>
      </c>
      <c r="H2821">
        <v>3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7060</v>
      </c>
      <c r="O2821" t="s">
        <v>2126</v>
      </c>
      <c r="P2821">
        <v>1</v>
      </c>
      <c r="Q2821">
        <v>0</v>
      </c>
      <c r="S2821">
        <v>3</v>
      </c>
      <c r="T2821">
        <v>2021</v>
      </c>
      <c r="U2821">
        <v>0</v>
      </c>
      <c r="V2821">
        <v>0</v>
      </c>
      <c r="W2821">
        <v>3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</row>
    <row r="2822" spans="1:120">
      <c r="A2822">
        <v>91022149</v>
      </c>
      <c r="B2822">
        <v>8132996</v>
      </c>
      <c r="C2822" s="2">
        <v>44270</v>
      </c>
      <c r="D2822" s="2">
        <v>44271.138194444444</v>
      </c>
      <c r="E2822">
        <v>2</v>
      </c>
      <c r="F2822">
        <v>45</v>
      </c>
      <c r="G2822">
        <v>1</v>
      </c>
      <c r="H2822">
        <v>3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7080</v>
      </c>
      <c r="O2822" t="s">
        <v>2126</v>
      </c>
      <c r="P2822">
        <v>1</v>
      </c>
      <c r="Q2822">
        <v>0</v>
      </c>
      <c r="S2822">
        <v>3</v>
      </c>
      <c r="T2822">
        <v>2021</v>
      </c>
      <c r="U2822">
        <v>0</v>
      </c>
      <c r="V2822">
        <v>0</v>
      </c>
      <c r="W2822">
        <v>3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</row>
    <row r="2823" spans="1:120">
      <c r="A2823">
        <v>91022159</v>
      </c>
      <c r="B2823">
        <v>8100683</v>
      </c>
      <c r="C2823" s="2">
        <v>44270</v>
      </c>
      <c r="D2823" s="2">
        <v>44273.859027777777</v>
      </c>
      <c r="E2823">
        <v>2</v>
      </c>
      <c r="F2823">
        <v>42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8876</v>
      </c>
      <c r="O2823" t="s">
        <v>2136</v>
      </c>
      <c r="P2823">
        <v>0</v>
      </c>
      <c r="Q2823">
        <v>0</v>
      </c>
      <c r="S2823">
        <v>3</v>
      </c>
      <c r="T2823">
        <v>2021</v>
      </c>
      <c r="U2823">
        <v>0</v>
      </c>
      <c r="V2823">
        <v>0</v>
      </c>
      <c r="W2823">
        <v>3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</row>
    <row r="2824" spans="1:120">
      <c r="A2824">
        <v>91022337</v>
      </c>
      <c r="B2824">
        <v>982578</v>
      </c>
      <c r="C2824" s="2">
        <v>44271</v>
      </c>
      <c r="D2824" s="2">
        <v>44275.890277777777</v>
      </c>
      <c r="E2824">
        <v>1</v>
      </c>
      <c r="F2824">
        <v>61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8835</v>
      </c>
      <c r="O2824" t="s">
        <v>2125</v>
      </c>
      <c r="P2824">
        <v>1</v>
      </c>
      <c r="Q2824">
        <v>0</v>
      </c>
      <c r="R2824">
        <v>4</v>
      </c>
      <c r="S2824">
        <v>3</v>
      </c>
      <c r="T2824">
        <v>2021</v>
      </c>
      <c r="U2824">
        <v>0</v>
      </c>
      <c r="V2824">
        <v>0</v>
      </c>
      <c r="W2824">
        <v>3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4</v>
      </c>
      <c r="BW2824">
        <v>1</v>
      </c>
      <c r="BX2824">
        <v>4</v>
      </c>
      <c r="BY2824">
        <v>1</v>
      </c>
      <c r="BZ2824">
        <v>0</v>
      </c>
      <c r="CA2824">
        <v>0</v>
      </c>
      <c r="CB2824">
        <v>4</v>
      </c>
      <c r="CC2824">
        <v>0</v>
      </c>
      <c r="CD2824">
        <v>4</v>
      </c>
      <c r="CE2824">
        <v>4</v>
      </c>
      <c r="CF2824">
        <v>0</v>
      </c>
      <c r="CG2824">
        <v>0</v>
      </c>
      <c r="CH2824">
        <v>0</v>
      </c>
      <c r="CI2824">
        <v>0</v>
      </c>
      <c r="CK2824">
        <v>0</v>
      </c>
      <c r="CL2824">
        <v>0</v>
      </c>
      <c r="CM2824">
        <v>6</v>
      </c>
      <c r="CN2824">
        <v>0</v>
      </c>
      <c r="CO2824">
        <v>1</v>
      </c>
      <c r="CP2824">
        <v>0</v>
      </c>
      <c r="CQ2824">
        <v>0</v>
      </c>
      <c r="CR2824">
        <v>0</v>
      </c>
      <c r="CS2824">
        <v>1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1</v>
      </c>
      <c r="DB2824">
        <v>1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</row>
    <row r="2825" spans="1:120">
      <c r="A2825">
        <v>91022474</v>
      </c>
      <c r="B2825">
        <v>8133056</v>
      </c>
      <c r="C2825" s="2">
        <v>44271</v>
      </c>
      <c r="D2825" s="2">
        <v>44271.727083333331</v>
      </c>
      <c r="E2825">
        <v>3</v>
      </c>
      <c r="F2825">
        <v>39</v>
      </c>
      <c r="G2825">
        <v>1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7978</v>
      </c>
      <c r="O2825" t="s">
        <v>2126</v>
      </c>
      <c r="P2825">
        <v>1</v>
      </c>
      <c r="Q2825">
        <v>0</v>
      </c>
      <c r="S2825">
        <v>3</v>
      </c>
      <c r="T2825">
        <v>2021</v>
      </c>
      <c r="U2825">
        <v>0</v>
      </c>
      <c r="V2825">
        <v>0</v>
      </c>
      <c r="W2825">
        <v>3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K2825">
        <v>0</v>
      </c>
      <c r="CL2825">
        <v>0</v>
      </c>
      <c r="CM2825">
        <v>1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1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</row>
    <row r="2826" spans="1:120">
      <c r="A2826">
        <v>91022479</v>
      </c>
      <c r="B2826">
        <v>71993</v>
      </c>
      <c r="C2826" s="2">
        <v>44271</v>
      </c>
      <c r="D2826" s="2">
        <v>44271.806944444441</v>
      </c>
      <c r="E2826">
        <v>2</v>
      </c>
      <c r="F2826">
        <v>76</v>
      </c>
      <c r="G2826">
        <v>1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8844</v>
      </c>
      <c r="O2826" t="s">
        <v>2126</v>
      </c>
      <c r="P2826">
        <v>1</v>
      </c>
      <c r="Q2826">
        <v>0</v>
      </c>
      <c r="S2826">
        <v>3</v>
      </c>
      <c r="T2826">
        <v>2021</v>
      </c>
      <c r="U2826">
        <v>0</v>
      </c>
      <c r="V2826">
        <v>0</v>
      </c>
      <c r="W2826">
        <v>3</v>
      </c>
      <c r="AQ2826">
        <v>90874358</v>
      </c>
      <c r="AU2826" t="e">
        <v>#N/A</v>
      </c>
      <c r="AV2826" t="e">
        <v>#N/A</v>
      </c>
      <c r="AW2826" t="e">
        <v>#N/A</v>
      </c>
      <c r="AX2826" t="e">
        <v>#N/A</v>
      </c>
      <c r="AY2826" t="e">
        <v>#N/A</v>
      </c>
      <c r="AZ2826" t="e">
        <v>#N/A</v>
      </c>
      <c r="BA2826" t="e">
        <v>#N/A</v>
      </c>
      <c r="BB2826" t="e">
        <v>#N/A</v>
      </c>
      <c r="BC2826" t="e">
        <v>#N/A</v>
      </c>
      <c r="BD2826" t="e">
        <v>#N/A</v>
      </c>
      <c r="BE2826" t="e">
        <v>#N/A</v>
      </c>
      <c r="BF2826" t="e">
        <v>#N/A</v>
      </c>
      <c r="BG2826" t="e">
        <v>#N/A</v>
      </c>
      <c r="BH2826" t="e">
        <v>#N/A</v>
      </c>
      <c r="BI2826" t="e">
        <v>#N/A</v>
      </c>
      <c r="BJ2826" t="e">
        <v>#N/A</v>
      </c>
      <c r="BK2826" t="e">
        <v>#N/A</v>
      </c>
      <c r="BL2826" t="e">
        <v>#N/A</v>
      </c>
      <c r="BM2826" t="e">
        <v>#N/A</v>
      </c>
      <c r="BN2826" t="e">
        <v>#N/A</v>
      </c>
      <c r="BO2826" t="e">
        <v>#N/A</v>
      </c>
      <c r="BP2826" t="e">
        <v>#N/A</v>
      </c>
      <c r="BQ2826" t="e">
        <v>#N/A</v>
      </c>
      <c r="BR2826" t="e">
        <v>#N/A</v>
      </c>
      <c r="BS2826" t="e">
        <v>#N/A</v>
      </c>
      <c r="BT2826" t="e">
        <v>#N/A</v>
      </c>
      <c r="BU2826" t="e">
        <v>#N/A</v>
      </c>
      <c r="BV2826" t="e">
        <v>#N/A</v>
      </c>
      <c r="BW2826" t="e">
        <v>#N/A</v>
      </c>
      <c r="BX2826" t="e">
        <v>#N/A</v>
      </c>
      <c r="BY2826" t="e">
        <v>#N/A</v>
      </c>
      <c r="BZ2826" t="e">
        <v>#N/A</v>
      </c>
      <c r="CA2826" t="e">
        <v>#N/A</v>
      </c>
      <c r="CB2826" t="e">
        <v>#N/A</v>
      </c>
      <c r="CC2826" t="e">
        <v>#N/A</v>
      </c>
      <c r="CD2826" t="e">
        <v>#N/A</v>
      </c>
      <c r="CE2826" t="e">
        <v>#N/A</v>
      </c>
      <c r="CF2826" t="e">
        <v>#N/A</v>
      </c>
      <c r="CG2826" t="e">
        <v>#N/A</v>
      </c>
      <c r="CH2826" t="e">
        <v>#N/A</v>
      </c>
      <c r="CI2826" t="e">
        <v>#N/A</v>
      </c>
      <c r="CK2826" t="e">
        <v>#N/A</v>
      </c>
      <c r="CL2826" t="e">
        <v>#N/A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</row>
    <row r="2827" spans="1:120">
      <c r="A2827">
        <v>91022563</v>
      </c>
      <c r="B2827">
        <v>530211</v>
      </c>
      <c r="C2827" s="2">
        <v>44271</v>
      </c>
      <c r="D2827" s="2">
        <v>44277.617361111108</v>
      </c>
      <c r="E2827">
        <v>1</v>
      </c>
      <c r="F2827">
        <v>81</v>
      </c>
      <c r="G2827">
        <v>1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8854</v>
      </c>
      <c r="O2827" t="s">
        <v>2125</v>
      </c>
      <c r="P2827">
        <v>1</v>
      </c>
      <c r="Q2827">
        <v>0</v>
      </c>
      <c r="R2827">
        <v>6</v>
      </c>
      <c r="S2827">
        <v>3</v>
      </c>
      <c r="T2827">
        <v>2021</v>
      </c>
      <c r="U2827">
        <v>0</v>
      </c>
      <c r="V2827">
        <v>0</v>
      </c>
      <c r="W2827">
        <v>3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7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7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5</v>
      </c>
      <c r="BW2827">
        <v>2</v>
      </c>
      <c r="BX2827">
        <v>2</v>
      </c>
      <c r="BY2827">
        <v>18</v>
      </c>
      <c r="BZ2827">
        <v>0</v>
      </c>
      <c r="CA2827">
        <v>0</v>
      </c>
      <c r="CB2827">
        <v>7</v>
      </c>
      <c r="CC2827">
        <v>7</v>
      </c>
      <c r="CD2827">
        <v>0</v>
      </c>
      <c r="CE2827">
        <v>7</v>
      </c>
      <c r="CF2827">
        <v>0</v>
      </c>
      <c r="CG2827">
        <v>0</v>
      </c>
      <c r="CH2827">
        <v>0</v>
      </c>
      <c r="CI2827">
        <v>6</v>
      </c>
      <c r="CK2827">
        <v>0</v>
      </c>
      <c r="CL2827">
        <v>0</v>
      </c>
      <c r="CM2827">
        <v>3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1</v>
      </c>
      <c r="CX2827">
        <v>0</v>
      </c>
      <c r="CY2827">
        <v>1</v>
      </c>
      <c r="CZ2827">
        <v>0</v>
      </c>
      <c r="DA2827">
        <v>0</v>
      </c>
      <c r="DB2827">
        <v>1</v>
      </c>
      <c r="DC2827">
        <v>0</v>
      </c>
      <c r="DD2827">
        <v>0</v>
      </c>
      <c r="DE2827">
        <v>0</v>
      </c>
      <c r="DF2827">
        <v>0</v>
      </c>
      <c r="DG2827">
        <v>1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</row>
    <row r="2828" spans="1:120">
      <c r="A2828">
        <v>91022763</v>
      </c>
      <c r="B2828">
        <v>8133114</v>
      </c>
      <c r="C2828" s="2">
        <v>44271</v>
      </c>
      <c r="D2828" s="2">
        <v>44271.84652777778</v>
      </c>
      <c r="E2828">
        <v>2</v>
      </c>
      <c r="F2828">
        <v>27</v>
      </c>
      <c r="G2828">
        <v>0</v>
      </c>
      <c r="H2828">
        <v>1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7060</v>
      </c>
      <c r="O2828" t="s">
        <v>2126</v>
      </c>
      <c r="P2828">
        <v>1</v>
      </c>
      <c r="Q2828">
        <v>0</v>
      </c>
      <c r="S2828">
        <v>3</v>
      </c>
      <c r="T2828">
        <v>2021</v>
      </c>
      <c r="U2828">
        <v>0</v>
      </c>
      <c r="V2828">
        <v>0</v>
      </c>
      <c r="W2828">
        <v>3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</row>
    <row r="2829" spans="1:120">
      <c r="A2829">
        <v>91022789</v>
      </c>
      <c r="B2829">
        <v>8076867</v>
      </c>
      <c r="C2829" s="2">
        <v>44271</v>
      </c>
      <c r="D2829" s="2">
        <v>44272.013194444444</v>
      </c>
      <c r="E2829">
        <v>2</v>
      </c>
      <c r="F2829">
        <v>65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7060</v>
      </c>
      <c r="O2829" t="s">
        <v>2126</v>
      </c>
      <c r="P2829">
        <v>1</v>
      </c>
      <c r="Q2829">
        <v>0</v>
      </c>
      <c r="S2829">
        <v>3</v>
      </c>
      <c r="T2829">
        <v>2021</v>
      </c>
      <c r="U2829">
        <v>0</v>
      </c>
      <c r="V2829">
        <v>0</v>
      </c>
      <c r="W2829">
        <v>3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</row>
    <row r="2830" spans="1:120">
      <c r="A2830">
        <v>91022833</v>
      </c>
      <c r="B2830">
        <v>188467</v>
      </c>
      <c r="C2830" s="2">
        <v>44272</v>
      </c>
      <c r="D2830" s="2">
        <v>44272.492361111108</v>
      </c>
      <c r="E2830">
        <v>3</v>
      </c>
      <c r="F2830">
        <v>79</v>
      </c>
      <c r="G2830">
        <v>1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8844</v>
      </c>
      <c r="O2830" t="s">
        <v>2126</v>
      </c>
      <c r="P2830">
        <v>1</v>
      </c>
      <c r="Q2830">
        <v>0</v>
      </c>
      <c r="S2830">
        <v>3</v>
      </c>
      <c r="T2830">
        <v>2021</v>
      </c>
      <c r="U2830">
        <v>0</v>
      </c>
      <c r="V2830">
        <v>0</v>
      </c>
      <c r="W2830">
        <v>3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K2830">
        <v>0</v>
      </c>
      <c r="CL2830">
        <v>0</v>
      </c>
      <c r="CM2830">
        <v>1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1</v>
      </c>
      <c r="CX2830">
        <v>0</v>
      </c>
      <c r="CY2830">
        <v>1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1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</row>
    <row r="2831" spans="1:120">
      <c r="A2831">
        <v>91023080</v>
      </c>
      <c r="B2831">
        <v>8133184</v>
      </c>
      <c r="C2831" s="2">
        <v>44272</v>
      </c>
      <c r="D2831" s="2">
        <v>44272.853472222225</v>
      </c>
      <c r="E2831">
        <v>2</v>
      </c>
      <c r="F2831">
        <v>85</v>
      </c>
      <c r="G2831">
        <v>1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8844</v>
      </c>
      <c r="O2831" t="s">
        <v>2126</v>
      </c>
      <c r="P2831">
        <v>1</v>
      </c>
      <c r="Q2831">
        <v>0</v>
      </c>
      <c r="S2831">
        <v>3</v>
      </c>
      <c r="T2831">
        <v>2021</v>
      </c>
      <c r="U2831">
        <v>0</v>
      </c>
      <c r="V2831">
        <v>0</v>
      </c>
      <c r="W2831">
        <v>3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K2831">
        <v>0</v>
      </c>
      <c r="CL2831">
        <v>0</v>
      </c>
      <c r="CM2831">
        <v>1</v>
      </c>
      <c r="CN2831">
        <v>0</v>
      </c>
      <c r="CO2831">
        <v>0</v>
      </c>
      <c r="CP2831">
        <v>0</v>
      </c>
      <c r="CQ2831">
        <v>0</v>
      </c>
      <c r="CR2831">
        <v>1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1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</row>
    <row r="2832" spans="1:120">
      <c r="A2832">
        <v>91023098</v>
      </c>
      <c r="B2832">
        <v>219577</v>
      </c>
      <c r="C2832" s="2">
        <v>44273</v>
      </c>
      <c r="D2832" s="2">
        <v>44273.993055555555</v>
      </c>
      <c r="E2832">
        <v>3</v>
      </c>
      <c r="F2832">
        <v>78</v>
      </c>
      <c r="G2832">
        <v>1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8854</v>
      </c>
      <c r="O2832" t="s">
        <v>2126</v>
      </c>
      <c r="P2832">
        <v>1</v>
      </c>
      <c r="Q2832">
        <v>0</v>
      </c>
      <c r="S2832">
        <v>3</v>
      </c>
      <c r="T2832">
        <v>2021</v>
      </c>
      <c r="U2832">
        <v>0</v>
      </c>
      <c r="V2832">
        <v>0</v>
      </c>
      <c r="W2832">
        <v>3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K2832">
        <v>0</v>
      </c>
      <c r="CL2832">
        <v>0</v>
      </c>
      <c r="CM2832">
        <v>1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1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</row>
    <row r="2833" spans="1:120">
      <c r="A2833">
        <v>91023125</v>
      </c>
      <c r="B2833">
        <v>8082618</v>
      </c>
      <c r="C2833" s="2">
        <v>44272</v>
      </c>
      <c r="D2833" s="2">
        <v>44272.654861111114</v>
      </c>
      <c r="E2833">
        <v>2</v>
      </c>
      <c r="F2833">
        <v>69</v>
      </c>
      <c r="G2833">
        <v>0</v>
      </c>
      <c r="H2833">
        <v>3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10458</v>
      </c>
      <c r="O2833" t="s">
        <v>2126</v>
      </c>
      <c r="P2833">
        <v>1</v>
      </c>
      <c r="Q2833">
        <v>0</v>
      </c>
      <c r="S2833">
        <v>3</v>
      </c>
      <c r="T2833">
        <v>2021</v>
      </c>
      <c r="U2833">
        <v>0</v>
      </c>
      <c r="V2833">
        <v>0</v>
      </c>
      <c r="W2833">
        <v>3</v>
      </c>
      <c r="AU2833" t="e">
        <v>#N/A</v>
      </c>
      <c r="AV2833" t="e">
        <v>#N/A</v>
      </c>
      <c r="AW2833" t="e">
        <v>#N/A</v>
      </c>
      <c r="AX2833" t="e">
        <v>#N/A</v>
      </c>
      <c r="AY2833" t="e">
        <v>#N/A</v>
      </c>
      <c r="AZ2833" t="e">
        <v>#N/A</v>
      </c>
      <c r="BA2833" t="e">
        <v>#N/A</v>
      </c>
      <c r="BB2833" t="e">
        <v>#N/A</v>
      </c>
      <c r="BC2833" t="e">
        <v>#N/A</v>
      </c>
      <c r="BD2833" t="e">
        <v>#N/A</v>
      </c>
      <c r="BE2833" t="e">
        <v>#N/A</v>
      </c>
      <c r="BF2833" t="e">
        <v>#N/A</v>
      </c>
      <c r="BG2833" t="e">
        <v>#N/A</v>
      </c>
      <c r="BH2833" t="e">
        <v>#N/A</v>
      </c>
      <c r="BI2833" t="e">
        <v>#N/A</v>
      </c>
      <c r="BJ2833" t="e">
        <v>#N/A</v>
      </c>
      <c r="BK2833" t="e">
        <v>#N/A</v>
      </c>
      <c r="BL2833" t="e">
        <v>#N/A</v>
      </c>
      <c r="BM2833" t="e">
        <v>#N/A</v>
      </c>
      <c r="BN2833" t="e">
        <v>#N/A</v>
      </c>
      <c r="BO2833" t="e">
        <v>#N/A</v>
      </c>
      <c r="BP2833" t="e">
        <v>#N/A</v>
      </c>
      <c r="BQ2833" t="e">
        <v>#N/A</v>
      </c>
      <c r="BR2833" t="e">
        <v>#N/A</v>
      </c>
      <c r="BS2833" t="e">
        <v>#N/A</v>
      </c>
      <c r="BT2833" t="e">
        <v>#N/A</v>
      </c>
      <c r="BU2833" t="e">
        <v>#N/A</v>
      </c>
      <c r="BV2833" t="e">
        <v>#N/A</v>
      </c>
      <c r="BW2833" t="e">
        <v>#N/A</v>
      </c>
      <c r="BX2833" t="e">
        <v>#N/A</v>
      </c>
      <c r="BY2833" t="e">
        <v>#N/A</v>
      </c>
      <c r="BZ2833" t="e">
        <v>#N/A</v>
      </c>
      <c r="CA2833" t="e">
        <v>#N/A</v>
      </c>
      <c r="CB2833" t="e">
        <v>#N/A</v>
      </c>
      <c r="CC2833" t="e">
        <v>#N/A</v>
      </c>
      <c r="CD2833" t="e">
        <v>#N/A</v>
      </c>
      <c r="CE2833" t="e">
        <v>#N/A</v>
      </c>
      <c r="CF2833" t="e">
        <v>#N/A</v>
      </c>
      <c r="CG2833" t="e">
        <v>#N/A</v>
      </c>
      <c r="CH2833" t="e">
        <v>#N/A</v>
      </c>
      <c r="CI2833" t="e">
        <v>#N/A</v>
      </c>
      <c r="CK2833" t="e">
        <v>#N/A</v>
      </c>
      <c r="CL2833" t="e">
        <v>#N/A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1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</row>
    <row r="2834" spans="1:120">
      <c r="A2834">
        <v>91023155</v>
      </c>
      <c r="B2834">
        <v>576551</v>
      </c>
      <c r="C2834" s="2">
        <v>44272</v>
      </c>
      <c r="D2834" s="2">
        <v>44272.710416666669</v>
      </c>
      <c r="E2834">
        <v>2</v>
      </c>
      <c r="F2834">
        <v>61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8844</v>
      </c>
      <c r="O2834" t="s">
        <v>2126</v>
      </c>
      <c r="P2834">
        <v>1</v>
      </c>
      <c r="Q2834">
        <v>0</v>
      </c>
      <c r="S2834">
        <v>3</v>
      </c>
      <c r="T2834">
        <v>2021</v>
      </c>
      <c r="U2834">
        <v>0</v>
      </c>
      <c r="V2834">
        <v>0</v>
      </c>
      <c r="W2834">
        <v>3</v>
      </c>
      <c r="AU2834" t="e">
        <v>#N/A</v>
      </c>
      <c r="AV2834" t="e">
        <v>#N/A</v>
      </c>
      <c r="AW2834" t="e">
        <v>#N/A</v>
      </c>
      <c r="AX2834" t="e">
        <v>#N/A</v>
      </c>
      <c r="AY2834" t="e">
        <v>#N/A</v>
      </c>
      <c r="AZ2834" t="e">
        <v>#N/A</v>
      </c>
      <c r="BA2834" t="e">
        <v>#N/A</v>
      </c>
      <c r="BB2834" t="e">
        <v>#N/A</v>
      </c>
      <c r="BC2834" t="e">
        <v>#N/A</v>
      </c>
      <c r="BD2834" t="e">
        <v>#N/A</v>
      </c>
      <c r="BE2834" t="e">
        <v>#N/A</v>
      </c>
      <c r="BF2834" t="e">
        <v>#N/A</v>
      </c>
      <c r="BG2834" t="e">
        <v>#N/A</v>
      </c>
      <c r="BH2834" t="e">
        <v>#N/A</v>
      </c>
      <c r="BI2834" t="e">
        <v>#N/A</v>
      </c>
      <c r="BJ2834" t="e">
        <v>#N/A</v>
      </c>
      <c r="BK2834" t="e">
        <v>#N/A</v>
      </c>
      <c r="BL2834" t="e">
        <v>#N/A</v>
      </c>
      <c r="BM2834" t="e">
        <v>#N/A</v>
      </c>
      <c r="BN2834" t="e">
        <v>#N/A</v>
      </c>
      <c r="BO2834" t="e">
        <v>#N/A</v>
      </c>
      <c r="BP2834" t="e">
        <v>#N/A</v>
      </c>
      <c r="BQ2834" t="e">
        <v>#N/A</v>
      </c>
      <c r="BR2834" t="e">
        <v>#N/A</v>
      </c>
      <c r="BS2834" t="e">
        <v>#N/A</v>
      </c>
      <c r="BT2834" t="e">
        <v>#N/A</v>
      </c>
      <c r="BU2834" t="e">
        <v>#N/A</v>
      </c>
      <c r="BV2834" t="e">
        <v>#N/A</v>
      </c>
      <c r="BW2834" t="e">
        <v>#N/A</v>
      </c>
      <c r="BX2834" t="e">
        <v>#N/A</v>
      </c>
      <c r="BY2834" t="e">
        <v>#N/A</v>
      </c>
      <c r="BZ2834" t="e">
        <v>#N/A</v>
      </c>
      <c r="CA2834" t="e">
        <v>#N/A</v>
      </c>
      <c r="CB2834" t="e">
        <v>#N/A</v>
      </c>
      <c r="CC2834" t="e">
        <v>#N/A</v>
      </c>
      <c r="CD2834" t="e">
        <v>#N/A</v>
      </c>
      <c r="CE2834" t="e">
        <v>#N/A</v>
      </c>
      <c r="CF2834" t="e">
        <v>#N/A</v>
      </c>
      <c r="CG2834" t="e">
        <v>#N/A</v>
      </c>
      <c r="CH2834" t="e">
        <v>#N/A</v>
      </c>
      <c r="CI2834" t="e">
        <v>#N/A</v>
      </c>
      <c r="CK2834" t="e">
        <v>#N/A</v>
      </c>
      <c r="CL2834" t="e">
        <v>#N/A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</row>
    <row r="2835" spans="1:120">
      <c r="A2835">
        <v>91023164</v>
      </c>
      <c r="B2835">
        <v>639377</v>
      </c>
      <c r="C2835" s="2">
        <v>44272</v>
      </c>
      <c r="D2835" s="2">
        <v>44272.70416666667</v>
      </c>
      <c r="E2835">
        <v>2</v>
      </c>
      <c r="F2835">
        <v>48</v>
      </c>
      <c r="G2835">
        <v>1</v>
      </c>
      <c r="H2835">
        <v>3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88072403</v>
      </c>
      <c r="O2835" t="s">
        <v>2126</v>
      </c>
      <c r="P2835">
        <v>1</v>
      </c>
      <c r="Q2835">
        <v>0</v>
      </c>
      <c r="S2835">
        <v>3</v>
      </c>
      <c r="T2835">
        <v>2021</v>
      </c>
      <c r="U2835">
        <v>0</v>
      </c>
      <c r="V2835">
        <v>0</v>
      </c>
      <c r="W2835">
        <v>3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</row>
    <row r="2836" spans="1:120">
      <c r="A2836">
        <v>91023222</v>
      </c>
      <c r="B2836">
        <v>87936</v>
      </c>
      <c r="C2836" s="2">
        <v>44272</v>
      </c>
      <c r="D2836" s="2">
        <v>44272.862500000003</v>
      </c>
      <c r="E2836">
        <v>3</v>
      </c>
      <c r="F2836">
        <v>59</v>
      </c>
      <c r="G2836">
        <v>1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8835</v>
      </c>
      <c r="O2836" t="s">
        <v>2126</v>
      </c>
      <c r="P2836">
        <v>1</v>
      </c>
      <c r="Q2836">
        <v>0</v>
      </c>
      <c r="S2836">
        <v>3</v>
      </c>
      <c r="T2836">
        <v>2021</v>
      </c>
      <c r="U2836">
        <v>0</v>
      </c>
      <c r="V2836">
        <v>0</v>
      </c>
      <c r="W2836">
        <v>3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K2836">
        <v>0</v>
      </c>
      <c r="CL2836">
        <v>0</v>
      </c>
      <c r="CM2836">
        <v>1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1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1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</row>
    <row r="2837" spans="1:120">
      <c r="A2837">
        <v>91023368</v>
      </c>
      <c r="B2837">
        <v>578889</v>
      </c>
      <c r="C2837" s="2">
        <v>44272</v>
      </c>
      <c r="D2837" s="2">
        <v>44272.902777777781</v>
      </c>
      <c r="E2837">
        <v>2</v>
      </c>
      <c r="F2837">
        <v>67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8846</v>
      </c>
      <c r="O2837" t="s">
        <v>2126</v>
      </c>
      <c r="P2837">
        <v>1</v>
      </c>
      <c r="Q2837">
        <v>0</v>
      </c>
      <c r="S2837">
        <v>3</v>
      </c>
      <c r="T2837">
        <v>2021</v>
      </c>
      <c r="U2837">
        <v>0</v>
      </c>
      <c r="V2837">
        <v>0</v>
      </c>
      <c r="W2837">
        <v>3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</row>
    <row r="2838" spans="1:120">
      <c r="A2838">
        <v>91023370</v>
      </c>
      <c r="B2838">
        <v>83693</v>
      </c>
      <c r="C2838" s="2">
        <v>44272</v>
      </c>
      <c r="D2838" s="2">
        <v>44272.948611111111</v>
      </c>
      <c r="E2838">
        <v>2</v>
      </c>
      <c r="F2838">
        <v>65</v>
      </c>
      <c r="G2838">
        <v>1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8846</v>
      </c>
      <c r="O2838" t="s">
        <v>2126</v>
      </c>
      <c r="P2838">
        <v>1</v>
      </c>
      <c r="Q2838">
        <v>0</v>
      </c>
      <c r="S2838">
        <v>3</v>
      </c>
      <c r="T2838">
        <v>2021</v>
      </c>
      <c r="U2838">
        <v>0</v>
      </c>
      <c r="V2838">
        <v>0</v>
      </c>
      <c r="W2838">
        <v>3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</row>
    <row r="2839" spans="1:120">
      <c r="A2839">
        <v>91023386</v>
      </c>
      <c r="B2839">
        <v>465716</v>
      </c>
      <c r="C2839" s="2">
        <v>44272</v>
      </c>
      <c r="D2839" s="2">
        <v>44277.6875</v>
      </c>
      <c r="E2839">
        <v>1</v>
      </c>
      <c r="F2839">
        <v>81</v>
      </c>
      <c r="G2839">
        <v>0</v>
      </c>
      <c r="H2839">
        <v>1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8873</v>
      </c>
      <c r="O2839" t="s">
        <v>2126</v>
      </c>
      <c r="P2839">
        <v>1</v>
      </c>
      <c r="Q2839">
        <v>0</v>
      </c>
      <c r="R2839">
        <v>5</v>
      </c>
      <c r="S2839">
        <v>3</v>
      </c>
      <c r="T2839">
        <v>2021</v>
      </c>
      <c r="U2839">
        <v>0</v>
      </c>
      <c r="V2839">
        <v>0</v>
      </c>
      <c r="W2839">
        <v>3</v>
      </c>
      <c r="AU2839">
        <v>0</v>
      </c>
      <c r="AV2839">
        <v>0</v>
      </c>
      <c r="AW2839">
        <v>1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1</v>
      </c>
      <c r="BF2839">
        <v>1</v>
      </c>
      <c r="BG2839">
        <v>1</v>
      </c>
      <c r="BH2839">
        <v>1</v>
      </c>
      <c r="BI2839">
        <v>0</v>
      </c>
      <c r="BJ2839">
        <v>0</v>
      </c>
      <c r="BK2839">
        <v>1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1</v>
      </c>
      <c r="CK2839">
        <v>0</v>
      </c>
      <c r="CL2839">
        <v>0</v>
      </c>
      <c r="CM2839">
        <v>2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1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1</v>
      </c>
      <c r="DH2839">
        <v>0</v>
      </c>
      <c r="DI2839">
        <v>0</v>
      </c>
      <c r="DJ2839">
        <v>1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</row>
    <row r="2840" spans="1:120">
      <c r="A2840">
        <v>91023409</v>
      </c>
      <c r="B2840">
        <v>412812</v>
      </c>
      <c r="C2840" s="2">
        <v>44272</v>
      </c>
      <c r="D2840" s="2">
        <v>44273.040972222225</v>
      </c>
      <c r="E2840">
        <v>2</v>
      </c>
      <c r="F2840">
        <v>81</v>
      </c>
      <c r="G2840">
        <v>1</v>
      </c>
      <c r="H2840">
        <v>1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8844</v>
      </c>
      <c r="O2840" t="s">
        <v>2126</v>
      </c>
      <c r="P2840">
        <v>1</v>
      </c>
      <c r="Q2840">
        <v>0</v>
      </c>
      <c r="S2840">
        <v>3</v>
      </c>
      <c r="T2840">
        <v>2021</v>
      </c>
      <c r="U2840">
        <v>0</v>
      </c>
      <c r="V2840">
        <v>0</v>
      </c>
      <c r="W2840">
        <v>3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1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</row>
    <row r="2841" spans="1:120">
      <c r="A2841">
        <v>91023415</v>
      </c>
      <c r="B2841">
        <v>628607</v>
      </c>
      <c r="C2841" s="2">
        <v>44272</v>
      </c>
      <c r="D2841" s="2">
        <v>44278.795138888891</v>
      </c>
      <c r="E2841">
        <v>1</v>
      </c>
      <c r="F2841">
        <v>67</v>
      </c>
      <c r="G2841">
        <v>1</v>
      </c>
      <c r="H2841">
        <v>3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7060</v>
      </c>
      <c r="O2841" t="s">
        <v>2125</v>
      </c>
      <c r="P2841">
        <v>1</v>
      </c>
      <c r="Q2841">
        <v>0</v>
      </c>
      <c r="R2841">
        <v>6</v>
      </c>
      <c r="S2841">
        <v>3</v>
      </c>
      <c r="T2841">
        <v>2021</v>
      </c>
      <c r="U2841">
        <v>0</v>
      </c>
      <c r="V2841">
        <v>0</v>
      </c>
      <c r="W2841">
        <v>3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5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5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1</v>
      </c>
      <c r="BY2841">
        <v>0</v>
      </c>
      <c r="BZ2841">
        <v>0</v>
      </c>
      <c r="CA2841">
        <v>0</v>
      </c>
      <c r="CB2841">
        <v>2</v>
      </c>
      <c r="CC2841">
        <v>7</v>
      </c>
      <c r="CD2841">
        <v>1</v>
      </c>
      <c r="CE2841">
        <v>8</v>
      </c>
      <c r="CF2841">
        <v>6</v>
      </c>
      <c r="CG2841">
        <v>0</v>
      </c>
      <c r="CH2841">
        <v>0</v>
      </c>
      <c r="CI2841">
        <v>1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</row>
    <row r="2842" spans="1:120">
      <c r="A2842">
        <v>91023420</v>
      </c>
      <c r="B2842">
        <v>8133244</v>
      </c>
      <c r="C2842" s="2">
        <v>44272</v>
      </c>
      <c r="D2842" s="2">
        <v>44273.004166666666</v>
      </c>
      <c r="E2842">
        <v>2</v>
      </c>
      <c r="F2842">
        <v>33</v>
      </c>
      <c r="G2842">
        <v>1</v>
      </c>
      <c r="H2842">
        <v>1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8876</v>
      </c>
      <c r="O2842" t="s">
        <v>2126</v>
      </c>
      <c r="P2842">
        <v>1</v>
      </c>
      <c r="Q2842">
        <v>0</v>
      </c>
      <c r="S2842">
        <v>3</v>
      </c>
      <c r="T2842">
        <v>2021</v>
      </c>
      <c r="U2842">
        <v>0</v>
      </c>
      <c r="V2842">
        <v>0</v>
      </c>
      <c r="W2842">
        <v>3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</row>
    <row r="2843" spans="1:120">
      <c r="A2843">
        <v>91023468</v>
      </c>
      <c r="B2843">
        <v>748521</v>
      </c>
      <c r="C2843" s="2">
        <v>44273</v>
      </c>
      <c r="D2843" s="2">
        <v>44273.370833333334</v>
      </c>
      <c r="E2843">
        <v>2</v>
      </c>
      <c r="F2843">
        <v>44</v>
      </c>
      <c r="G2843">
        <v>1</v>
      </c>
      <c r="H2843">
        <v>3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8805</v>
      </c>
      <c r="O2843" t="s">
        <v>2126</v>
      </c>
      <c r="P2843">
        <v>1</v>
      </c>
      <c r="Q2843">
        <v>0</v>
      </c>
      <c r="S2843">
        <v>3</v>
      </c>
      <c r="T2843">
        <v>2021</v>
      </c>
      <c r="U2843">
        <v>0</v>
      </c>
      <c r="V2843">
        <v>0</v>
      </c>
      <c r="W2843">
        <v>3</v>
      </c>
      <c r="AU2843" t="e">
        <v>#N/A</v>
      </c>
      <c r="AV2843" t="e">
        <v>#N/A</v>
      </c>
      <c r="AW2843" t="e">
        <v>#N/A</v>
      </c>
      <c r="AX2843" t="e">
        <v>#N/A</v>
      </c>
      <c r="AY2843" t="e">
        <v>#N/A</v>
      </c>
      <c r="AZ2843" t="e">
        <v>#N/A</v>
      </c>
      <c r="BA2843" t="e">
        <v>#N/A</v>
      </c>
      <c r="BB2843" t="e">
        <v>#N/A</v>
      </c>
      <c r="BC2843" t="e">
        <v>#N/A</v>
      </c>
      <c r="BD2843" t="e">
        <v>#N/A</v>
      </c>
      <c r="BE2843" t="e">
        <v>#N/A</v>
      </c>
      <c r="BF2843" t="e">
        <v>#N/A</v>
      </c>
      <c r="BG2843" t="e">
        <v>#N/A</v>
      </c>
      <c r="BH2843" t="e">
        <v>#N/A</v>
      </c>
      <c r="BI2843" t="e">
        <v>#N/A</v>
      </c>
      <c r="BJ2843" t="e">
        <v>#N/A</v>
      </c>
      <c r="BK2843" t="e">
        <v>#N/A</v>
      </c>
      <c r="BL2843" t="e">
        <v>#N/A</v>
      </c>
      <c r="BM2843" t="e">
        <v>#N/A</v>
      </c>
      <c r="BN2843" t="e">
        <v>#N/A</v>
      </c>
      <c r="BO2843" t="e">
        <v>#N/A</v>
      </c>
      <c r="BP2843" t="e">
        <v>#N/A</v>
      </c>
      <c r="BQ2843" t="e">
        <v>#N/A</v>
      </c>
      <c r="BR2843" t="e">
        <v>#N/A</v>
      </c>
      <c r="BS2843" t="e">
        <v>#N/A</v>
      </c>
      <c r="BT2843" t="e">
        <v>#N/A</v>
      </c>
      <c r="BU2843" t="e">
        <v>#N/A</v>
      </c>
      <c r="BV2843" t="e">
        <v>#N/A</v>
      </c>
      <c r="BW2843" t="e">
        <v>#N/A</v>
      </c>
      <c r="BX2843" t="e">
        <v>#N/A</v>
      </c>
      <c r="BY2843" t="e">
        <v>#N/A</v>
      </c>
      <c r="BZ2843" t="e">
        <v>#N/A</v>
      </c>
      <c r="CA2843" t="e">
        <v>#N/A</v>
      </c>
      <c r="CB2843" t="e">
        <v>#N/A</v>
      </c>
      <c r="CC2843" t="e">
        <v>#N/A</v>
      </c>
      <c r="CD2843" t="e">
        <v>#N/A</v>
      </c>
      <c r="CE2843" t="e">
        <v>#N/A</v>
      </c>
      <c r="CF2843" t="e">
        <v>#N/A</v>
      </c>
      <c r="CG2843" t="e">
        <v>#N/A</v>
      </c>
      <c r="CH2843" t="e">
        <v>#N/A</v>
      </c>
      <c r="CI2843" t="e">
        <v>#N/A</v>
      </c>
      <c r="CK2843" t="e">
        <v>#N/A</v>
      </c>
      <c r="CL2843" t="e">
        <v>#N/A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</row>
    <row r="2844" spans="1:120">
      <c r="A2844">
        <v>91023470</v>
      </c>
      <c r="B2844">
        <v>412812</v>
      </c>
      <c r="C2844" s="2">
        <v>44273</v>
      </c>
      <c r="D2844" s="2">
        <v>44273.339583333334</v>
      </c>
      <c r="E2844">
        <v>2</v>
      </c>
      <c r="F2844">
        <v>81</v>
      </c>
      <c r="G2844">
        <v>1</v>
      </c>
      <c r="H2844">
        <v>1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8844</v>
      </c>
      <c r="O2844" t="s">
        <v>2126</v>
      </c>
      <c r="P2844">
        <v>1</v>
      </c>
      <c r="Q2844">
        <v>0</v>
      </c>
      <c r="S2844">
        <v>3</v>
      </c>
      <c r="T2844">
        <v>2021</v>
      </c>
      <c r="U2844">
        <v>0</v>
      </c>
      <c r="V2844">
        <v>0</v>
      </c>
      <c r="W2844">
        <v>3</v>
      </c>
      <c r="AU2844" t="e">
        <v>#N/A</v>
      </c>
      <c r="AV2844" t="e">
        <v>#N/A</v>
      </c>
      <c r="AW2844" t="e">
        <v>#N/A</v>
      </c>
      <c r="AX2844" t="e">
        <v>#N/A</v>
      </c>
      <c r="AY2844" t="e">
        <v>#N/A</v>
      </c>
      <c r="AZ2844" t="e">
        <v>#N/A</v>
      </c>
      <c r="BA2844" t="e">
        <v>#N/A</v>
      </c>
      <c r="BB2844" t="e">
        <v>#N/A</v>
      </c>
      <c r="BC2844" t="e">
        <v>#N/A</v>
      </c>
      <c r="BD2844" t="e">
        <v>#N/A</v>
      </c>
      <c r="BE2844" t="e">
        <v>#N/A</v>
      </c>
      <c r="BF2844" t="e">
        <v>#N/A</v>
      </c>
      <c r="BG2844" t="e">
        <v>#N/A</v>
      </c>
      <c r="BH2844" t="e">
        <v>#N/A</v>
      </c>
      <c r="BI2844" t="e">
        <v>#N/A</v>
      </c>
      <c r="BJ2844" t="e">
        <v>#N/A</v>
      </c>
      <c r="BK2844" t="e">
        <v>#N/A</v>
      </c>
      <c r="BL2844" t="e">
        <v>#N/A</v>
      </c>
      <c r="BM2844" t="e">
        <v>#N/A</v>
      </c>
      <c r="BN2844" t="e">
        <v>#N/A</v>
      </c>
      <c r="BO2844" t="e">
        <v>#N/A</v>
      </c>
      <c r="BP2844" t="e">
        <v>#N/A</v>
      </c>
      <c r="BQ2844" t="e">
        <v>#N/A</v>
      </c>
      <c r="BR2844" t="e">
        <v>#N/A</v>
      </c>
      <c r="BS2844" t="e">
        <v>#N/A</v>
      </c>
      <c r="BT2844" t="e">
        <v>#N/A</v>
      </c>
      <c r="BU2844" t="e">
        <v>#N/A</v>
      </c>
      <c r="BV2844" t="e">
        <v>#N/A</v>
      </c>
      <c r="BW2844" t="e">
        <v>#N/A</v>
      </c>
      <c r="BX2844" t="e">
        <v>#N/A</v>
      </c>
      <c r="BY2844" t="e">
        <v>#N/A</v>
      </c>
      <c r="BZ2844" t="e">
        <v>#N/A</v>
      </c>
      <c r="CA2844" t="e">
        <v>#N/A</v>
      </c>
      <c r="CB2844" t="e">
        <v>#N/A</v>
      </c>
      <c r="CC2844" t="e">
        <v>#N/A</v>
      </c>
      <c r="CD2844" t="e">
        <v>#N/A</v>
      </c>
      <c r="CE2844" t="e">
        <v>#N/A</v>
      </c>
      <c r="CF2844" t="e">
        <v>#N/A</v>
      </c>
      <c r="CG2844" t="e">
        <v>#N/A</v>
      </c>
      <c r="CH2844" t="e">
        <v>#N/A</v>
      </c>
      <c r="CI2844" t="e">
        <v>#N/A</v>
      </c>
      <c r="CK2844" t="e">
        <v>#N/A</v>
      </c>
      <c r="CL2844" t="e">
        <v>#N/A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1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</row>
    <row r="2845" spans="1:120">
      <c r="A2845">
        <v>91023493</v>
      </c>
      <c r="B2845">
        <v>671147</v>
      </c>
      <c r="C2845" s="2">
        <v>44273</v>
      </c>
      <c r="D2845" s="2">
        <v>44273.640277777777</v>
      </c>
      <c r="E2845">
        <v>2</v>
      </c>
      <c r="F2845">
        <v>50</v>
      </c>
      <c r="G2845">
        <v>0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8807</v>
      </c>
      <c r="O2845" t="s">
        <v>2126</v>
      </c>
      <c r="P2845">
        <v>1</v>
      </c>
      <c r="Q2845">
        <v>0</v>
      </c>
      <c r="S2845">
        <v>3</v>
      </c>
      <c r="T2845">
        <v>2021</v>
      </c>
      <c r="U2845">
        <v>0</v>
      </c>
      <c r="V2845">
        <v>0</v>
      </c>
      <c r="W2845">
        <v>3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</row>
    <row r="2846" spans="1:120">
      <c r="A2846">
        <v>91023563</v>
      </c>
      <c r="B2846">
        <v>8061517</v>
      </c>
      <c r="C2846" s="2">
        <v>44273</v>
      </c>
      <c r="D2846" s="2">
        <v>44273.993055555555</v>
      </c>
      <c r="E2846">
        <v>3</v>
      </c>
      <c r="F2846">
        <v>65</v>
      </c>
      <c r="G2846">
        <v>1</v>
      </c>
      <c r="H2846">
        <v>3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8807</v>
      </c>
      <c r="O2846" t="s">
        <v>2126</v>
      </c>
      <c r="P2846">
        <v>1</v>
      </c>
      <c r="Q2846">
        <v>0</v>
      </c>
      <c r="S2846">
        <v>3</v>
      </c>
      <c r="T2846">
        <v>2021</v>
      </c>
      <c r="U2846">
        <v>0</v>
      </c>
      <c r="V2846">
        <v>0</v>
      </c>
      <c r="W2846">
        <v>3</v>
      </c>
      <c r="AU2846" t="e">
        <v>#N/A</v>
      </c>
      <c r="AV2846" t="e">
        <v>#N/A</v>
      </c>
      <c r="AW2846" t="e">
        <v>#N/A</v>
      </c>
      <c r="AX2846" t="e">
        <v>#N/A</v>
      </c>
      <c r="AY2846" t="e">
        <v>#N/A</v>
      </c>
      <c r="AZ2846" t="e">
        <v>#N/A</v>
      </c>
      <c r="BA2846" t="e">
        <v>#N/A</v>
      </c>
      <c r="BB2846" t="e">
        <v>#N/A</v>
      </c>
      <c r="BC2846" t="e">
        <v>#N/A</v>
      </c>
      <c r="BD2846" t="e">
        <v>#N/A</v>
      </c>
      <c r="BE2846" t="e">
        <v>#N/A</v>
      </c>
      <c r="BF2846" t="e">
        <v>#N/A</v>
      </c>
      <c r="BG2846" t="e">
        <v>#N/A</v>
      </c>
      <c r="BH2846" t="e">
        <v>#N/A</v>
      </c>
      <c r="BI2846" t="e">
        <v>#N/A</v>
      </c>
      <c r="BJ2846" t="e">
        <v>#N/A</v>
      </c>
      <c r="BK2846" t="e">
        <v>#N/A</v>
      </c>
      <c r="BL2846" t="e">
        <v>#N/A</v>
      </c>
      <c r="BM2846" t="e">
        <v>#N/A</v>
      </c>
      <c r="BN2846" t="e">
        <v>#N/A</v>
      </c>
      <c r="BO2846" t="e">
        <v>#N/A</v>
      </c>
      <c r="BP2846" t="e">
        <v>#N/A</v>
      </c>
      <c r="BQ2846" t="e">
        <v>#N/A</v>
      </c>
      <c r="BR2846" t="e">
        <v>#N/A</v>
      </c>
      <c r="BS2846" t="e">
        <v>#N/A</v>
      </c>
      <c r="BT2846" t="e">
        <v>#N/A</v>
      </c>
      <c r="BU2846" t="e">
        <v>#N/A</v>
      </c>
      <c r="BV2846" t="e">
        <v>#N/A</v>
      </c>
      <c r="BW2846" t="e">
        <v>#N/A</v>
      </c>
      <c r="BX2846" t="e">
        <v>#N/A</v>
      </c>
      <c r="BY2846" t="e">
        <v>#N/A</v>
      </c>
      <c r="BZ2846" t="e">
        <v>#N/A</v>
      </c>
      <c r="CA2846" t="e">
        <v>#N/A</v>
      </c>
      <c r="CB2846" t="e">
        <v>#N/A</v>
      </c>
      <c r="CC2846" t="e">
        <v>#N/A</v>
      </c>
      <c r="CD2846" t="e">
        <v>#N/A</v>
      </c>
      <c r="CE2846" t="e">
        <v>#N/A</v>
      </c>
      <c r="CF2846" t="e">
        <v>#N/A</v>
      </c>
      <c r="CG2846" t="e">
        <v>#N/A</v>
      </c>
      <c r="CH2846" t="e">
        <v>#N/A</v>
      </c>
      <c r="CI2846" t="e">
        <v>#N/A</v>
      </c>
      <c r="CK2846" t="e">
        <v>#N/A</v>
      </c>
      <c r="CL2846" t="e">
        <v>#N/A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</row>
    <row r="2847" spans="1:120">
      <c r="A2847">
        <v>91023700</v>
      </c>
      <c r="B2847">
        <v>674232</v>
      </c>
      <c r="C2847" s="2">
        <v>44273</v>
      </c>
      <c r="D2847" s="2">
        <v>44273.780555555553</v>
      </c>
      <c r="E2847">
        <v>2</v>
      </c>
      <c r="F2847">
        <v>59</v>
      </c>
      <c r="G2847">
        <v>1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7060</v>
      </c>
      <c r="O2847" t="s">
        <v>2126</v>
      </c>
      <c r="P2847">
        <v>1</v>
      </c>
      <c r="Q2847">
        <v>0</v>
      </c>
      <c r="S2847">
        <v>3</v>
      </c>
      <c r="T2847">
        <v>2021</v>
      </c>
      <c r="U2847">
        <v>0</v>
      </c>
      <c r="V2847">
        <v>0</v>
      </c>
      <c r="W2847">
        <v>3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</row>
    <row r="2848" spans="1:120">
      <c r="A2848">
        <v>91023718</v>
      </c>
      <c r="B2848">
        <v>8035020</v>
      </c>
      <c r="C2848" s="2">
        <v>44273</v>
      </c>
      <c r="D2848" s="2">
        <v>44273.715277777781</v>
      </c>
      <c r="E2848">
        <v>2</v>
      </c>
      <c r="F2848">
        <v>31</v>
      </c>
      <c r="G2848">
        <v>1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8861</v>
      </c>
      <c r="O2848" t="s">
        <v>2126</v>
      </c>
      <c r="P2848">
        <v>1</v>
      </c>
      <c r="Q2848">
        <v>0</v>
      </c>
      <c r="S2848">
        <v>3</v>
      </c>
      <c r="T2848">
        <v>2021</v>
      </c>
      <c r="U2848">
        <v>0</v>
      </c>
      <c r="V2848">
        <v>0</v>
      </c>
      <c r="W2848">
        <v>3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</row>
    <row r="2849" spans="1:120">
      <c r="A2849">
        <v>91023788</v>
      </c>
      <c r="B2849">
        <v>8001709</v>
      </c>
      <c r="C2849" s="2">
        <v>44273</v>
      </c>
      <c r="D2849" s="2">
        <v>44273.831250000003</v>
      </c>
      <c r="E2849">
        <v>3</v>
      </c>
      <c r="F2849">
        <v>86</v>
      </c>
      <c r="G2849">
        <v>1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8812</v>
      </c>
      <c r="O2849" t="s">
        <v>2126</v>
      </c>
      <c r="P2849">
        <v>1</v>
      </c>
      <c r="Q2849">
        <v>0</v>
      </c>
      <c r="S2849">
        <v>3</v>
      </c>
      <c r="T2849">
        <v>2021</v>
      </c>
      <c r="U2849">
        <v>0</v>
      </c>
      <c r="V2849">
        <v>0</v>
      </c>
      <c r="W2849">
        <v>3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</row>
    <row r="2850" spans="1:120">
      <c r="A2850">
        <v>91023790</v>
      </c>
      <c r="B2850">
        <v>8133305</v>
      </c>
      <c r="C2850" s="2">
        <v>44273</v>
      </c>
      <c r="D2850" s="2">
        <v>44273.713888888888</v>
      </c>
      <c r="E2850">
        <v>2</v>
      </c>
      <c r="F2850">
        <v>62</v>
      </c>
      <c r="G2850">
        <v>1</v>
      </c>
      <c r="H2850">
        <v>1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7062</v>
      </c>
      <c r="O2850" t="s">
        <v>2126</v>
      </c>
      <c r="P2850">
        <v>1</v>
      </c>
      <c r="Q2850">
        <v>0</v>
      </c>
      <c r="S2850">
        <v>3</v>
      </c>
      <c r="T2850">
        <v>2021</v>
      </c>
      <c r="U2850">
        <v>0</v>
      </c>
      <c r="V2850">
        <v>0</v>
      </c>
      <c r="W2850">
        <v>3</v>
      </c>
      <c r="AU2850" t="e">
        <v>#N/A</v>
      </c>
      <c r="AV2850" t="e">
        <v>#N/A</v>
      </c>
      <c r="AW2850" t="e">
        <v>#N/A</v>
      </c>
      <c r="AX2850" t="e">
        <v>#N/A</v>
      </c>
      <c r="AY2850" t="e">
        <v>#N/A</v>
      </c>
      <c r="AZ2850" t="e">
        <v>#N/A</v>
      </c>
      <c r="BA2850" t="e">
        <v>#N/A</v>
      </c>
      <c r="BB2850" t="e">
        <v>#N/A</v>
      </c>
      <c r="BC2850" t="e">
        <v>#N/A</v>
      </c>
      <c r="BD2850" t="e">
        <v>#N/A</v>
      </c>
      <c r="BE2850" t="e">
        <v>#N/A</v>
      </c>
      <c r="BF2850" t="e">
        <v>#N/A</v>
      </c>
      <c r="BG2850" t="e">
        <v>#N/A</v>
      </c>
      <c r="BH2850" t="e">
        <v>#N/A</v>
      </c>
      <c r="BI2850" t="e">
        <v>#N/A</v>
      </c>
      <c r="BJ2850" t="e">
        <v>#N/A</v>
      </c>
      <c r="BK2850" t="e">
        <v>#N/A</v>
      </c>
      <c r="BL2850" t="e">
        <v>#N/A</v>
      </c>
      <c r="BM2850" t="e">
        <v>#N/A</v>
      </c>
      <c r="BN2850" t="e">
        <v>#N/A</v>
      </c>
      <c r="BO2850" t="e">
        <v>#N/A</v>
      </c>
      <c r="BP2850" t="e">
        <v>#N/A</v>
      </c>
      <c r="BQ2850" t="e">
        <v>#N/A</v>
      </c>
      <c r="BR2850" t="e">
        <v>#N/A</v>
      </c>
      <c r="BS2850" t="e">
        <v>#N/A</v>
      </c>
      <c r="BT2850" t="e">
        <v>#N/A</v>
      </c>
      <c r="BU2850" t="e">
        <v>#N/A</v>
      </c>
      <c r="BV2850" t="e">
        <v>#N/A</v>
      </c>
      <c r="BW2850" t="e">
        <v>#N/A</v>
      </c>
      <c r="BX2850" t="e">
        <v>#N/A</v>
      </c>
      <c r="BY2850" t="e">
        <v>#N/A</v>
      </c>
      <c r="BZ2850" t="e">
        <v>#N/A</v>
      </c>
      <c r="CA2850" t="e">
        <v>#N/A</v>
      </c>
      <c r="CB2850" t="e">
        <v>#N/A</v>
      </c>
      <c r="CC2850" t="e">
        <v>#N/A</v>
      </c>
      <c r="CD2850" t="e">
        <v>#N/A</v>
      </c>
      <c r="CE2850" t="e">
        <v>#N/A</v>
      </c>
      <c r="CF2850" t="e">
        <v>#N/A</v>
      </c>
      <c r="CG2850" t="e">
        <v>#N/A</v>
      </c>
      <c r="CH2850" t="e">
        <v>#N/A</v>
      </c>
      <c r="CI2850" t="e">
        <v>#N/A</v>
      </c>
      <c r="CK2850" t="e">
        <v>#N/A</v>
      </c>
      <c r="CL2850" t="e">
        <v>#N/A</v>
      </c>
      <c r="CM2850">
        <v>1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1</v>
      </c>
      <c r="CX2850">
        <v>0</v>
      </c>
      <c r="CY2850">
        <v>1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</row>
    <row r="2851" spans="1:120">
      <c r="A2851">
        <v>91023824</v>
      </c>
      <c r="B2851">
        <v>638329</v>
      </c>
      <c r="C2851" s="2">
        <v>44273</v>
      </c>
      <c r="D2851" s="2">
        <v>44273.845138888886</v>
      </c>
      <c r="E2851">
        <v>3</v>
      </c>
      <c r="F2851">
        <v>60</v>
      </c>
      <c r="G2851">
        <v>1</v>
      </c>
      <c r="H2851">
        <v>3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7060</v>
      </c>
      <c r="O2851" t="s">
        <v>2126</v>
      </c>
      <c r="P2851">
        <v>1</v>
      </c>
      <c r="Q2851">
        <v>0</v>
      </c>
      <c r="S2851">
        <v>3</v>
      </c>
      <c r="T2851">
        <v>2021</v>
      </c>
      <c r="U2851">
        <v>0</v>
      </c>
      <c r="V2851">
        <v>0</v>
      </c>
      <c r="W2851">
        <v>3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</row>
    <row r="2852" spans="1:120">
      <c r="A2852">
        <v>91023856</v>
      </c>
      <c r="B2852">
        <v>8133316</v>
      </c>
      <c r="C2852" s="2">
        <v>44273</v>
      </c>
      <c r="D2852" s="2">
        <v>44273.904166666667</v>
      </c>
      <c r="E2852">
        <v>2</v>
      </c>
      <c r="F2852">
        <v>60</v>
      </c>
      <c r="G2852">
        <v>0</v>
      </c>
      <c r="H2852">
        <v>1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8854</v>
      </c>
      <c r="O2852" t="s">
        <v>2126</v>
      </c>
      <c r="P2852">
        <v>1</v>
      </c>
      <c r="Q2852">
        <v>0</v>
      </c>
      <c r="S2852">
        <v>3</v>
      </c>
      <c r="T2852">
        <v>2021</v>
      </c>
      <c r="U2852">
        <v>0</v>
      </c>
      <c r="V2852">
        <v>0</v>
      </c>
      <c r="W2852">
        <v>3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1</v>
      </c>
      <c r="DH2852">
        <v>0</v>
      </c>
      <c r="DI2852">
        <v>0</v>
      </c>
      <c r="DJ2852">
        <v>1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</row>
    <row r="2853" spans="1:120">
      <c r="A2853">
        <v>91023894</v>
      </c>
      <c r="B2853">
        <v>610258</v>
      </c>
      <c r="C2853" s="2">
        <v>44273</v>
      </c>
      <c r="D2853" s="2">
        <v>44273.881944444445</v>
      </c>
      <c r="E2853">
        <v>2</v>
      </c>
      <c r="F2853">
        <v>43</v>
      </c>
      <c r="G2853">
        <v>0</v>
      </c>
      <c r="H2853">
        <v>3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88352418</v>
      </c>
      <c r="O2853" t="s">
        <v>2126</v>
      </c>
      <c r="P2853">
        <v>1</v>
      </c>
      <c r="Q2853">
        <v>0</v>
      </c>
      <c r="S2853">
        <v>3</v>
      </c>
      <c r="T2853">
        <v>2021</v>
      </c>
      <c r="U2853">
        <v>0</v>
      </c>
      <c r="V2853">
        <v>0</v>
      </c>
      <c r="W2853">
        <v>3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</row>
    <row r="2854" spans="1:120">
      <c r="A2854">
        <v>91023908</v>
      </c>
      <c r="B2854">
        <v>708704</v>
      </c>
      <c r="C2854" s="2">
        <v>44273</v>
      </c>
      <c r="D2854" s="2">
        <v>44288.51458333333</v>
      </c>
      <c r="E2854">
        <v>1</v>
      </c>
      <c r="F2854">
        <v>89</v>
      </c>
      <c r="G2854">
        <v>1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7063</v>
      </c>
      <c r="O2854" t="s">
        <v>2124</v>
      </c>
      <c r="P2854">
        <v>0</v>
      </c>
      <c r="Q2854">
        <v>0</v>
      </c>
      <c r="R2854">
        <v>15</v>
      </c>
      <c r="S2854">
        <v>4</v>
      </c>
      <c r="T2854">
        <v>2021</v>
      </c>
      <c r="U2854">
        <v>1</v>
      </c>
      <c r="V2854">
        <v>5</v>
      </c>
      <c r="W2854">
        <v>3</v>
      </c>
      <c r="AU2854">
        <v>0</v>
      </c>
      <c r="AV2854">
        <v>0</v>
      </c>
      <c r="AW2854">
        <v>0</v>
      </c>
      <c r="AX2854">
        <v>0</v>
      </c>
      <c r="AY2854">
        <v>8</v>
      </c>
      <c r="AZ2854">
        <v>2</v>
      </c>
      <c r="BA2854">
        <v>5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15</v>
      </c>
      <c r="BH2854">
        <v>29</v>
      </c>
      <c r="BI2854">
        <v>0</v>
      </c>
      <c r="BJ2854">
        <v>0</v>
      </c>
      <c r="BK2854">
        <v>29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14</v>
      </c>
      <c r="BV2854">
        <v>2</v>
      </c>
      <c r="BW2854">
        <v>5</v>
      </c>
      <c r="BX2854">
        <v>8</v>
      </c>
      <c r="BY2854">
        <v>1</v>
      </c>
      <c r="BZ2854">
        <v>0</v>
      </c>
      <c r="CA2854">
        <v>0</v>
      </c>
      <c r="CB2854">
        <v>1</v>
      </c>
      <c r="CC2854">
        <v>0</v>
      </c>
      <c r="CD2854">
        <v>1</v>
      </c>
      <c r="CE2854">
        <v>1</v>
      </c>
      <c r="CF2854">
        <v>0</v>
      </c>
      <c r="CG2854">
        <v>0</v>
      </c>
      <c r="CH2854">
        <v>0</v>
      </c>
      <c r="CI2854">
        <v>3</v>
      </c>
      <c r="CK2854">
        <v>0</v>
      </c>
      <c r="CL2854">
        <v>0</v>
      </c>
      <c r="CM2854">
        <v>3</v>
      </c>
      <c r="CN2854">
        <v>0</v>
      </c>
      <c r="CO2854">
        <v>1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1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1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</row>
    <row r="2855" spans="1:120">
      <c r="A2855">
        <v>91023963</v>
      </c>
      <c r="B2855">
        <v>171045</v>
      </c>
      <c r="C2855" s="2">
        <v>44274</v>
      </c>
      <c r="D2855" s="2">
        <v>44276.722222222219</v>
      </c>
      <c r="E2855">
        <v>1</v>
      </c>
      <c r="F2855">
        <v>75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8880</v>
      </c>
      <c r="O2855" t="s">
        <v>2126</v>
      </c>
      <c r="P2855">
        <v>1</v>
      </c>
      <c r="Q2855">
        <v>0</v>
      </c>
      <c r="R2855">
        <v>2</v>
      </c>
      <c r="S2855">
        <v>3</v>
      </c>
      <c r="T2855">
        <v>2021</v>
      </c>
      <c r="U2855">
        <v>0</v>
      </c>
      <c r="V2855">
        <v>0</v>
      </c>
      <c r="W2855">
        <v>3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2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2</v>
      </c>
      <c r="BH2855">
        <v>3</v>
      </c>
      <c r="BI2855">
        <v>0</v>
      </c>
      <c r="BJ2855">
        <v>0</v>
      </c>
      <c r="BK2855">
        <v>3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3</v>
      </c>
      <c r="BW2855">
        <v>2</v>
      </c>
      <c r="BX2855">
        <v>3</v>
      </c>
      <c r="BY2855">
        <v>0</v>
      </c>
      <c r="BZ2855">
        <v>0</v>
      </c>
      <c r="CA2855">
        <v>0</v>
      </c>
      <c r="CB2855">
        <v>3</v>
      </c>
      <c r="CC2855">
        <v>0</v>
      </c>
      <c r="CD2855">
        <v>3</v>
      </c>
      <c r="CE2855">
        <v>3</v>
      </c>
      <c r="CF2855">
        <v>0</v>
      </c>
      <c r="CG2855">
        <v>0</v>
      </c>
      <c r="CH2855">
        <v>0</v>
      </c>
      <c r="CI2855">
        <v>1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</row>
    <row r="2856" spans="1:120">
      <c r="A2856">
        <v>91023969</v>
      </c>
      <c r="B2856">
        <v>8055351</v>
      </c>
      <c r="C2856" s="2">
        <v>44273</v>
      </c>
      <c r="D2856" s="2">
        <v>44274.195833333331</v>
      </c>
      <c r="E2856">
        <v>2</v>
      </c>
      <c r="F2856">
        <v>28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88543444</v>
      </c>
      <c r="O2856" t="s">
        <v>2126</v>
      </c>
      <c r="P2856">
        <v>1</v>
      </c>
      <c r="Q2856">
        <v>0</v>
      </c>
      <c r="S2856">
        <v>3</v>
      </c>
      <c r="T2856">
        <v>2021</v>
      </c>
      <c r="U2856">
        <v>0</v>
      </c>
      <c r="V2856">
        <v>0</v>
      </c>
      <c r="W2856">
        <v>3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</row>
    <row r="2857" spans="1:120">
      <c r="A2857">
        <v>91023982</v>
      </c>
      <c r="B2857">
        <v>490550</v>
      </c>
      <c r="C2857" s="2">
        <v>44274</v>
      </c>
      <c r="D2857" s="2">
        <v>44278.720138888886</v>
      </c>
      <c r="E2857">
        <v>1</v>
      </c>
      <c r="F2857">
        <v>54</v>
      </c>
      <c r="G2857">
        <v>1</v>
      </c>
      <c r="H2857">
        <v>1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8854</v>
      </c>
      <c r="O2857" t="s">
        <v>2125</v>
      </c>
      <c r="P2857">
        <v>1</v>
      </c>
      <c r="Q2857">
        <v>0</v>
      </c>
      <c r="R2857">
        <v>4</v>
      </c>
      <c r="S2857">
        <v>3</v>
      </c>
      <c r="T2857">
        <v>2021</v>
      </c>
      <c r="U2857">
        <v>0</v>
      </c>
      <c r="V2857">
        <v>0</v>
      </c>
      <c r="W2857">
        <v>3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5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5</v>
      </c>
      <c r="BH2857">
        <v>7</v>
      </c>
      <c r="BI2857">
        <v>0</v>
      </c>
      <c r="BJ2857">
        <v>0</v>
      </c>
      <c r="BK2857">
        <v>7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5</v>
      </c>
      <c r="BW2857">
        <v>3</v>
      </c>
      <c r="BX2857">
        <v>1</v>
      </c>
      <c r="BY2857">
        <v>1</v>
      </c>
      <c r="BZ2857">
        <v>0</v>
      </c>
      <c r="CA2857">
        <v>0</v>
      </c>
      <c r="CB2857">
        <v>3</v>
      </c>
      <c r="CC2857">
        <v>7</v>
      </c>
      <c r="CD2857">
        <v>0</v>
      </c>
      <c r="CE2857">
        <v>7</v>
      </c>
      <c r="CF2857">
        <v>0</v>
      </c>
      <c r="CG2857">
        <v>0</v>
      </c>
      <c r="CH2857">
        <v>0</v>
      </c>
      <c r="CI2857">
        <v>1</v>
      </c>
      <c r="CK2857">
        <v>3</v>
      </c>
      <c r="CL2857">
        <v>0</v>
      </c>
      <c r="CM2857">
        <v>1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1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1</v>
      </c>
      <c r="DH2857">
        <v>0</v>
      </c>
      <c r="DI2857">
        <v>0</v>
      </c>
      <c r="DJ2857">
        <v>1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</row>
    <row r="2858" spans="1:120">
      <c r="A2858">
        <v>91024067</v>
      </c>
      <c r="B2858">
        <v>462534</v>
      </c>
      <c r="C2858" s="2">
        <v>44274</v>
      </c>
      <c r="D2858" s="2">
        <v>44274.524305555555</v>
      </c>
      <c r="E2858">
        <v>2</v>
      </c>
      <c r="F2858">
        <v>51</v>
      </c>
      <c r="G2858">
        <v>1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7920</v>
      </c>
      <c r="O2858" t="s">
        <v>2126</v>
      </c>
      <c r="P2858">
        <v>1</v>
      </c>
      <c r="Q2858">
        <v>0</v>
      </c>
      <c r="S2858">
        <v>3</v>
      </c>
      <c r="T2858">
        <v>2021</v>
      </c>
      <c r="U2858">
        <v>0</v>
      </c>
      <c r="V2858">
        <v>0</v>
      </c>
      <c r="W2858">
        <v>3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</row>
    <row r="2859" spans="1:120">
      <c r="A2859">
        <v>91024261</v>
      </c>
      <c r="B2859">
        <v>68888</v>
      </c>
      <c r="C2859" s="2">
        <v>44276</v>
      </c>
      <c r="D2859" s="2">
        <v>44277.645833333336</v>
      </c>
      <c r="E2859">
        <v>1</v>
      </c>
      <c r="F2859">
        <v>59</v>
      </c>
      <c r="G2859">
        <v>1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8876</v>
      </c>
      <c r="O2859" t="s">
        <v>2126</v>
      </c>
      <c r="P2859">
        <v>1</v>
      </c>
      <c r="Q2859">
        <v>0</v>
      </c>
      <c r="R2859">
        <v>1</v>
      </c>
      <c r="S2859">
        <v>3</v>
      </c>
      <c r="T2859">
        <v>2021</v>
      </c>
      <c r="U2859">
        <v>0</v>
      </c>
      <c r="V2859">
        <v>0</v>
      </c>
      <c r="W2859">
        <v>3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1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K2859">
        <v>0</v>
      </c>
      <c r="CL2859">
        <v>0</v>
      </c>
      <c r="CM2859">
        <v>2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1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</row>
    <row r="2860" spans="1:120">
      <c r="A2860">
        <v>91024297</v>
      </c>
      <c r="B2860">
        <v>544166</v>
      </c>
      <c r="C2860" s="2">
        <v>44274</v>
      </c>
      <c r="D2860" s="2">
        <v>44274.915277777778</v>
      </c>
      <c r="E2860">
        <v>3</v>
      </c>
      <c r="F2860">
        <v>55</v>
      </c>
      <c r="G2860">
        <v>1</v>
      </c>
      <c r="H2860">
        <v>3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7060</v>
      </c>
      <c r="O2860" t="s">
        <v>2126</v>
      </c>
      <c r="P2860">
        <v>1</v>
      </c>
      <c r="Q2860">
        <v>0</v>
      </c>
      <c r="S2860">
        <v>3</v>
      </c>
      <c r="T2860">
        <v>2021</v>
      </c>
      <c r="U2860">
        <v>0</v>
      </c>
      <c r="V2860">
        <v>0</v>
      </c>
      <c r="W2860">
        <v>3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</row>
    <row r="2861" spans="1:120">
      <c r="A2861">
        <v>91024298</v>
      </c>
      <c r="B2861">
        <v>8132902</v>
      </c>
      <c r="C2861" s="2">
        <v>44274</v>
      </c>
      <c r="D2861" s="2">
        <v>44276.5625</v>
      </c>
      <c r="E2861">
        <v>1</v>
      </c>
      <c r="F2861">
        <v>25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8816</v>
      </c>
      <c r="O2861" t="s">
        <v>2126</v>
      </c>
      <c r="P2861">
        <v>1</v>
      </c>
      <c r="Q2861">
        <v>0</v>
      </c>
      <c r="R2861">
        <v>2</v>
      </c>
      <c r="S2861">
        <v>3</v>
      </c>
      <c r="T2861">
        <v>2021</v>
      </c>
      <c r="U2861">
        <v>0</v>
      </c>
      <c r="V2861">
        <v>0</v>
      </c>
      <c r="W2861">
        <v>3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2</v>
      </c>
      <c r="CC2861">
        <v>0</v>
      </c>
      <c r="CD2861">
        <v>2</v>
      </c>
      <c r="CE2861">
        <v>2</v>
      </c>
      <c r="CF2861">
        <v>0</v>
      </c>
      <c r="CG2861">
        <v>0</v>
      </c>
      <c r="CH2861">
        <v>0</v>
      </c>
      <c r="CI2861">
        <v>7</v>
      </c>
      <c r="CK2861">
        <v>0</v>
      </c>
      <c r="CL2861">
        <v>0</v>
      </c>
      <c r="CM2861">
        <v>1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1</v>
      </c>
      <c r="CX2861">
        <v>0</v>
      </c>
      <c r="CY2861">
        <v>1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1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</row>
    <row r="2862" spans="1:120">
      <c r="A2862">
        <v>91024356</v>
      </c>
      <c r="B2862">
        <v>659302</v>
      </c>
      <c r="C2862" s="2">
        <v>44274</v>
      </c>
      <c r="D2862" s="2">
        <v>44274.92291666667</v>
      </c>
      <c r="E2862">
        <v>3</v>
      </c>
      <c r="F2862">
        <v>63</v>
      </c>
      <c r="G2862">
        <v>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8812</v>
      </c>
      <c r="O2862" t="s">
        <v>2126</v>
      </c>
      <c r="P2862">
        <v>1</v>
      </c>
      <c r="Q2862">
        <v>0</v>
      </c>
      <c r="S2862">
        <v>3</v>
      </c>
      <c r="T2862">
        <v>2021</v>
      </c>
      <c r="U2862">
        <v>0</v>
      </c>
      <c r="V2862">
        <v>0</v>
      </c>
      <c r="W2862">
        <v>3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1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</row>
    <row r="2863" spans="1:120">
      <c r="A2863">
        <v>91024455</v>
      </c>
      <c r="B2863">
        <v>587842</v>
      </c>
      <c r="C2863" s="2">
        <v>44274</v>
      </c>
      <c r="D2863" s="2">
        <v>44275.011805555558</v>
      </c>
      <c r="E2863">
        <v>3</v>
      </c>
      <c r="F2863">
        <v>64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7016</v>
      </c>
      <c r="O2863" t="s">
        <v>2126</v>
      </c>
      <c r="P2863">
        <v>1</v>
      </c>
      <c r="Q2863">
        <v>0</v>
      </c>
      <c r="S2863">
        <v>3</v>
      </c>
      <c r="T2863">
        <v>2021</v>
      </c>
      <c r="U2863">
        <v>0</v>
      </c>
      <c r="V2863">
        <v>0</v>
      </c>
      <c r="W2863">
        <v>3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</row>
    <row r="2864" spans="1:120">
      <c r="A2864">
        <v>91024462</v>
      </c>
      <c r="B2864">
        <v>8076867</v>
      </c>
      <c r="C2864" s="2">
        <v>44274</v>
      </c>
      <c r="D2864" s="2">
        <v>44274.827777777777</v>
      </c>
      <c r="E2864">
        <v>2</v>
      </c>
      <c r="F2864">
        <v>65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7060</v>
      </c>
      <c r="O2864" t="s">
        <v>2126</v>
      </c>
      <c r="P2864">
        <v>1</v>
      </c>
      <c r="Q2864">
        <v>0</v>
      </c>
      <c r="S2864">
        <v>3</v>
      </c>
      <c r="T2864">
        <v>2021</v>
      </c>
      <c r="U2864">
        <v>0</v>
      </c>
      <c r="V2864">
        <v>0</v>
      </c>
      <c r="W2864">
        <v>3</v>
      </c>
      <c r="AU2864" t="e">
        <v>#N/A</v>
      </c>
      <c r="AV2864" t="e">
        <v>#N/A</v>
      </c>
      <c r="AW2864" t="e">
        <v>#N/A</v>
      </c>
      <c r="AX2864" t="e">
        <v>#N/A</v>
      </c>
      <c r="AY2864" t="e">
        <v>#N/A</v>
      </c>
      <c r="AZ2864" t="e">
        <v>#N/A</v>
      </c>
      <c r="BA2864" t="e">
        <v>#N/A</v>
      </c>
      <c r="BB2864" t="e">
        <v>#N/A</v>
      </c>
      <c r="BC2864" t="e">
        <v>#N/A</v>
      </c>
      <c r="BD2864" t="e">
        <v>#N/A</v>
      </c>
      <c r="BE2864" t="e">
        <v>#N/A</v>
      </c>
      <c r="BF2864" t="e">
        <v>#N/A</v>
      </c>
      <c r="BG2864" t="e">
        <v>#N/A</v>
      </c>
      <c r="BH2864" t="e">
        <v>#N/A</v>
      </c>
      <c r="BI2864" t="e">
        <v>#N/A</v>
      </c>
      <c r="BJ2864" t="e">
        <v>#N/A</v>
      </c>
      <c r="BK2864" t="e">
        <v>#N/A</v>
      </c>
      <c r="BL2864" t="e">
        <v>#N/A</v>
      </c>
      <c r="BM2864" t="e">
        <v>#N/A</v>
      </c>
      <c r="BN2864" t="e">
        <v>#N/A</v>
      </c>
      <c r="BO2864" t="e">
        <v>#N/A</v>
      </c>
      <c r="BP2864" t="e">
        <v>#N/A</v>
      </c>
      <c r="BQ2864" t="e">
        <v>#N/A</v>
      </c>
      <c r="BR2864" t="e">
        <v>#N/A</v>
      </c>
      <c r="BS2864" t="e">
        <v>#N/A</v>
      </c>
      <c r="BT2864" t="e">
        <v>#N/A</v>
      </c>
      <c r="BU2864" t="e">
        <v>#N/A</v>
      </c>
      <c r="BV2864" t="e">
        <v>#N/A</v>
      </c>
      <c r="BW2864" t="e">
        <v>#N/A</v>
      </c>
      <c r="BX2864" t="e">
        <v>#N/A</v>
      </c>
      <c r="BY2864" t="e">
        <v>#N/A</v>
      </c>
      <c r="BZ2864" t="e">
        <v>#N/A</v>
      </c>
      <c r="CA2864" t="e">
        <v>#N/A</v>
      </c>
      <c r="CB2864" t="e">
        <v>#N/A</v>
      </c>
      <c r="CC2864" t="e">
        <v>#N/A</v>
      </c>
      <c r="CD2864" t="e">
        <v>#N/A</v>
      </c>
      <c r="CE2864" t="e">
        <v>#N/A</v>
      </c>
      <c r="CF2864" t="e">
        <v>#N/A</v>
      </c>
      <c r="CG2864" t="e">
        <v>#N/A</v>
      </c>
      <c r="CH2864" t="e">
        <v>#N/A</v>
      </c>
      <c r="CI2864" t="e">
        <v>#N/A</v>
      </c>
      <c r="CK2864" t="e">
        <v>#N/A</v>
      </c>
      <c r="CL2864" t="e">
        <v>#N/A</v>
      </c>
      <c r="CM2864">
        <v>1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1</v>
      </c>
      <c r="CX2864">
        <v>0</v>
      </c>
      <c r="CY2864">
        <v>1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1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</row>
    <row r="2865" spans="1:120">
      <c r="A2865">
        <v>91024473</v>
      </c>
      <c r="B2865">
        <v>748521</v>
      </c>
      <c r="C2865" s="2">
        <v>44274</v>
      </c>
      <c r="D2865" s="2">
        <v>44274.838888888888</v>
      </c>
      <c r="E2865">
        <v>2</v>
      </c>
      <c r="F2865">
        <v>44</v>
      </c>
      <c r="G2865">
        <v>1</v>
      </c>
      <c r="H2865">
        <v>3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8805</v>
      </c>
      <c r="O2865" t="s">
        <v>2126</v>
      </c>
      <c r="P2865">
        <v>1</v>
      </c>
      <c r="Q2865">
        <v>0</v>
      </c>
      <c r="S2865">
        <v>3</v>
      </c>
      <c r="T2865">
        <v>2021</v>
      </c>
      <c r="U2865">
        <v>0</v>
      </c>
      <c r="V2865">
        <v>0</v>
      </c>
      <c r="W2865">
        <v>3</v>
      </c>
      <c r="AU2865" t="e">
        <v>#N/A</v>
      </c>
      <c r="AV2865" t="e">
        <v>#N/A</v>
      </c>
      <c r="AW2865" t="e">
        <v>#N/A</v>
      </c>
      <c r="AX2865" t="e">
        <v>#N/A</v>
      </c>
      <c r="AY2865" t="e">
        <v>#N/A</v>
      </c>
      <c r="AZ2865" t="e">
        <v>#N/A</v>
      </c>
      <c r="BA2865" t="e">
        <v>#N/A</v>
      </c>
      <c r="BB2865" t="e">
        <v>#N/A</v>
      </c>
      <c r="BC2865" t="e">
        <v>#N/A</v>
      </c>
      <c r="BD2865" t="e">
        <v>#N/A</v>
      </c>
      <c r="BE2865" t="e">
        <v>#N/A</v>
      </c>
      <c r="BF2865" t="e">
        <v>#N/A</v>
      </c>
      <c r="BG2865" t="e">
        <v>#N/A</v>
      </c>
      <c r="BH2865" t="e">
        <v>#N/A</v>
      </c>
      <c r="BI2865" t="e">
        <v>#N/A</v>
      </c>
      <c r="BJ2865" t="e">
        <v>#N/A</v>
      </c>
      <c r="BK2865" t="e">
        <v>#N/A</v>
      </c>
      <c r="BL2865" t="e">
        <v>#N/A</v>
      </c>
      <c r="BM2865" t="e">
        <v>#N/A</v>
      </c>
      <c r="BN2865" t="e">
        <v>#N/A</v>
      </c>
      <c r="BO2865" t="e">
        <v>#N/A</v>
      </c>
      <c r="BP2865" t="e">
        <v>#N/A</v>
      </c>
      <c r="BQ2865" t="e">
        <v>#N/A</v>
      </c>
      <c r="BR2865" t="e">
        <v>#N/A</v>
      </c>
      <c r="BS2865" t="e">
        <v>#N/A</v>
      </c>
      <c r="BT2865" t="e">
        <v>#N/A</v>
      </c>
      <c r="BU2865" t="e">
        <v>#N/A</v>
      </c>
      <c r="BV2865" t="e">
        <v>#N/A</v>
      </c>
      <c r="BW2865" t="e">
        <v>#N/A</v>
      </c>
      <c r="BX2865" t="e">
        <v>#N/A</v>
      </c>
      <c r="BY2865" t="e">
        <v>#N/A</v>
      </c>
      <c r="BZ2865" t="e">
        <v>#N/A</v>
      </c>
      <c r="CA2865" t="e">
        <v>#N/A</v>
      </c>
      <c r="CB2865" t="e">
        <v>#N/A</v>
      </c>
      <c r="CC2865" t="e">
        <v>#N/A</v>
      </c>
      <c r="CD2865" t="e">
        <v>#N/A</v>
      </c>
      <c r="CE2865" t="e">
        <v>#N/A</v>
      </c>
      <c r="CF2865" t="e">
        <v>#N/A</v>
      </c>
      <c r="CG2865" t="e">
        <v>#N/A</v>
      </c>
      <c r="CH2865" t="e">
        <v>#N/A</v>
      </c>
      <c r="CI2865" t="e">
        <v>#N/A</v>
      </c>
      <c r="CK2865" t="e">
        <v>#N/A</v>
      </c>
      <c r="CL2865" t="e">
        <v>#N/A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</row>
    <row r="2866" spans="1:120">
      <c r="A2866">
        <v>91024517</v>
      </c>
      <c r="B2866">
        <v>8103539</v>
      </c>
      <c r="C2866" s="2">
        <v>44274</v>
      </c>
      <c r="D2866" s="2">
        <v>44275.040972222225</v>
      </c>
      <c r="E2866">
        <v>2</v>
      </c>
      <c r="F2866">
        <v>27</v>
      </c>
      <c r="G2866">
        <v>0</v>
      </c>
      <c r="H2866">
        <v>3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8844</v>
      </c>
      <c r="O2866" t="s">
        <v>2126</v>
      </c>
      <c r="P2866">
        <v>1</v>
      </c>
      <c r="Q2866">
        <v>0</v>
      </c>
      <c r="S2866">
        <v>3</v>
      </c>
      <c r="T2866">
        <v>2021</v>
      </c>
      <c r="U2866">
        <v>0</v>
      </c>
      <c r="V2866">
        <v>0</v>
      </c>
      <c r="W2866">
        <v>3</v>
      </c>
      <c r="AU2866" t="e">
        <v>#N/A</v>
      </c>
      <c r="AV2866" t="e">
        <v>#N/A</v>
      </c>
      <c r="AW2866" t="e">
        <v>#N/A</v>
      </c>
      <c r="AX2866" t="e">
        <v>#N/A</v>
      </c>
      <c r="AY2866" t="e">
        <v>#N/A</v>
      </c>
      <c r="AZ2866" t="e">
        <v>#N/A</v>
      </c>
      <c r="BA2866" t="e">
        <v>#N/A</v>
      </c>
      <c r="BB2866" t="e">
        <v>#N/A</v>
      </c>
      <c r="BC2866" t="e">
        <v>#N/A</v>
      </c>
      <c r="BD2866" t="e">
        <v>#N/A</v>
      </c>
      <c r="BE2866" t="e">
        <v>#N/A</v>
      </c>
      <c r="BF2866" t="e">
        <v>#N/A</v>
      </c>
      <c r="BG2866" t="e">
        <v>#N/A</v>
      </c>
      <c r="BH2866" t="e">
        <v>#N/A</v>
      </c>
      <c r="BI2866" t="e">
        <v>#N/A</v>
      </c>
      <c r="BJ2866" t="e">
        <v>#N/A</v>
      </c>
      <c r="BK2866" t="e">
        <v>#N/A</v>
      </c>
      <c r="BL2866" t="e">
        <v>#N/A</v>
      </c>
      <c r="BM2866" t="e">
        <v>#N/A</v>
      </c>
      <c r="BN2866" t="e">
        <v>#N/A</v>
      </c>
      <c r="BO2866" t="e">
        <v>#N/A</v>
      </c>
      <c r="BP2866" t="e">
        <v>#N/A</v>
      </c>
      <c r="BQ2866" t="e">
        <v>#N/A</v>
      </c>
      <c r="BR2866" t="e">
        <v>#N/A</v>
      </c>
      <c r="BS2866" t="e">
        <v>#N/A</v>
      </c>
      <c r="BT2866" t="e">
        <v>#N/A</v>
      </c>
      <c r="BU2866" t="e">
        <v>#N/A</v>
      </c>
      <c r="BV2866" t="e">
        <v>#N/A</v>
      </c>
      <c r="BW2866" t="e">
        <v>#N/A</v>
      </c>
      <c r="BX2866" t="e">
        <v>#N/A</v>
      </c>
      <c r="BY2866" t="e">
        <v>#N/A</v>
      </c>
      <c r="BZ2866" t="e">
        <v>#N/A</v>
      </c>
      <c r="CA2866" t="e">
        <v>#N/A</v>
      </c>
      <c r="CB2866" t="e">
        <v>#N/A</v>
      </c>
      <c r="CC2866" t="e">
        <v>#N/A</v>
      </c>
      <c r="CD2866" t="e">
        <v>#N/A</v>
      </c>
      <c r="CE2866" t="e">
        <v>#N/A</v>
      </c>
      <c r="CF2866" t="e">
        <v>#N/A</v>
      </c>
      <c r="CG2866" t="e">
        <v>#N/A</v>
      </c>
      <c r="CH2866" t="e">
        <v>#N/A</v>
      </c>
      <c r="CI2866" t="e">
        <v>#N/A</v>
      </c>
      <c r="CK2866" t="e">
        <v>#N/A</v>
      </c>
      <c r="CL2866" t="e">
        <v>#N/A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</row>
    <row r="2867" spans="1:120">
      <c r="A2867">
        <v>91024523</v>
      </c>
      <c r="B2867">
        <v>8096478</v>
      </c>
      <c r="C2867" s="2">
        <v>44275</v>
      </c>
      <c r="D2867" s="2">
        <v>44286.643055555556</v>
      </c>
      <c r="E2867">
        <v>1</v>
      </c>
      <c r="F2867">
        <v>53</v>
      </c>
      <c r="G2867">
        <v>1</v>
      </c>
      <c r="H2867">
        <v>1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7112</v>
      </c>
      <c r="O2867" t="s">
        <v>2126</v>
      </c>
      <c r="P2867">
        <v>1</v>
      </c>
      <c r="Q2867">
        <v>0</v>
      </c>
      <c r="R2867">
        <v>11</v>
      </c>
      <c r="S2867">
        <v>3</v>
      </c>
      <c r="T2867">
        <v>2021</v>
      </c>
      <c r="U2867">
        <v>1</v>
      </c>
      <c r="V2867">
        <v>8</v>
      </c>
      <c r="W2867">
        <v>3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10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10</v>
      </c>
      <c r="CC2867">
        <v>0</v>
      </c>
      <c r="CD2867">
        <v>10</v>
      </c>
      <c r="CE2867">
        <v>10</v>
      </c>
      <c r="CF2867">
        <v>0</v>
      </c>
      <c r="CG2867">
        <v>0</v>
      </c>
      <c r="CH2867">
        <v>35</v>
      </c>
      <c r="CI2867">
        <v>2</v>
      </c>
      <c r="CK2867">
        <v>0</v>
      </c>
      <c r="CL2867">
        <v>0</v>
      </c>
      <c r="CM2867">
        <v>1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1</v>
      </c>
      <c r="CX2867">
        <v>0</v>
      </c>
      <c r="CY2867">
        <v>1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1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</row>
    <row r="2868" spans="1:120">
      <c r="A2868">
        <v>91024546</v>
      </c>
      <c r="B2868">
        <v>992054</v>
      </c>
      <c r="C2868" s="2">
        <v>44277</v>
      </c>
      <c r="D2868" s="2">
        <v>44279.5625</v>
      </c>
      <c r="E2868">
        <v>1</v>
      </c>
      <c r="F2868">
        <v>87</v>
      </c>
      <c r="G2868">
        <v>0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8835</v>
      </c>
      <c r="O2868" t="s">
        <v>2126</v>
      </c>
      <c r="P2868">
        <v>1</v>
      </c>
      <c r="Q2868">
        <v>0</v>
      </c>
      <c r="R2868">
        <v>2</v>
      </c>
      <c r="S2868">
        <v>3</v>
      </c>
      <c r="T2868">
        <v>2021</v>
      </c>
      <c r="U2868">
        <v>0</v>
      </c>
      <c r="V2868">
        <v>0</v>
      </c>
      <c r="W2868">
        <v>3</v>
      </c>
      <c r="AU2868">
        <v>5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5</v>
      </c>
      <c r="BF2868">
        <v>0</v>
      </c>
      <c r="BG2868">
        <v>5</v>
      </c>
      <c r="BH2868">
        <v>4</v>
      </c>
      <c r="BI2868">
        <v>0</v>
      </c>
      <c r="BJ2868">
        <v>0</v>
      </c>
      <c r="BK2868">
        <v>4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K2868">
        <v>0</v>
      </c>
      <c r="CL2868">
        <v>0</v>
      </c>
      <c r="CM2868">
        <v>6</v>
      </c>
      <c r="CN2868">
        <v>0</v>
      </c>
      <c r="CO2868">
        <v>1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1</v>
      </c>
      <c r="CX2868">
        <v>1</v>
      </c>
      <c r="CY2868">
        <v>1</v>
      </c>
      <c r="CZ2868">
        <v>0</v>
      </c>
      <c r="DA2868">
        <v>1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1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</row>
    <row r="2869" spans="1:120">
      <c r="A2869">
        <v>91024562</v>
      </c>
      <c r="B2869">
        <v>213772</v>
      </c>
      <c r="C2869" s="2">
        <v>44275</v>
      </c>
      <c r="D2869" s="2">
        <v>44275.393750000003</v>
      </c>
      <c r="E2869">
        <v>2</v>
      </c>
      <c r="F2869">
        <v>48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7931</v>
      </c>
      <c r="O2869" t="s">
        <v>2126</v>
      </c>
      <c r="P2869">
        <v>1</v>
      </c>
      <c r="Q2869">
        <v>0</v>
      </c>
      <c r="S2869">
        <v>3</v>
      </c>
      <c r="T2869">
        <v>2021</v>
      </c>
      <c r="U2869">
        <v>0</v>
      </c>
      <c r="V2869">
        <v>0</v>
      </c>
      <c r="W2869">
        <v>3</v>
      </c>
      <c r="AU2869" t="e">
        <v>#N/A</v>
      </c>
      <c r="AV2869" t="e">
        <v>#N/A</v>
      </c>
      <c r="AW2869" t="e">
        <v>#N/A</v>
      </c>
      <c r="AX2869" t="e">
        <v>#N/A</v>
      </c>
      <c r="AY2869" t="e">
        <v>#N/A</v>
      </c>
      <c r="AZ2869" t="e">
        <v>#N/A</v>
      </c>
      <c r="BA2869" t="e">
        <v>#N/A</v>
      </c>
      <c r="BB2869" t="e">
        <v>#N/A</v>
      </c>
      <c r="BC2869" t="e">
        <v>#N/A</v>
      </c>
      <c r="BD2869" t="e">
        <v>#N/A</v>
      </c>
      <c r="BE2869" t="e">
        <v>#N/A</v>
      </c>
      <c r="BF2869" t="e">
        <v>#N/A</v>
      </c>
      <c r="BG2869" t="e">
        <v>#N/A</v>
      </c>
      <c r="BH2869" t="e">
        <v>#N/A</v>
      </c>
      <c r="BI2869" t="e">
        <v>#N/A</v>
      </c>
      <c r="BJ2869" t="e">
        <v>#N/A</v>
      </c>
      <c r="BK2869" t="e">
        <v>#N/A</v>
      </c>
      <c r="BL2869" t="e">
        <v>#N/A</v>
      </c>
      <c r="BM2869" t="e">
        <v>#N/A</v>
      </c>
      <c r="BN2869" t="e">
        <v>#N/A</v>
      </c>
      <c r="BO2869" t="e">
        <v>#N/A</v>
      </c>
      <c r="BP2869" t="e">
        <v>#N/A</v>
      </c>
      <c r="BQ2869" t="e">
        <v>#N/A</v>
      </c>
      <c r="BR2869" t="e">
        <v>#N/A</v>
      </c>
      <c r="BS2869" t="e">
        <v>#N/A</v>
      </c>
      <c r="BT2869" t="e">
        <v>#N/A</v>
      </c>
      <c r="BU2869" t="e">
        <v>#N/A</v>
      </c>
      <c r="BV2869" t="e">
        <v>#N/A</v>
      </c>
      <c r="BW2869" t="e">
        <v>#N/A</v>
      </c>
      <c r="BX2869" t="e">
        <v>#N/A</v>
      </c>
      <c r="BY2869" t="e">
        <v>#N/A</v>
      </c>
      <c r="BZ2869" t="e">
        <v>#N/A</v>
      </c>
      <c r="CA2869" t="e">
        <v>#N/A</v>
      </c>
      <c r="CB2869" t="e">
        <v>#N/A</v>
      </c>
      <c r="CC2869" t="e">
        <v>#N/A</v>
      </c>
      <c r="CD2869" t="e">
        <v>#N/A</v>
      </c>
      <c r="CE2869" t="e">
        <v>#N/A</v>
      </c>
      <c r="CF2869" t="e">
        <v>#N/A</v>
      </c>
      <c r="CG2869" t="e">
        <v>#N/A</v>
      </c>
      <c r="CH2869" t="e">
        <v>#N/A</v>
      </c>
      <c r="CI2869" t="e">
        <v>#N/A</v>
      </c>
      <c r="CK2869" t="e">
        <v>#N/A</v>
      </c>
      <c r="CL2869" t="e">
        <v>#N/A</v>
      </c>
      <c r="CM2869">
        <v>1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1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</row>
    <row r="2870" spans="1:120">
      <c r="A2870">
        <v>91024580</v>
      </c>
      <c r="B2870">
        <v>679279</v>
      </c>
      <c r="C2870" s="2">
        <v>44275</v>
      </c>
      <c r="D2870" s="2">
        <v>44275.409722222219</v>
      </c>
      <c r="E2870">
        <v>2</v>
      </c>
      <c r="F2870">
        <v>22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88444711</v>
      </c>
      <c r="O2870" t="s">
        <v>2126</v>
      </c>
      <c r="P2870">
        <v>1</v>
      </c>
      <c r="Q2870">
        <v>0</v>
      </c>
      <c r="S2870">
        <v>3</v>
      </c>
      <c r="T2870">
        <v>2021</v>
      </c>
      <c r="U2870">
        <v>0</v>
      </c>
      <c r="V2870">
        <v>0</v>
      </c>
      <c r="W2870">
        <v>3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</row>
    <row r="2871" spans="1:120">
      <c r="A2871">
        <v>91024585</v>
      </c>
      <c r="B2871">
        <v>8133414</v>
      </c>
      <c r="C2871" s="2">
        <v>44276</v>
      </c>
      <c r="D2871" s="2">
        <v>44279.585416666669</v>
      </c>
      <c r="E2871">
        <v>1</v>
      </c>
      <c r="F2871">
        <v>50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8812</v>
      </c>
      <c r="O2871" t="s">
        <v>2126</v>
      </c>
      <c r="P2871">
        <v>1</v>
      </c>
      <c r="Q2871">
        <v>0</v>
      </c>
      <c r="R2871">
        <v>3</v>
      </c>
      <c r="S2871">
        <v>3</v>
      </c>
      <c r="T2871">
        <v>2021</v>
      </c>
      <c r="U2871">
        <v>0</v>
      </c>
      <c r="V2871">
        <v>0</v>
      </c>
      <c r="W2871">
        <v>3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5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5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8</v>
      </c>
      <c r="BW2871">
        <v>3</v>
      </c>
      <c r="BX2871">
        <v>1</v>
      </c>
      <c r="BY2871">
        <v>1</v>
      </c>
      <c r="BZ2871">
        <v>0</v>
      </c>
      <c r="CA2871">
        <v>0</v>
      </c>
      <c r="CB2871">
        <v>6</v>
      </c>
      <c r="CC2871">
        <v>5</v>
      </c>
      <c r="CD2871">
        <v>1</v>
      </c>
      <c r="CE2871">
        <v>6</v>
      </c>
      <c r="CF2871">
        <v>0</v>
      </c>
      <c r="CG2871">
        <v>0</v>
      </c>
      <c r="CH2871">
        <v>0</v>
      </c>
      <c r="CI2871">
        <v>0</v>
      </c>
      <c r="CK2871">
        <v>6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1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</row>
    <row r="2872" spans="1:120">
      <c r="A2872">
        <v>91024616</v>
      </c>
      <c r="B2872">
        <v>652688</v>
      </c>
      <c r="C2872" s="2">
        <v>44275</v>
      </c>
      <c r="D2872" s="2">
        <v>44275.606249999997</v>
      </c>
      <c r="E2872">
        <v>2</v>
      </c>
      <c r="F2872">
        <v>59</v>
      </c>
      <c r="G2872">
        <v>1</v>
      </c>
      <c r="H2872">
        <v>2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8807</v>
      </c>
      <c r="O2872" t="s">
        <v>2126</v>
      </c>
      <c r="P2872">
        <v>1</v>
      </c>
      <c r="Q2872">
        <v>0</v>
      </c>
      <c r="S2872">
        <v>3</v>
      </c>
      <c r="T2872">
        <v>2021</v>
      </c>
      <c r="U2872">
        <v>0</v>
      </c>
      <c r="V2872">
        <v>0</v>
      </c>
      <c r="W2872">
        <v>3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K2872">
        <v>0</v>
      </c>
      <c r="CL2872">
        <v>0</v>
      </c>
      <c r="CM2872">
        <v>1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1</v>
      </c>
      <c r="CX2872">
        <v>0</v>
      </c>
      <c r="CY2872">
        <v>1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1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</row>
    <row r="2873" spans="1:120">
      <c r="A2873">
        <v>91024619</v>
      </c>
      <c r="B2873">
        <v>779720</v>
      </c>
      <c r="C2873" s="2">
        <v>44275</v>
      </c>
      <c r="D2873" s="2">
        <v>44275.518055555556</v>
      </c>
      <c r="E2873">
        <v>2</v>
      </c>
      <c r="F2873">
        <v>48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88241424</v>
      </c>
      <c r="O2873" t="s">
        <v>2126</v>
      </c>
      <c r="P2873">
        <v>1</v>
      </c>
      <c r="Q2873">
        <v>0</v>
      </c>
      <c r="S2873">
        <v>3</v>
      </c>
      <c r="T2873">
        <v>2021</v>
      </c>
      <c r="U2873">
        <v>0</v>
      </c>
      <c r="V2873">
        <v>0</v>
      </c>
      <c r="W2873">
        <v>3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</row>
    <row r="2874" spans="1:120">
      <c r="A2874">
        <v>91024630</v>
      </c>
      <c r="B2874">
        <v>8015203</v>
      </c>
      <c r="C2874" s="2">
        <v>44275</v>
      </c>
      <c r="D2874" s="2">
        <v>44275.758333333331</v>
      </c>
      <c r="E2874">
        <v>2</v>
      </c>
      <c r="F2874">
        <v>56</v>
      </c>
      <c r="G2874">
        <v>0</v>
      </c>
      <c r="H2874">
        <v>3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7060</v>
      </c>
      <c r="O2874" t="s">
        <v>2126</v>
      </c>
      <c r="P2874">
        <v>1</v>
      </c>
      <c r="Q2874">
        <v>0</v>
      </c>
      <c r="S2874">
        <v>3</v>
      </c>
      <c r="T2874">
        <v>2021</v>
      </c>
      <c r="U2874">
        <v>0</v>
      </c>
      <c r="V2874">
        <v>0</v>
      </c>
      <c r="W2874">
        <v>3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K2874">
        <v>0</v>
      </c>
      <c r="CL2874">
        <v>0</v>
      </c>
      <c r="CM2874">
        <v>1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1</v>
      </c>
      <c r="CX2874">
        <v>0</v>
      </c>
      <c r="CY2874">
        <v>1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</row>
    <row r="2875" spans="1:120">
      <c r="A2875">
        <v>91024635</v>
      </c>
      <c r="B2875">
        <v>105296</v>
      </c>
      <c r="C2875" s="2">
        <v>44275</v>
      </c>
      <c r="D2875" s="2">
        <v>44275.705555555556</v>
      </c>
      <c r="E2875">
        <v>2</v>
      </c>
      <c r="F2875">
        <v>86</v>
      </c>
      <c r="G2875">
        <v>1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7067</v>
      </c>
      <c r="O2875" t="s">
        <v>2126</v>
      </c>
      <c r="P2875">
        <v>1</v>
      </c>
      <c r="Q2875">
        <v>0</v>
      </c>
      <c r="S2875">
        <v>3</v>
      </c>
      <c r="T2875">
        <v>2021</v>
      </c>
      <c r="U2875">
        <v>0</v>
      </c>
      <c r="V2875">
        <v>0</v>
      </c>
      <c r="W2875">
        <v>3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1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</row>
    <row r="2876" spans="1:120">
      <c r="A2876">
        <v>91024653</v>
      </c>
      <c r="B2876">
        <v>8054876</v>
      </c>
      <c r="C2876" s="2">
        <v>44275</v>
      </c>
      <c r="D2876" s="2">
        <v>44275.627083333333</v>
      </c>
      <c r="E2876">
        <v>2</v>
      </c>
      <c r="F2876">
        <v>39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8812</v>
      </c>
      <c r="O2876" t="s">
        <v>2126</v>
      </c>
      <c r="P2876">
        <v>1</v>
      </c>
      <c r="Q2876">
        <v>0</v>
      </c>
      <c r="S2876">
        <v>3</v>
      </c>
      <c r="T2876">
        <v>2021</v>
      </c>
      <c r="U2876">
        <v>0</v>
      </c>
      <c r="V2876">
        <v>0</v>
      </c>
      <c r="W2876">
        <v>3</v>
      </c>
      <c r="AU2876" t="e">
        <v>#N/A</v>
      </c>
      <c r="AV2876" t="e">
        <v>#N/A</v>
      </c>
      <c r="AW2876" t="e">
        <v>#N/A</v>
      </c>
      <c r="AX2876" t="e">
        <v>#N/A</v>
      </c>
      <c r="AY2876" t="e">
        <v>#N/A</v>
      </c>
      <c r="AZ2876" t="e">
        <v>#N/A</v>
      </c>
      <c r="BA2876" t="e">
        <v>#N/A</v>
      </c>
      <c r="BB2876" t="e">
        <v>#N/A</v>
      </c>
      <c r="BC2876" t="e">
        <v>#N/A</v>
      </c>
      <c r="BD2876" t="e">
        <v>#N/A</v>
      </c>
      <c r="BE2876" t="e">
        <v>#N/A</v>
      </c>
      <c r="BF2876" t="e">
        <v>#N/A</v>
      </c>
      <c r="BG2876" t="e">
        <v>#N/A</v>
      </c>
      <c r="BH2876" t="e">
        <v>#N/A</v>
      </c>
      <c r="BI2876" t="e">
        <v>#N/A</v>
      </c>
      <c r="BJ2876" t="e">
        <v>#N/A</v>
      </c>
      <c r="BK2876" t="e">
        <v>#N/A</v>
      </c>
      <c r="BL2876" t="e">
        <v>#N/A</v>
      </c>
      <c r="BM2876" t="e">
        <v>#N/A</v>
      </c>
      <c r="BN2876" t="e">
        <v>#N/A</v>
      </c>
      <c r="BO2876" t="e">
        <v>#N/A</v>
      </c>
      <c r="BP2876" t="e">
        <v>#N/A</v>
      </c>
      <c r="BQ2876" t="e">
        <v>#N/A</v>
      </c>
      <c r="BR2876" t="e">
        <v>#N/A</v>
      </c>
      <c r="BS2876" t="e">
        <v>#N/A</v>
      </c>
      <c r="BT2876" t="e">
        <v>#N/A</v>
      </c>
      <c r="BU2876" t="e">
        <v>#N/A</v>
      </c>
      <c r="BV2876" t="e">
        <v>#N/A</v>
      </c>
      <c r="BW2876" t="e">
        <v>#N/A</v>
      </c>
      <c r="BX2876" t="e">
        <v>#N/A</v>
      </c>
      <c r="BY2876" t="e">
        <v>#N/A</v>
      </c>
      <c r="BZ2876" t="e">
        <v>#N/A</v>
      </c>
      <c r="CA2876" t="e">
        <v>#N/A</v>
      </c>
      <c r="CB2876" t="e">
        <v>#N/A</v>
      </c>
      <c r="CC2876" t="e">
        <v>#N/A</v>
      </c>
      <c r="CD2876" t="e">
        <v>#N/A</v>
      </c>
      <c r="CE2876" t="e">
        <v>#N/A</v>
      </c>
      <c r="CF2876" t="e">
        <v>#N/A</v>
      </c>
      <c r="CG2876" t="e">
        <v>#N/A</v>
      </c>
      <c r="CH2876" t="e">
        <v>#N/A</v>
      </c>
      <c r="CI2876" t="e">
        <v>#N/A</v>
      </c>
      <c r="CK2876" t="e">
        <v>#N/A</v>
      </c>
      <c r="CL2876" t="e">
        <v>#N/A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</row>
    <row r="2877" spans="1:120">
      <c r="A2877">
        <v>91024656</v>
      </c>
      <c r="B2877">
        <v>349169</v>
      </c>
      <c r="C2877" s="2">
        <v>44276</v>
      </c>
      <c r="D2877" s="2">
        <v>44279.62222222222</v>
      </c>
      <c r="E2877">
        <v>1</v>
      </c>
      <c r="F2877">
        <v>62</v>
      </c>
      <c r="G2877">
        <v>1</v>
      </c>
      <c r="H2877">
        <v>2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8876</v>
      </c>
      <c r="O2877" t="s">
        <v>2126</v>
      </c>
      <c r="P2877">
        <v>1</v>
      </c>
      <c r="Q2877">
        <v>0</v>
      </c>
      <c r="R2877">
        <v>3</v>
      </c>
      <c r="S2877">
        <v>3</v>
      </c>
      <c r="T2877">
        <v>2021</v>
      </c>
      <c r="U2877">
        <v>0</v>
      </c>
      <c r="V2877">
        <v>0</v>
      </c>
      <c r="W2877">
        <v>3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7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7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4</v>
      </c>
      <c r="CD2877">
        <v>0</v>
      </c>
      <c r="CE2877">
        <v>4</v>
      </c>
      <c r="CF2877">
        <v>0</v>
      </c>
      <c r="CG2877">
        <v>0</v>
      </c>
      <c r="CH2877">
        <v>0</v>
      </c>
      <c r="CI2877">
        <v>0</v>
      </c>
      <c r="CK2877">
        <v>0</v>
      </c>
      <c r="CL2877">
        <v>0</v>
      </c>
      <c r="CM2877">
        <v>3</v>
      </c>
      <c r="CN2877">
        <v>0</v>
      </c>
      <c r="CO2877">
        <v>1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1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1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</row>
    <row r="2878" spans="1:120">
      <c r="A2878">
        <v>91024657</v>
      </c>
      <c r="B2878">
        <v>709741</v>
      </c>
      <c r="C2878" s="2">
        <v>44275</v>
      </c>
      <c r="D2878" s="2">
        <v>44275.663888888892</v>
      </c>
      <c r="E2878">
        <v>2</v>
      </c>
      <c r="F2878">
        <v>50</v>
      </c>
      <c r="G2878">
        <v>0</v>
      </c>
      <c r="H2878">
        <v>3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8807</v>
      </c>
      <c r="O2878" t="s">
        <v>2126</v>
      </c>
      <c r="P2878">
        <v>1</v>
      </c>
      <c r="Q2878">
        <v>0</v>
      </c>
      <c r="S2878">
        <v>3</v>
      </c>
      <c r="T2878">
        <v>2021</v>
      </c>
      <c r="U2878">
        <v>0</v>
      </c>
      <c r="V2878">
        <v>0</v>
      </c>
      <c r="W2878">
        <v>3</v>
      </c>
      <c r="AU2878" t="e">
        <v>#N/A</v>
      </c>
      <c r="AV2878" t="e">
        <v>#N/A</v>
      </c>
      <c r="AW2878" t="e">
        <v>#N/A</v>
      </c>
      <c r="AX2878" t="e">
        <v>#N/A</v>
      </c>
      <c r="AY2878" t="e">
        <v>#N/A</v>
      </c>
      <c r="AZ2878" t="e">
        <v>#N/A</v>
      </c>
      <c r="BA2878" t="e">
        <v>#N/A</v>
      </c>
      <c r="BB2878" t="e">
        <v>#N/A</v>
      </c>
      <c r="BC2878" t="e">
        <v>#N/A</v>
      </c>
      <c r="BD2878" t="e">
        <v>#N/A</v>
      </c>
      <c r="BE2878" t="e">
        <v>#N/A</v>
      </c>
      <c r="BF2878" t="e">
        <v>#N/A</v>
      </c>
      <c r="BG2878" t="e">
        <v>#N/A</v>
      </c>
      <c r="BH2878" t="e">
        <v>#N/A</v>
      </c>
      <c r="BI2878" t="e">
        <v>#N/A</v>
      </c>
      <c r="BJ2878" t="e">
        <v>#N/A</v>
      </c>
      <c r="BK2878" t="e">
        <v>#N/A</v>
      </c>
      <c r="BL2878" t="e">
        <v>#N/A</v>
      </c>
      <c r="BM2878" t="e">
        <v>#N/A</v>
      </c>
      <c r="BN2878" t="e">
        <v>#N/A</v>
      </c>
      <c r="BO2878" t="e">
        <v>#N/A</v>
      </c>
      <c r="BP2878" t="e">
        <v>#N/A</v>
      </c>
      <c r="BQ2878" t="e">
        <v>#N/A</v>
      </c>
      <c r="BR2878" t="e">
        <v>#N/A</v>
      </c>
      <c r="BS2878" t="e">
        <v>#N/A</v>
      </c>
      <c r="BT2878" t="e">
        <v>#N/A</v>
      </c>
      <c r="BU2878" t="e">
        <v>#N/A</v>
      </c>
      <c r="BV2878" t="e">
        <v>#N/A</v>
      </c>
      <c r="BW2878" t="e">
        <v>#N/A</v>
      </c>
      <c r="BX2878" t="e">
        <v>#N/A</v>
      </c>
      <c r="BY2878" t="e">
        <v>#N/A</v>
      </c>
      <c r="BZ2878" t="e">
        <v>#N/A</v>
      </c>
      <c r="CA2878" t="e">
        <v>#N/A</v>
      </c>
      <c r="CB2878" t="e">
        <v>#N/A</v>
      </c>
      <c r="CC2878" t="e">
        <v>#N/A</v>
      </c>
      <c r="CD2878" t="e">
        <v>#N/A</v>
      </c>
      <c r="CE2878" t="e">
        <v>#N/A</v>
      </c>
      <c r="CF2878" t="e">
        <v>#N/A</v>
      </c>
      <c r="CG2878" t="e">
        <v>#N/A</v>
      </c>
      <c r="CH2878" t="e">
        <v>#N/A</v>
      </c>
      <c r="CI2878" t="e">
        <v>#N/A</v>
      </c>
      <c r="CK2878" t="e">
        <v>#N/A</v>
      </c>
      <c r="CL2878" t="e">
        <v>#N/A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</row>
    <row r="2879" spans="1:120">
      <c r="A2879">
        <v>91024658</v>
      </c>
      <c r="B2879">
        <v>705532</v>
      </c>
      <c r="C2879" s="2">
        <v>44275</v>
      </c>
      <c r="D2879" s="2">
        <v>44275.704861111109</v>
      </c>
      <c r="E2879">
        <v>2</v>
      </c>
      <c r="F2879">
        <v>51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8807</v>
      </c>
      <c r="O2879" t="s">
        <v>2126</v>
      </c>
      <c r="P2879">
        <v>1</v>
      </c>
      <c r="Q2879">
        <v>0</v>
      </c>
      <c r="S2879">
        <v>3</v>
      </c>
      <c r="T2879">
        <v>2021</v>
      </c>
      <c r="U2879">
        <v>0</v>
      </c>
      <c r="V2879">
        <v>0</v>
      </c>
      <c r="W2879">
        <v>3</v>
      </c>
      <c r="AU2879" t="e">
        <v>#N/A</v>
      </c>
      <c r="AV2879" t="e">
        <v>#N/A</v>
      </c>
      <c r="AW2879" t="e">
        <v>#N/A</v>
      </c>
      <c r="AX2879" t="e">
        <v>#N/A</v>
      </c>
      <c r="AY2879" t="e">
        <v>#N/A</v>
      </c>
      <c r="AZ2879" t="e">
        <v>#N/A</v>
      </c>
      <c r="BA2879" t="e">
        <v>#N/A</v>
      </c>
      <c r="BB2879" t="e">
        <v>#N/A</v>
      </c>
      <c r="BC2879" t="e">
        <v>#N/A</v>
      </c>
      <c r="BD2879" t="e">
        <v>#N/A</v>
      </c>
      <c r="BE2879" t="e">
        <v>#N/A</v>
      </c>
      <c r="BF2879" t="e">
        <v>#N/A</v>
      </c>
      <c r="BG2879" t="e">
        <v>#N/A</v>
      </c>
      <c r="BH2879" t="e">
        <v>#N/A</v>
      </c>
      <c r="BI2879" t="e">
        <v>#N/A</v>
      </c>
      <c r="BJ2879" t="e">
        <v>#N/A</v>
      </c>
      <c r="BK2879" t="e">
        <v>#N/A</v>
      </c>
      <c r="BL2879" t="e">
        <v>#N/A</v>
      </c>
      <c r="BM2879" t="e">
        <v>#N/A</v>
      </c>
      <c r="BN2879" t="e">
        <v>#N/A</v>
      </c>
      <c r="BO2879" t="e">
        <v>#N/A</v>
      </c>
      <c r="BP2879" t="e">
        <v>#N/A</v>
      </c>
      <c r="BQ2879" t="e">
        <v>#N/A</v>
      </c>
      <c r="BR2879" t="e">
        <v>#N/A</v>
      </c>
      <c r="BS2879" t="e">
        <v>#N/A</v>
      </c>
      <c r="BT2879" t="e">
        <v>#N/A</v>
      </c>
      <c r="BU2879" t="e">
        <v>#N/A</v>
      </c>
      <c r="BV2879" t="e">
        <v>#N/A</v>
      </c>
      <c r="BW2879" t="e">
        <v>#N/A</v>
      </c>
      <c r="BX2879" t="e">
        <v>#N/A</v>
      </c>
      <c r="BY2879" t="e">
        <v>#N/A</v>
      </c>
      <c r="BZ2879" t="e">
        <v>#N/A</v>
      </c>
      <c r="CA2879" t="e">
        <v>#N/A</v>
      </c>
      <c r="CB2879" t="e">
        <v>#N/A</v>
      </c>
      <c r="CC2879" t="e">
        <v>#N/A</v>
      </c>
      <c r="CD2879" t="e">
        <v>#N/A</v>
      </c>
      <c r="CE2879" t="e">
        <v>#N/A</v>
      </c>
      <c r="CF2879" t="e">
        <v>#N/A</v>
      </c>
      <c r="CG2879" t="e">
        <v>#N/A</v>
      </c>
      <c r="CH2879" t="e">
        <v>#N/A</v>
      </c>
      <c r="CI2879" t="e">
        <v>#N/A</v>
      </c>
      <c r="CK2879" t="e">
        <v>#N/A</v>
      </c>
      <c r="CL2879" t="e">
        <v>#N/A</v>
      </c>
      <c r="CM2879">
        <v>1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1</v>
      </c>
      <c r="CX2879">
        <v>0</v>
      </c>
      <c r="CY2879">
        <v>1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</row>
    <row r="2880" spans="1:120">
      <c r="A2880">
        <v>91024659</v>
      </c>
      <c r="B2880">
        <v>704980</v>
      </c>
      <c r="C2880" s="2">
        <v>44275</v>
      </c>
      <c r="D2880" s="2">
        <v>44281.697916666664</v>
      </c>
      <c r="E2880">
        <v>1</v>
      </c>
      <c r="F2880">
        <v>85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8854</v>
      </c>
      <c r="O2880" t="s">
        <v>2124</v>
      </c>
      <c r="P2880">
        <v>0</v>
      </c>
      <c r="Q2880">
        <v>0</v>
      </c>
      <c r="R2880">
        <v>6</v>
      </c>
      <c r="S2880">
        <v>3</v>
      </c>
      <c r="T2880">
        <v>2021</v>
      </c>
      <c r="U2880">
        <v>0</v>
      </c>
      <c r="V2880">
        <v>0</v>
      </c>
      <c r="W2880">
        <v>3</v>
      </c>
      <c r="AU2880">
        <v>0</v>
      </c>
      <c r="AV2880">
        <v>0</v>
      </c>
      <c r="AW2880">
        <v>2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2</v>
      </c>
      <c r="BF2880">
        <v>2</v>
      </c>
      <c r="BG2880">
        <v>2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1</v>
      </c>
      <c r="BW2880">
        <v>2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2</v>
      </c>
      <c r="CK2880">
        <v>0</v>
      </c>
      <c r="CL2880">
        <v>0</v>
      </c>
      <c r="CM2880">
        <v>1</v>
      </c>
      <c r="CN2880">
        <v>0</v>
      </c>
      <c r="CO2880">
        <v>0</v>
      </c>
      <c r="CP2880">
        <v>0</v>
      </c>
      <c r="CQ2880">
        <v>0</v>
      </c>
      <c r="CR2880">
        <v>1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1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</row>
    <row r="2881" spans="1:120">
      <c r="A2881">
        <v>91024660</v>
      </c>
      <c r="B2881">
        <v>8133425</v>
      </c>
      <c r="C2881" s="2">
        <v>44276</v>
      </c>
      <c r="D2881" s="2">
        <v>44279.666666666664</v>
      </c>
      <c r="E2881">
        <v>1</v>
      </c>
      <c r="F2881">
        <v>50</v>
      </c>
      <c r="G2881">
        <v>0</v>
      </c>
      <c r="H2881">
        <v>2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8844</v>
      </c>
      <c r="O2881" t="s">
        <v>2126</v>
      </c>
      <c r="P2881">
        <v>1</v>
      </c>
      <c r="Q2881">
        <v>0</v>
      </c>
      <c r="R2881">
        <v>3</v>
      </c>
      <c r="S2881">
        <v>3</v>
      </c>
      <c r="T2881">
        <v>2021</v>
      </c>
      <c r="U2881">
        <v>0</v>
      </c>
      <c r="V2881">
        <v>0</v>
      </c>
      <c r="W2881">
        <v>3</v>
      </c>
      <c r="AU2881">
        <v>0</v>
      </c>
      <c r="AV2881">
        <v>0</v>
      </c>
      <c r="AW2881">
        <v>0</v>
      </c>
      <c r="AX2881">
        <v>0</v>
      </c>
      <c r="AY2881">
        <v>6</v>
      </c>
      <c r="AZ2881">
        <v>4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10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5</v>
      </c>
      <c r="CC2881">
        <v>1</v>
      </c>
      <c r="CD2881">
        <v>4</v>
      </c>
      <c r="CE2881">
        <v>5</v>
      </c>
      <c r="CF2881">
        <v>0</v>
      </c>
      <c r="CG2881">
        <v>0</v>
      </c>
      <c r="CH2881">
        <v>0</v>
      </c>
      <c r="CI2881">
        <v>1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1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1</v>
      </c>
      <c r="DP2881">
        <v>0</v>
      </c>
    </row>
    <row r="2882" spans="1:120">
      <c r="A2882">
        <v>91024672</v>
      </c>
      <c r="B2882">
        <v>659302</v>
      </c>
      <c r="C2882" s="2">
        <v>44275</v>
      </c>
      <c r="D2882" s="2">
        <v>44281.697222222225</v>
      </c>
      <c r="E2882">
        <v>1</v>
      </c>
      <c r="F2882">
        <v>63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8812</v>
      </c>
      <c r="O2882" t="s">
        <v>2126</v>
      </c>
      <c r="P2882">
        <v>1</v>
      </c>
      <c r="Q2882">
        <v>0</v>
      </c>
      <c r="R2882">
        <v>6</v>
      </c>
      <c r="S2882">
        <v>3</v>
      </c>
      <c r="T2882">
        <v>2021</v>
      </c>
      <c r="U2882">
        <v>1</v>
      </c>
      <c r="V2882">
        <v>2</v>
      </c>
      <c r="W2882">
        <v>3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2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2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5</v>
      </c>
      <c r="BW2882">
        <v>7</v>
      </c>
      <c r="BX2882">
        <v>8</v>
      </c>
      <c r="BY2882">
        <v>1</v>
      </c>
      <c r="BZ2882">
        <v>0</v>
      </c>
      <c r="CA2882">
        <v>0</v>
      </c>
      <c r="CB2882">
        <v>1</v>
      </c>
      <c r="CC2882">
        <v>2</v>
      </c>
      <c r="CD2882">
        <v>1</v>
      </c>
      <c r="CE2882">
        <v>3</v>
      </c>
      <c r="CF2882">
        <v>2</v>
      </c>
      <c r="CG2882">
        <v>0</v>
      </c>
      <c r="CH2882">
        <v>8</v>
      </c>
      <c r="CI2882">
        <v>1</v>
      </c>
      <c r="CK2882">
        <v>5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1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</row>
    <row r="2883" spans="1:120">
      <c r="A2883">
        <v>91024674</v>
      </c>
      <c r="B2883">
        <v>343910</v>
      </c>
      <c r="C2883" s="2">
        <v>44275</v>
      </c>
      <c r="D2883" s="2">
        <v>44279.659722222219</v>
      </c>
      <c r="E2883">
        <v>1</v>
      </c>
      <c r="F2883">
        <v>54</v>
      </c>
      <c r="G2883">
        <v>0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8821</v>
      </c>
      <c r="O2883" t="s">
        <v>2126</v>
      </c>
      <c r="P2883">
        <v>1</v>
      </c>
      <c r="Q2883">
        <v>0</v>
      </c>
      <c r="R2883">
        <v>4</v>
      </c>
      <c r="S2883">
        <v>3</v>
      </c>
      <c r="T2883">
        <v>2021</v>
      </c>
      <c r="U2883">
        <v>0</v>
      </c>
      <c r="V2883">
        <v>0</v>
      </c>
      <c r="W2883">
        <v>3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3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3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5</v>
      </c>
      <c r="CC2883">
        <v>1</v>
      </c>
      <c r="CD2883">
        <v>4</v>
      </c>
      <c r="CE2883">
        <v>5</v>
      </c>
      <c r="CF2883">
        <v>0</v>
      </c>
      <c r="CG2883">
        <v>0</v>
      </c>
      <c r="CH2883">
        <v>0</v>
      </c>
      <c r="CI2883">
        <v>1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</row>
    <row r="2884" spans="1:120">
      <c r="A2884">
        <v>91024677</v>
      </c>
      <c r="B2884">
        <v>8133427</v>
      </c>
      <c r="C2884" s="2">
        <v>44275</v>
      </c>
      <c r="D2884" s="2">
        <v>44275.964583333334</v>
      </c>
      <c r="E2884">
        <v>3</v>
      </c>
      <c r="F2884">
        <v>51</v>
      </c>
      <c r="G2884">
        <v>1</v>
      </c>
      <c r="H2884">
        <v>2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8820</v>
      </c>
      <c r="O2884" t="s">
        <v>2126</v>
      </c>
      <c r="P2884">
        <v>1</v>
      </c>
      <c r="Q2884">
        <v>0</v>
      </c>
      <c r="S2884">
        <v>3</v>
      </c>
      <c r="T2884">
        <v>2021</v>
      </c>
      <c r="U2884">
        <v>0</v>
      </c>
      <c r="V2884">
        <v>0</v>
      </c>
      <c r="W2884">
        <v>3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</row>
    <row r="2885" spans="1:120">
      <c r="A2885">
        <v>91024693</v>
      </c>
      <c r="B2885">
        <v>434051</v>
      </c>
      <c r="C2885" s="2">
        <v>44275</v>
      </c>
      <c r="D2885" s="2">
        <v>44288.902777777781</v>
      </c>
      <c r="E2885">
        <v>1</v>
      </c>
      <c r="F2885">
        <v>58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8873</v>
      </c>
      <c r="O2885" t="s">
        <v>2126</v>
      </c>
      <c r="P2885">
        <v>1</v>
      </c>
      <c r="Q2885">
        <v>0</v>
      </c>
      <c r="R2885">
        <v>13</v>
      </c>
      <c r="S2885">
        <v>4</v>
      </c>
      <c r="T2885">
        <v>2021</v>
      </c>
      <c r="U2885">
        <v>1</v>
      </c>
      <c r="V2885">
        <v>1</v>
      </c>
      <c r="W2885">
        <v>3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25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25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5</v>
      </c>
      <c r="BW2885">
        <v>3</v>
      </c>
      <c r="BX2885">
        <v>12</v>
      </c>
      <c r="BY2885">
        <v>0</v>
      </c>
      <c r="BZ2885">
        <v>0</v>
      </c>
      <c r="CA2885">
        <v>0</v>
      </c>
      <c r="CB2885">
        <v>19</v>
      </c>
      <c r="CC2885">
        <v>7</v>
      </c>
      <c r="CD2885">
        <v>12</v>
      </c>
      <c r="CE2885">
        <v>19</v>
      </c>
      <c r="CF2885">
        <v>0</v>
      </c>
      <c r="CG2885">
        <v>0</v>
      </c>
      <c r="CH2885">
        <v>12</v>
      </c>
      <c r="CI2885">
        <v>4</v>
      </c>
      <c r="CK2885">
        <v>12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1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</row>
    <row r="2886" spans="1:120">
      <c r="A2886">
        <v>91024694</v>
      </c>
      <c r="B2886">
        <v>8106595</v>
      </c>
      <c r="C2886" s="2">
        <v>44276</v>
      </c>
      <c r="D2886" s="2">
        <v>44278.76458333333</v>
      </c>
      <c r="E2886">
        <v>3</v>
      </c>
      <c r="F2886">
        <v>26</v>
      </c>
      <c r="G2886">
        <v>1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8873</v>
      </c>
      <c r="O2886" t="s">
        <v>2126</v>
      </c>
      <c r="P2886">
        <v>1</v>
      </c>
      <c r="Q2886">
        <v>0</v>
      </c>
      <c r="S2886">
        <v>3</v>
      </c>
      <c r="T2886">
        <v>2021</v>
      </c>
      <c r="U2886">
        <v>0</v>
      </c>
      <c r="V2886">
        <v>0</v>
      </c>
      <c r="W2886">
        <v>3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1</v>
      </c>
      <c r="BW2886">
        <v>5</v>
      </c>
      <c r="BX2886">
        <v>2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1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</row>
    <row r="2887" spans="1:120">
      <c r="A2887">
        <v>91024718</v>
      </c>
      <c r="B2887">
        <v>748521</v>
      </c>
      <c r="C2887" s="2">
        <v>44276</v>
      </c>
      <c r="D2887" s="2">
        <v>44276.099305555559</v>
      </c>
      <c r="E2887">
        <v>2</v>
      </c>
      <c r="F2887">
        <v>44</v>
      </c>
      <c r="G2887">
        <v>1</v>
      </c>
      <c r="H2887">
        <v>3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8805</v>
      </c>
      <c r="O2887" t="s">
        <v>2126</v>
      </c>
      <c r="P2887">
        <v>1</v>
      </c>
      <c r="Q2887">
        <v>0</v>
      </c>
      <c r="S2887">
        <v>3</v>
      </c>
      <c r="T2887">
        <v>2021</v>
      </c>
      <c r="U2887">
        <v>0</v>
      </c>
      <c r="V2887">
        <v>0</v>
      </c>
      <c r="W2887">
        <v>3</v>
      </c>
      <c r="AU2887" t="e">
        <v>#N/A</v>
      </c>
      <c r="AV2887" t="e">
        <v>#N/A</v>
      </c>
      <c r="AW2887" t="e">
        <v>#N/A</v>
      </c>
      <c r="AX2887" t="e">
        <v>#N/A</v>
      </c>
      <c r="AY2887" t="e">
        <v>#N/A</v>
      </c>
      <c r="AZ2887" t="e">
        <v>#N/A</v>
      </c>
      <c r="BA2887" t="e">
        <v>#N/A</v>
      </c>
      <c r="BB2887" t="e">
        <v>#N/A</v>
      </c>
      <c r="BC2887" t="e">
        <v>#N/A</v>
      </c>
      <c r="BD2887" t="e">
        <v>#N/A</v>
      </c>
      <c r="BE2887" t="e">
        <v>#N/A</v>
      </c>
      <c r="BF2887" t="e">
        <v>#N/A</v>
      </c>
      <c r="BG2887" t="e">
        <v>#N/A</v>
      </c>
      <c r="BH2887" t="e">
        <v>#N/A</v>
      </c>
      <c r="BI2887" t="e">
        <v>#N/A</v>
      </c>
      <c r="BJ2887" t="e">
        <v>#N/A</v>
      </c>
      <c r="BK2887" t="e">
        <v>#N/A</v>
      </c>
      <c r="BL2887" t="e">
        <v>#N/A</v>
      </c>
      <c r="BM2887" t="e">
        <v>#N/A</v>
      </c>
      <c r="BN2887" t="e">
        <v>#N/A</v>
      </c>
      <c r="BO2887" t="e">
        <v>#N/A</v>
      </c>
      <c r="BP2887" t="e">
        <v>#N/A</v>
      </c>
      <c r="BQ2887" t="e">
        <v>#N/A</v>
      </c>
      <c r="BR2887" t="e">
        <v>#N/A</v>
      </c>
      <c r="BS2887" t="e">
        <v>#N/A</v>
      </c>
      <c r="BT2887" t="e">
        <v>#N/A</v>
      </c>
      <c r="BU2887" t="e">
        <v>#N/A</v>
      </c>
      <c r="BV2887" t="e">
        <v>#N/A</v>
      </c>
      <c r="BW2887" t="e">
        <v>#N/A</v>
      </c>
      <c r="BX2887" t="e">
        <v>#N/A</v>
      </c>
      <c r="BY2887" t="e">
        <v>#N/A</v>
      </c>
      <c r="BZ2887" t="e">
        <v>#N/A</v>
      </c>
      <c r="CA2887" t="e">
        <v>#N/A</v>
      </c>
      <c r="CB2887" t="e">
        <v>#N/A</v>
      </c>
      <c r="CC2887" t="e">
        <v>#N/A</v>
      </c>
      <c r="CD2887" t="e">
        <v>#N/A</v>
      </c>
      <c r="CE2887" t="e">
        <v>#N/A</v>
      </c>
      <c r="CF2887" t="e">
        <v>#N/A</v>
      </c>
      <c r="CG2887" t="e">
        <v>#N/A</v>
      </c>
      <c r="CH2887" t="e">
        <v>#N/A</v>
      </c>
      <c r="CI2887" t="e">
        <v>#N/A</v>
      </c>
      <c r="CK2887" t="e">
        <v>#N/A</v>
      </c>
      <c r="CL2887" t="e">
        <v>#N/A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</row>
    <row r="2888" spans="1:120">
      <c r="A2888">
        <v>91024754</v>
      </c>
      <c r="B2888">
        <v>742783</v>
      </c>
      <c r="C2888" s="2">
        <v>44276</v>
      </c>
      <c r="D2888" s="2">
        <v>44276.635416666664</v>
      </c>
      <c r="E2888">
        <v>2</v>
      </c>
      <c r="F2888">
        <v>47</v>
      </c>
      <c r="G2888">
        <v>0</v>
      </c>
      <c r="H2888">
        <v>3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8876</v>
      </c>
      <c r="O2888" t="s">
        <v>2126</v>
      </c>
      <c r="P2888">
        <v>1</v>
      </c>
      <c r="Q2888">
        <v>0</v>
      </c>
      <c r="S2888">
        <v>3</v>
      </c>
      <c r="T2888">
        <v>2021</v>
      </c>
      <c r="U2888">
        <v>0</v>
      </c>
      <c r="V2888">
        <v>0</v>
      </c>
      <c r="W2888">
        <v>3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K2888">
        <v>0</v>
      </c>
      <c r="CL2888">
        <v>0</v>
      </c>
      <c r="CM2888">
        <v>1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1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</row>
    <row r="2889" spans="1:120">
      <c r="A2889">
        <v>91024789</v>
      </c>
      <c r="B2889">
        <v>8000640</v>
      </c>
      <c r="C2889" s="2">
        <v>44276</v>
      </c>
      <c r="D2889" s="2">
        <v>44276.843055555553</v>
      </c>
      <c r="E2889">
        <v>3</v>
      </c>
      <c r="F2889">
        <v>65</v>
      </c>
      <c r="G2889">
        <v>1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7060</v>
      </c>
      <c r="O2889" t="s">
        <v>2126</v>
      </c>
      <c r="P2889">
        <v>1</v>
      </c>
      <c r="Q2889">
        <v>0</v>
      </c>
      <c r="S2889">
        <v>3</v>
      </c>
      <c r="T2889">
        <v>2021</v>
      </c>
      <c r="U2889">
        <v>0</v>
      </c>
      <c r="V2889">
        <v>0</v>
      </c>
      <c r="W2889">
        <v>3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K2889">
        <v>0</v>
      </c>
      <c r="CL2889">
        <v>0</v>
      </c>
      <c r="CM2889">
        <v>1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1</v>
      </c>
      <c r="CX2889">
        <v>0</v>
      </c>
      <c r="CY2889">
        <v>1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1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</row>
    <row r="2890" spans="1:120">
      <c r="A2890">
        <v>91024797</v>
      </c>
      <c r="B2890">
        <v>8015203</v>
      </c>
      <c r="C2890" s="2">
        <v>44276</v>
      </c>
      <c r="D2890" s="2">
        <v>44280.779861111114</v>
      </c>
      <c r="E2890">
        <v>1</v>
      </c>
      <c r="F2890">
        <v>56</v>
      </c>
      <c r="G2890">
        <v>0</v>
      </c>
      <c r="H2890">
        <v>3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7060</v>
      </c>
      <c r="O2890" t="s">
        <v>2126</v>
      </c>
      <c r="P2890">
        <v>1</v>
      </c>
      <c r="Q2890">
        <v>0</v>
      </c>
      <c r="R2890">
        <v>4</v>
      </c>
      <c r="S2890">
        <v>3</v>
      </c>
      <c r="T2890">
        <v>2021</v>
      </c>
      <c r="U2890">
        <v>0</v>
      </c>
      <c r="V2890">
        <v>0</v>
      </c>
      <c r="W2890">
        <v>3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6</v>
      </c>
      <c r="BW2890">
        <v>4</v>
      </c>
      <c r="BX2890">
        <v>2</v>
      </c>
      <c r="BY2890">
        <v>15</v>
      </c>
      <c r="BZ2890">
        <v>0</v>
      </c>
      <c r="CA2890">
        <v>0</v>
      </c>
      <c r="CB2890">
        <v>10</v>
      </c>
      <c r="CC2890">
        <v>5</v>
      </c>
      <c r="CD2890">
        <v>4</v>
      </c>
      <c r="CE2890">
        <v>9</v>
      </c>
      <c r="CF2890">
        <v>0</v>
      </c>
      <c r="CG2890">
        <v>0</v>
      </c>
      <c r="CH2890">
        <v>0</v>
      </c>
      <c r="CI2890">
        <v>4</v>
      </c>
      <c r="CK2890">
        <v>0</v>
      </c>
      <c r="CL2890">
        <v>0</v>
      </c>
      <c r="CM2890">
        <v>1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1</v>
      </c>
      <c r="CX2890">
        <v>0</v>
      </c>
      <c r="CY2890">
        <v>1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1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</row>
    <row r="2891" spans="1:120">
      <c r="A2891">
        <v>91024814</v>
      </c>
      <c r="B2891">
        <v>8133427</v>
      </c>
      <c r="C2891" s="2">
        <v>44276</v>
      </c>
      <c r="D2891" s="2">
        <v>44277.021527777775</v>
      </c>
      <c r="E2891">
        <v>3</v>
      </c>
      <c r="F2891">
        <v>51</v>
      </c>
      <c r="G2891">
        <v>1</v>
      </c>
      <c r="H2891">
        <v>2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8820</v>
      </c>
      <c r="O2891" t="s">
        <v>2126</v>
      </c>
      <c r="P2891">
        <v>1</v>
      </c>
      <c r="Q2891">
        <v>0</v>
      </c>
      <c r="S2891">
        <v>3</v>
      </c>
      <c r="T2891">
        <v>2021</v>
      </c>
      <c r="U2891">
        <v>0</v>
      </c>
      <c r="V2891">
        <v>0</v>
      </c>
      <c r="W2891">
        <v>3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</row>
    <row r="2892" spans="1:120">
      <c r="A2892">
        <v>91024815</v>
      </c>
      <c r="B2892">
        <v>8133459</v>
      </c>
      <c r="C2892" s="2">
        <v>44276</v>
      </c>
      <c r="D2892" s="2">
        <v>44276.948611111111</v>
      </c>
      <c r="E2892">
        <v>3</v>
      </c>
      <c r="F2892">
        <v>55</v>
      </c>
      <c r="G2892">
        <v>1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7006</v>
      </c>
      <c r="O2892" t="s">
        <v>2126</v>
      </c>
      <c r="P2892">
        <v>1</v>
      </c>
      <c r="Q2892">
        <v>0</v>
      </c>
      <c r="S2892">
        <v>3</v>
      </c>
      <c r="T2892">
        <v>2021</v>
      </c>
      <c r="U2892">
        <v>0</v>
      </c>
      <c r="V2892">
        <v>0</v>
      </c>
      <c r="W2892">
        <v>3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</row>
    <row r="2893" spans="1:120">
      <c r="A2893">
        <v>91024833</v>
      </c>
      <c r="B2893">
        <v>8133464</v>
      </c>
      <c r="C2893" s="2">
        <v>44276</v>
      </c>
      <c r="D2893" s="2">
        <v>44277.081944444442</v>
      </c>
      <c r="E2893">
        <v>3</v>
      </c>
      <c r="F2893">
        <v>58</v>
      </c>
      <c r="G2893">
        <v>1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7203</v>
      </c>
      <c r="O2893" t="s">
        <v>2126</v>
      </c>
      <c r="P2893">
        <v>1</v>
      </c>
      <c r="Q2893">
        <v>0</v>
      </c>
      <c r="S2893">
        <v>3</v>
      </c>
      <c r="T2893">
        <v>2021</v>
      </c>
      <c r="U2893">
        <v>0</v>
      </c>
      <c r="V2893">
        <v>0</v>
      </c>
      <c r="W2893">
        <v>3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K2893">
        <v>0</v>
      </c>
      <c r="CL2893">
        <v>0</v>
      </c>
      <c r="CM2893">
        <v>2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1</v>
      </c>
      <c r="CT2893">
        <v>0</v>
      </c>
      <c r="CU2893">
        <v>0</v>
      </c>
      <c r="CV2893">
        <v>0</v>
      </c>
      <c r="CW2893">
        <v>1</v>
      </c>
      <c r="CX2893">
        <v>0</v>
      </c>
      <c r="CY2893">
        <v>1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1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</row>
    <row r="2894" spans="1:120">
      <c r="A2894">
        <v>91024874</v>
      </c>
      <c r="B2894">
        <v>8133093</v>
      </c>
      <c r="C2894" s="2">
        <v>44277</v>
      </c>
      <c r="D2894" s="2">
        <v>44283.677083333336</v>
      </c>
      <c r="E2894">
        <v>1</v>
      </c>
      <c r="F2894">
        <v>61</v>
      </c>
      <c r="G2894">
        <v>1</v>
      </c>
      <c r="H2894">
        <v>3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8835</v>
      </c>
      <c r="O2894" t="s">
        <v>2126</v>
      </c>
      <c r="P2894">
        <v>1</v>
      </c>
      <c r="Q2894">
        <v>0</v>
      </c>
      <c r="R2894">
        <v>6</v>
      </c>
      <c r="S2894">
        <v>3</v>
      </c>
      <c r="T2894">
        <v>2021</v>
      </c>
      <c r="U2894">
        <v>0</v>
      </c>
      <c r="V2894">
        <v>0</v>
      </c>
      <c r="W2894">
        <v>3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7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7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5</v>
      </c>
      <c r="BW2894">
        <v>1</v>
      </c>
      <c r="BX2894">
        <v>1</v>
      </c>
      <c r="BY2894">
        <v>1</v>
      </c>
      <c r="BZ2894">
        <v>0</v>
      </c>
      <c r="CA2894">
        <v>0</v>
      </c>
      <c r="CB2894">
        <v>2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1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</row>
    <row r="2895" spans="1:120">
      <c r="A2895">
        <v>91025103</v>
      </c>
      <c r="B2895">
        <v>8055351</v>
      </c>
      <c r="C2895" s="2">
        <v>44277</v>
      </c>
      <c r="D2895" s="2">
        <v>44277.630555555559</v>
      </c>
      <c r="E2895">
        <v>2</v>
      </c>
      <c r="F2895">
        <v>28</v>
      </c>
      <c r="G2895">
        <v>1</v>
      </c>
      <c r="H2895">
        <v>1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8854</v>
      </c>
      <c r="O2895" t="s">
        <v>2126</v>
      </c>
      <c r="P2895">
        <v>1</v>
      </c>
      <c r="Q2895">
        <v>0</v>
      </c>
      <c r="S2895">
        <v>3</v>
      </c>
      <c r="T2895">
        <v>2021</v>
      </c>
      <c r="U2895">
        <v>0</v>
      </c>
      <c r="V2895">
        <v>0</v>
      </c>
      <c r="W2895">
        <v>3</v>
      </c>
      <c r="AU2895" t="e">
        <v>#N/A</v>
      </c>
      <c r="AV2895" t="e">
        <v>#N/A</v>
      </c>
      <c r="AW2895" t="e">
        <v>#N/A</v>
      </c>
      <c r="AX2895" t="e">
        <v>#N/A</v>
      </c>
      <c r="AY2895" t="e">
        <v>#N/A</v>
      </c>
      <c r="AZ2895" t="e">
        <v>#N/A</v>
      </c>
      <c r="BA2895" t="e">
        <v>#N/A</v>
      </c>
      <c r="BB2895" t="e">
        <v>#N/A</v>
      </c>
      <c r="BC2895" t="e">
        <v>#N/A</v>
      </c>
      <c r="BD2895" t="e">
        <v>#N/A</v>
      </c>
      <c r="BE2895" t="e">
        <v>#N/A</v>
      </c>
      <c r="BF2895" t="e">
        <v>#N/A</v>
      </c>
      <c r="BG2895" t="e">
        <v>#N/A</v>
      </c>
      <c r="BH2895" t="e">
        <v>#N/A</v>
      </c>
      <c r="BI2895" t="e">
        <v>#N/A</v>
      </c>
      <c r="BJ2895" t="e">
        <v>#N/A</v>
      </c>
      <c r="BK2895" t="e">
        <v>#N/A</v>
      </c>
      <c r="BL2895" t="e">
        <v>#N/A</v>
      </c>
      <c r="BM2895" t="e">
        <v>#N/A</v>
      </c>
      <c r="BN2895" t="e">
        <v>#N/A</v>
      </c>
      <c r="BO2895" t="e">
        <v>#N/A</v>
      </c>
      <c r="BP2895" t="e">
        <v>#N/A</v>
      </c>
      <c r="BQ2895" t="e">
        <v>#N/A</v>
      </c>
      <c r="BR2895" t="e">
        <v>#N/A</v>
      </c>
      <c r="BS2895" t="e">
        <v>#N/A</v>
      </c>
      <c r="BT2895" t="e">
        <v>#N/A</v>
      </c>
      <c r="BU2895" t="e">
        <v>#N/A</v>
      </c>
      <c r="BV2895" t="e">
        <v>#N/A</v>
      </c>
      <c r="BW2895" t="e">
        <v>#N/A</v>
      </c>
      <c r="BX2895" t="e">
        <v>#N/A</v>
      </c>
      <c r="BY2895" t="e">
        <v>#N/A</v>
      </c>
      <c r="BZ2895" t="e">
        <v>#N/A</v>
      </c>
      <c r="CA2895" t="e">
        <v>#N/A</v>
      </c>
      <c r="CB2895" t="e">
        <v>#N/A</v>
      </c>
      <c r="CC2895" t="e">
        <v>#N/A</v>
      </c>
      <c r="CD2895" t="e">
        <v>#N/A</v>
      </c>
      <c r="CE2895" t="e">
        <v>#N/A</v>
      </c>
      <c r="CF2895" t="e">
        <v>#N/A</v>
      </c>
      <c r="CG2895" t="e">
        <v>#N/A</v>
      </c>
      <c r="CH2895" t="e">
        <v>#N/A</v>
      </c>
      <c r="CI2895" t="e">
        <v>#N/A</v>
      </c>
      <c r="CK2895" t="e">
        <v>#N/A</v>
      </c>
      <c r="CL2895" t="e">
        <v>#N/A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1</v>
      </c>
      <c r="DM2895">
        <v>0</v>
      </c>
      <c r="DN2895">
        <v>0</v>
      </c>
      <c r="DO2895">
        <v>0</v>
      </c>
      <c r="DP2895">
        <v>0</v>
      </c>
    </row>
    <row r="2896" spans="1:120">
      <c r="A2896">
        <v>91025138</v>
      </c>
      <c r="B2896">
        <v>8133514</v>
      </c>
      <c r="C2896" s="2">
        <v>44277</v>
      </c>
      <c r="D2896" s="2">
        <v>44277.759722222225</v>
      </c>
      <c r="E2896">
        <v>3</v>
      </c>
      <c r="F2896">
        <v>62</v>
      </c>
      <c r="G2896">
        <v>1</v>
      </c>
      <c r="H2896">
        <v>3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7059</v>
      </c>
      <c r="O2896" t="s">
        <v>2126</v>
      </c>
      <c r="P2896">
        <v>1</v>
      </c>
      <c r="Q2896">
        <v>0</v>
      </c>
      <c r="S2896">
        <v>3</v>
      </c>
      <c r="T2896">
        <v>2021</v>
      </c>
      <c r="U2896">
        <v>0</v>
      </c>
      <c r="V2896">
        <v>0</v>
      </c>
      <c r="W2896">
        <v>3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</row>
    <row r="2897" spans="1:120">
      <c r="A2897">
        <v>91025199</v>
      </c>
      <c r="B2897">
        <v>640893</v>
      </c>
      <c r="C2897" s="2">
        <v>44277</v>
      </c>
      <c r="D2897" s="2">
        <v>44277.71597222222</v>
      </c>
      <c r="E2897">
        <v>2</v>
      </c>
      <c r="F2897">
        <v>56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8846</v>
      </c>
      <c r="O2897" t="s">
        <v>2126</v>
      </c>
      <c r="P2897">
        <v>1</v>
      </c>
      <c r="Q2897">
        <v>0</v>
      </c>
      <c r="S2897">
        <v>3</v>
      </c>
      <c r="T2897">
        <v>2021</v>
      </c>
      <c r="U2897">
        <v>0</v>
      </c>
      <c r="V2897">
        <v>0</v>
      </c>
      <c r="W2897">
        <v>3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K2897">
        <v>0</v>
      </c>
      <c r="CL2897">
        <v>0</v>
      </c>
      <c r="CM2897">
        <v>1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1</v>
      </c>
      <c r="CX2897">
        <v>0</v>
      </c>
      <c r="CY2897">
        <v>1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1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</row>
    <row r="2898" spans="1:120">
      <c r="A2898">
        <v>91025297</v>
      </c>
      <c r="B2898">
        <v>8133535</v>
      </c>
      <c r="C2898" s="2">
        <v>44279</v>
      </c>
      <c r="D2898" s="2">
        <v>44280.775694444441</v>
      </c>
      <c r="E2898">
        <v>1</v>
      </c>
      <c r="F2898">
        <v>65</v>
      </c>
      <c r="G2898">
        <v>1</v>
      </c>
      <c r="H2898">
        <v>3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8846</v>
      </c>
      <c r="O2898" t="s">
        <v>2125</v>
      </c>
      <c r="P2898">
        <v>1</v>
      </c>
      <c r="Q2898">
        <v>0</v>
      </c>
      <c r="R2898">
        <v>1</v>
      </c>
      <c r="S2898">
        <v>3</v>
      </c>
      <c r="T2898">
        <v>2021</v>
      </c>
      <c r="U2898">
        <v>0</v>
      </c>
      <c r="V2898">
        <v>0</v>
      </c>
      <c r="W2898">
        <v>3</v>
      </c>
      <c r="AU2898">
        <v>0</v>
      </c>
      <c r="AV2898">
        <v>0</v>
      </c>
      <c r="AW2898">
        <v>3</v>
      </c>
      <c r="AX2898">
        <v>0</v>
      </c>
      <c r="AY2898">
        <v>0</v>
      </c>
      <c r="AZ2898">
        <v>4</v>
      </c>
      <c r="BA2898">
        <v>0</v>
      </c>
      <c r="BB2898">
        <v>0</v>
      </c>
      <c r="BC2898">
        <v>0</v>
      </c>
      <c r="BD2898">
        <v>0</v>
      </c>
      <c r="BE2898">
        <v>3</v>
      </c>
      <c r="BF2898">
        <v>3</v>
      </c>
      <c r="BG2898">
        <v>7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3</v>
      </c>
      <c r="CK2898">
        <v>0</v>
      </c>
      <c r="CL2898">
        <v>0</v>
      </c>
      <c r="CM2898">
        <v>4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1</v>
      </c>
      <c r="CY2898">
        <v>1</v>
      </c>
      <c r="CZ2898">
        <v>0</v>
      </c>
      <c r="DA2898">
        <v>1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1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</row>
    <row r="2899" spans="1:120">
      <c r="A2899">
        <v>91025301</v>
      </c>
      <c r="B2899">
        <v>675374</v>
      </c>
      <c r="C2899" s="2">
        <v>44277</v>
      </c>
      <c r="D2899" s="2">
        <v>44283.634027777778</v>
      </c>
      <c r="E2899">
        <v>1</v>
      </c>
      <c r="F2899">
        <v>71</v>
      </c>
      <c r="G2899">
        <v>1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8805</v>
      </c>
      <c r="O2899" t="s">
        <v>2126</v>
      </c>
      <c r="P2899">
        <v>1</v>
      </c>
      <c r="Q2899">
        <v>0</v>
      </c>
      <c r="R2899">
        <v>6</v>
      </c>
      <c r="S2899">
        <v>3</v>
      </c>
      <c r="T2899">
        <v>2021</v>
      </c>
      <c r="U2899">
        <v>0</v>
      </c>
      <c r="V2899">
        <v>0</v>
      </c>
      <c r="W2899">
        <v>3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1</v>
      </c>
      <c r="BH2899">
        <v>19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19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1</v>
      </c>
      <c r="BW2899">
        <v>6</v>
      </c>
      <c r="BX2899">
        <v>1</v>
      </c>
      <c r="BY2899">
        <v>4</v>
      </c>
      <c r="BZ2899">
        <v>0</v>
      </c>
      <c r="CA2899">
        <v>0</v>
      </c>
      <c r="CB2899">
        <v>13</v>
      </c>
      <c r="CC2899">
        <v>7</v>
      </c>
      <c r="CD2899">
        <v>6</v>
      </c>
      <c r="CE2899">
        <v>13</v>
      </c>
      <c r="CF2899">
        <v>0</v>
      </c>
      <c r="CG2899">
        <v>0</v>
      </c>
      <c r="CH2899">
        <v>0</v>
      </c>
      <c r="CI2899">
        <v>0</v>
      </c>
      <c r="CK2899">
        <v>0</v>
      </c>
      <c r="CL2899">
        <v>0</v>
      </c>
      <c r="CM2899">
        <v>2</v>
      </c>
      <c r="CN2899">
        <v>0</v>
      </c>
      <c r="CO2899">
        <v>0</v>
      </c>
      <c r="CP2899">
        <v>1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</v>
      </c>
      <c r="CX2899">
        <v>0</v>
      </c>
      <c r="CY2899">
        <v>1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1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</row>
    <row r="2900" spans="1:120">
      <c r="A2900">
        <v>91025325</v>
      </c>
      <c r="B2900">
        <v>578690</v>
      </c>
      <c r="C2900" s="2">
        <v>44277</v>
      </c>
      <c r="D2900" s="2">
        <v>44277.740277777775</v>
      </c>
      <c r="E2900">
        <v>2</v>
      </c>
      <c r="F2900">
        <v>63</v>
      </c>
      <c r="G2900">
        <v>1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8844</v>
      </c>
      <c r="O2900" t="s">
        <v>2126</v>
      </c>
      <c r="P2900">
        <v>1</v>
      </c>
      <c r="Q2900">
        <v>0</v>
      </c>
      <c r="S2900">
        <v>3</v>
      </c>
      <c r="T2900">
        <v>2021</v>
      </c>
      <c r="U2900">
        <v>0</v>
      </c>
      <c r="V2900">
        <v>0</v>
      </c>
      <c r="W2900">
        <v>3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1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</row>
    <row r="2901" spans="1:120">
      <c r="A2901">
        <v>91025331</v>
      </c>
      <c r="B2901">
        <v>8057685</v>
      </c>
      <c r="C2901" s="2">
        <v>44277</v>
      </c>
      <c r="D2901" s="2">
        <v>44277.725694444445</v>
      </c>
      <c r="E2901">
        <v>2</v>
      </c>
      <c r="F2901">
        <v>66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8869</v>
      </c>
      <c r="O2901" t="s">
        <v>2126</v>
      </c>
      <c r="P2901">
        <v>1</v>
      </c>
      <c r="Q2901">
        <v>0</v>
      </c>
      <c r="S2901">
        <v>3</v>
      </c>
      <c r="T2901">
        <v>2021</v>
      </c>
      <c r="U2901">
        <v>0</v>
      </c>
      <c r="V2901">
        <v>0</v>
      </c>
      <c r="W2901">
        <v>3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</row>
    <row r="2902" spans="1:120">
      <c r="A2902">
        <v>91025415</v>
      </c>
      <c r="B2902">
        <v>673851</v>
      </c>
      <c r="C2902" s="2">
        <v>44277</v>
      </c>
      <c r="D2902" s="2">
        <v>44277.84652777778</v>
      </c>
      <c r="E2902">
        <v>3</v>
      </c>
      <c r="F2902">
        <v>75</v>
      </c>
      <c r="G2902">
        <v>1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8822</v>
      </c>
      <c r="O2902" t="s">
        <v>2126</v>
      </c>
      <c r="P2902">
        <v>1</v>
      </c>
      <c r="Q2902">
        <v>0</v>
      </c>
      <c r="S2902">
        <v>3</v>
      </c>
      <c r="T2902">
        <v>2021</v>
      </c>
      <c r="U2902">
        <v>0</v>
      </c>
      <c r="V2902">
        <v>0</v>
      </c>
      <c r="W2902">
        <v>3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1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</row>
    <row r="2903" spans="1:120">
      <c r="A2903">
        <v>91025418</v>
      </c>
      <c r="B2903">
        <v>8044324</v>
      </c>
      <c r="C2903" s="2">
        <v>44277</v>
      </c>
      <c r="D2903" s="2">
        <v>44277.838194444441</v>
      </c>
      <c r="E2903">
        <v>3</v>
      </c>
      <c r="F2903">
        <v>82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8822</v>
      </c>
      <c r="O2903" t="s">
        <v>2126</v>
      </c>
      <c r="P2903">
        <v>1</v>
      </c>
      <c r="Q2903">
        <v>0</v>
      </c>
      <c r="S2903">
        <v>3</v>
      </c>
      <c r="T2903">
        <v>2021</v>
      </c>
      <c r="U2903">
        <v>0</v>
      </c>
      <c r="V2903">
        <v>0</v>
      </c>
      <c r="W2903">
        <v>3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K2903">
        <v>0</v>
      </c>
      <c r="CL2903">
        <v>0</v>
      </c>
      <c r="CM2903">
        <v>1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1</v>
      </c>
      <c r="CX2903">
        <v>0</v>
      </c>
      <c r="CY2903">
        <v>1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</row>
    <row r="2904" spans="1:120">
      <c r="A2904">
        <v>91025447</v>
      </c>
      <c r="B2904">
        <v>82900</v>
      </c>
      <c r="C2904" s="2">
        <v>44277</v>
      </c>
      <c r="D2904" s="2">
        <v>44277.863888888889</v>
      </c>
      <c r="E2904">
        <v>3</v>
      </c>
      <c r="F2904">
        <v>41</v>
      </c>
      <c r="G2904">
        <v>1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8844</v>
      </c>
      <c r="O2904" t="s">
        <v>2126</v>
      </c>
      <c r="P2904">
        <v>1</v>
      </c>
      <c r="Q2904">
        <v>0</v>
      </c>
      <c r="S2904">
        <v>3</v>
      </c>
      <c r="T2904">
        <v>2021</v>
      </c>
      <c r="U2904">
        <v>0</v>
      </c>
      <c r="V2904">
        <v>0</v>
      </c>
      <c r="W2904">
        <v>3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</row>
    <row r="2905" spans="1:120">
      <c r="A2905">
        <v>91025619</v>
      </c>
      <c r="B2905">
        <v>8133607</v>
      </c>
      <c r="C2905" s="2">
        <v>44277</v>
      </c>
      <c r="D2905" s="2">
        <v>44277.932638888888</v>
      </c>
      <c r="E2905">
        <v>2</v>
      </c>
      <c r="F2905">
        <v>56</v>
      </c>
      <c r="G2905">
        <v>0</v>
      </c>
      <c r="H2905">
        <v>2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8807</v>
      </c>
      <c r="O2905" t="s">
        <v>2126</v>
      </c>
      <c r="P2905">
        <v>1</v>
      </c>
      <c r="Q2905">
        <v>0</v>
      </c>
      <c r="S2905">
        <v>3</v>
      </c>
      <c r="T2905">
        <v>2021</v>
      </c>
      <c r="U2905">
        <v>0</v>
      </c>
      <c r="V2905">
        <v>0</v>
      </c>
      <c r="W2905">
        <v>3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K2905">
        <v>0</v>
      </c>
      <c r="CL2905">
        <v>0</v>
      </c>
      <c r="CM2905">
        <v>1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1</v>
      </c>
      <c r="CX2905">
        <v>0</v>
      </c>
      <c r="CY2905">
        <v>1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1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</row>
    <row r="2906" spans="1:120">
      <c r="A2906">
        <v>91025637</v>
      </c>
      <c r="B2906">
        <v>524183</v>
      </c>
      <c r="C2906" s="2">
        <v>44277</v>
      </c>
      <c r="D2906" s="2">
        <v>44278.047222222223</v>
      </c>
      <c r="E2906">
        <v>2</v>
      </c>
      <c r="F2906">
        <v>80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8854</v>
      </c>
      <c r="O2906" t="s">
        <v>2126</v>
      </c>
      <c r="P2906">
        <v>1</v>
      </c>
      <c r="Q2906">
        <v>0</v>
      </c>
      <c r="S2906">
        <v>3</v>
      </c>
      <c r="T2906">
        <v>2021</v>
      </c>
      <c r="U2906">
        <v>0</v>
      </c>
      <c r="V2906">
        <v>0</v>
      </c>
      <c r="W2906">
        <v>3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1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</row>
    <row r="2907" spans="1:120">
      <c r="A2907">
        <v>91025646</v>
      </c>
      <c r="B2907">
        <v>613782</v>
      </c>
      <c r="C2907" s="2">
        <v>44277</v>
      </c>
      <c r="D2907" s="2">
        <v>44278.029166666667</v>
      </c>
      <c r="E2907">
        <v>2</v>
      </c>
      <c r="F2907">
        <v>46</v>
      </c>
      <c r="G2907">
        <v>1</v>
      </c>
      <c r="H2907">
        <v>3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8844</v>
      </c>
      <c r="O2907" t="s">
        <v>2126</v>
      </c>
      <c r="P2907">
        <v>1</v>
      </c>
      <c r="Q2907">
        <v>0</v>
      </c>
      <c r="S2907">
        <v>3</v>
      </c>
      <c r="T2907">
        <v>2021</v>
      </c>
      <c r="U2907">
        <v>0</v>
      </c>
      <c r="V2907">
        <v>0</v>
      </c>
      <c r="W2907">
        <v>3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</row>
    <row r="2908" spans="1:120">
      <c r="A2908">
        <v>91025647</v>
      </c>
      <c r="B2908">
        <v>8078078</v>
      </c>
      <c r="C2908" s="2">
        <v>44277</v>
      </c>
      <c r="D2908" s="2">
        <v>44278.039583333331</v>
      </c>
      <c r="E2908">
        <v>2</v>
      </c>
      <c r="F2908">
        <v>14</v>
      </c>
      <c r="G2908">
        <v>1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8844</v>
      </c>
      <c r="O2908" t="s">
        <v>2126</v>
      </c>
      <c r="P2908">
        <v>1</v>
      </c>
      <c r="Q2908">
        <v>0</v>
      </c>
      <c r="S2908">
        <v>3</v>
      </c>
      <c r="T2908">
        <v>2021</v>
      </c>
      <c r="U2908">
        <v>0</v>
      </c>
      <c r="V2908">
        <v>0</v>
      </c>
      <c r="W2908">
        <v>3</v>
      </c>
      <c r="AU2908" t="e">
        <v>#N/A</v>
      </c>
      <c r="AV2908" t="e">
        <v>#N/A</v>
      </c>
      <c r="AW2908" t="e">
        <v>#N/A</v>
      </c>
      <c r="AX2908" t="e">
        <v>#N/A</v>
      </c>
      <c r="AY2908" t="e">
        <v>#N/A</v>
      </c>
      <c r="AZ2908" t="e">
        <v>#N/A</v>
      </c>
      <c r="BA2908" t="e">
        <v>#N/A</v>
      </c>
      <c r="BB2908" t="e">
        <v>#N/A</v>
      </c>
      <c r="BC2908" t="e">
        <v>#N/A</v>
      </c>
      <c r="BD2908" t="e">
        <v>#N/A</v>
      </c>
      <c r="BE2908" t="e">
        <v>#N/A</v>
      </c>
      <c r="BF2908" t="e">
        <v>#N/A</v>
      </c>
      <c r="BG2908" t="e">
        <v>#N/A</v>
      </c>
      <c r="BH2908" t="e">
        <v>#N/A</v>
      </c>
      <c r="BI2908" t="e">
        <v>#N/A</v>
      </c>
      <c r="BJ2908" t="e">
        <v>#N/A</v>
      </c>
      <c r="BK2908" t="e">
        <v>#N/A</v>
      </c>
      <c r="BL2908" t="e">
        <v>#N/A</v>
      </c>
      <c r="BM2908" t="e">
        <v>#N/A</v>
      </c>
      <c r="BN2908" t="e">
        <v>#N/A</v>
      </c>
      <c r="BO2908" t="e">
        <v>#N/A</v>
      </c>
      <c r="BP2908" t="e">
        <v>#N/A</v>
      </c>
      <c r="BQ2908" t="e">
        <v>#N/A</v>
      </c>
      <c r="BR2908" t="e">
        <v>#N/A</v>
      </c>
      <c r="BS2908" t="e">
        <v>#N/A</v>
      </c>
      <c r="BT2908" t="e">
        <v>#N/A</v>
      </c>
      <c r="BU2908" t="e">
        <v>#N/A</v>
      </c>
      <c r="BV2908" t="e">
        <v>#N/A</v>
      </c>
      <c r="BW2908" t="e">
        <v>#N/A</v>
      </c>
      <c r="BX2908" t="e">
        <v>#N/A</v>
      </c>
      <c r="BY2908" t="e">
        <v>#N/A</v>
      </c>
      <c r="BZ2908" t="e">
        <v>#N/A</v>
      </c>
      <c r="CA2908" t="e">
        <v>#N/A</v>
      </c>
      <c r="CB2908" t="e">
        <v>#N/A</v>
      </c>
      <c r="CC2908" t="e">
        <v>#N/A</v>
      </c>
      <c r="CD2908" t="e">
        <v>#N/A</v>
      </c>
      <c r="CE2908" t="e">
        <v>#N/A</v>
      </c>
      <c r="CF2908" t="e">
        <v>#N/A</v>
      </c>
      <c r="CG2908" t="e">
        <v>#N/A</v>
      </c>
      <c r="CH2908" t="e">
        <v>#N/A</v>
      </c>
      <c r="CI2908" t="e">
        <v>#N/A</v>
      </c>
      <c r="CK2908" t="e">
        <v>#N/A</v>
      </c>
      <c r="CL2908" t="e">
        <v>#N/A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</row>
    <row r="2909" spans="1:120">
      <c r="A2909">
        <v>91025674</v>
      </c>
      <c r="B2909">
        <v>8133617</v>
      </c>
      <c r="C2909" s="2">
        <v>44278</v>
      </c>
      <c r="D2909" s="2">
        <v>44282.679166666669</v>
      </c>
      <c r="E2909">
        <v>1</v>
      </c>
      <c r="F2909">
        <v>60</v>
      </c>
      <c r="G2909">
        <v>1</v>
      </c>
      <c r="H2909">
        <v>3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8873</v>
      </c>
      <c r="O2909" t="s">
        <v>2126</v>
      </c>
      <c r="P2909">
        <v>1</v>
      </c>
      <c r="Q2909">
        <v>0</v>
      </c>
      <c r="R2909">
        <v>4</v>
      </c>
      <c r="S2909">
        <v>3</v>
      </c>
      <c r="T2909">
        <v>2021</v>
      </c>
      <c r="U2909">
        <v>0</v>
      </c>
      <c r="V2909">
        <v>0</v>
      </c>
      <c r="W2909">
        <v>3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5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5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5</v>
      </c>
      <c r="BW2909">
        <v>1</v>
      </c>
      <c r="BX2909">
        <v>1</v>
      </c>
      <c r="BY2909">
        <v>0</v>
      </c>
      <c r="BZ2909">
        <v>0</v>
      </c>
      <c r="CA2909">
        <v>0</v>
      </c>
      <c r="CB2909">
        <v>10</v>
      </c>
      <c r="CC2909">
        <v>5</v>
      </c>
      <c r="CD2909">
        <v>5</v>
      </c>
      <c r="CE2909">
        <v>10</v>
      </c>
      <c r="CF2909">
        <v>0</v>
      </c>
      <c r="CG2909">
        <v>0</v>
      </c>
      <c r="CH2909">
        <v>0</v>
      </c>
      <c r="CI2909">
        <v>1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</row>
    <row r="2910" spans="1:120">
      <c r="A2910">
        <v>91025874</v>
      </c>
      <c r="B2910">
        <v>224956</v>
      </c>
      <c r="C2910" s="2">
        <v>44278</v>
      </c>
      <c r="D2910" s="2">
        <v>44278.526388888888</v>
      </c>
      <c r="E2910">
        <v>2</v>
      </c>
      <c r="F2910">
        <v>55</v>
      </c>
      <c r="G2910">
        <v>1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8876</v>
      </c>
      <c r="O2910" t="s">
        <v>2126</v>
      </c>
      <c r="P2910">
        <v>1</v>
      </c>
      <c r="Q2910">
        <v>0</v>
      </c>
      <c r="S2910">
        <v>3</v>
      </c>
      <c r="T2910">
        <v>2021</v>
      </c>
      <c r="U2910">
        <v>0</v>
      </c>
      <c r="V2910">
        <v>0</v>
      </c>
      <c r="W2910">
        <v>3</v>
      </c>
      <c r="AU2910" t="e">
        <v>#N/A</v>
      </c>
      <c r="AV2910" t="e">
        <v>#N/A</v>
      </c>
      <c r="AW2910" t="e">
        <v>#N/A</v>
      </c>
      <c r="AX2910" t="e">
        <v>#N/A</v>
      </c>
      <c r="AY2910" t="e">
        <v>#N/A</v>
      </c>
      <c r="AZ2910" t="e">
        <v>#N/A</v>
      </c>
      <c r="BA2910" t="e">
        <v>#N/A</v>
      </c>
      <c r="BB2910" t="e">
        <v>#N/A</v>
      </c>
      <c r="BC2910" t="e">
        <v>#N/A</v>
      </c>
      <c r="BD2910" t="e">
        <v>#N/A</v>
      </c>
      <c r="BE2910" t="e">
        <v>#N/A</v>
      </c>
      <c r="BF2910" t="e">
        <v>#N/A</v>
      </c>
      <c r="BG2910" t="e">
        <v>#N/A</v>
      </c>
      <c r="BH2910" t="e">
        <v>#N/A</v>
      </c>
      <c r="BI2910" t="e">
        <v>#N/A</v>
      </c>
      <c r="BJ2910" t="e">
        <v>#N/A</v>
      </c>
      <c r="BK2910" t="e">
        <v>#N/A</v>
      </c>
      <c r="BL2910" t="e">
        <v>#N/A</v>
      </c>
      <c r="BM2910" t="e">
        <v>#N/A</v>
      </c>
      <c r="BN2910" t="e">
        <v>#N/A</v>
      </c>
      <c r="BO2910" t="e">
        <v>#N/A</v>
      </c>
      <c r="BP2910" t="e">
        <v>#N/A</v>
      </c>
      <c r="BQ2910" t="e">
        <v>#N/A</v>
      </c>
      <c r="BR2910" t="e">
        <v>#N/A</v>
      </c>
      <c r="BS2910" t="e">
        <v>#N/A</v>
      </c>
      <c r="BT2910" t="e">
        <v>#N/A</v>
      </c>
      <c r="BU2910" t="e">
        <v>#N/A</v>
      </c>
      <c r="BV2910" t="e">
        <v>#N/A</v>
      </c>
      <c r="BW2910" t="e">
        <v>#N/A</v>
      </c>
      <c r="BX2910" t="e">
        <v>#N/A</v>
      </c>
      <c r="BY2910" t="e">
        <v>#N/A</v>
      </c>
      <c r="BZ2910" t="e">
        <v>#N/A</v>
      </c>
      <c r="CA2910" t="e">
        <v>#N/A</v>
      </c>
      <c r="CB2910" t="e">
        <v>#N/A</v>
      </c>
      <c r="CC2910" t="e">
        <v>#N/A</v>
      </c>
      <c r="CD2910" t="e">
        <v>#N/A</v>
      </c>
      <c r="CE2910" t="e">
        <v>#N/A</v>
      </c>
      <c r="CF2910" t="e">
        <v>#N/A</v>
      </c>
      <c r="CG2910" t="e">
        <v>#N/A</v>
      </c>
      <c r="CH2910" t="e">
        <v>#N/A</v>
      </c>
      <c r="CI2910" t="e">
        <v>#N/A</v>
      </c>
      <c r="CK2910" t="e">
        <v>#N/A</v>
      </c>
      <c r="CL2910" t="e">
        <v>#N/A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</row>
    <row r="2911" spans="1:120">
      <c r="A2911">
        <v>91026009</v>
      </c>
      <c r="B2911">
        <v>547497</v>
      </c>
      <c r="C2911" s="2">
        <v>44278</v>
      </c>
      <c r="D2911" s="2">
        <v>44278.615277777775</v>
      </c>
      <c r="E2911">
        <v>2</v>
      </c>
      <c r="F2911">
        <v>26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8822</v>
      </c>
      <c r="O2911" t="s">
        <v>2126</v>
      </c>
      <c r="P2911">
        <v>1</v>
      </c>
      <c r="Q2911">
        <v>0</v>
      </c>
      <c r="S2911">
        <v>3</v>
      </c>
      <c r="T2911">
        <v>2021</v>
      </c>
      <c r="U2911">
        <v>0</v>
      </c>
      <c r="V2911">
        <v>0</v>
      </c>
      <c r="W2911">
        <v>3</v>
      </c>
      <c r="AU2911" t="e">
        <v>#N/A</v>
      </c>
      <c r="AV2911" t="e">
        <v>#N/A</v>
      </c>
      <c r="AW2911" t="e">
        <v>#N/A</v>
      </c>
      <c r="AX2911" t="e">
        <v>#N/A</v>
      </c>
      <c r="AY2911" t="e">
        <v>#N/A</v>
      </c>
      <c r="AZ2911" t="e">
        <v>#N/A</v>
      </c>
      <c r="BA2911" t="e">
        <v>#N/A</v>
      </c>
      <c r="BB2911" t="e">
        <v>#N/A</v>
      </c>
      <c r="BC2911" t="e">
        <v>#N/A</v>
      </c>
      <c r="BD2911" t="e">
        <v>#N/A</v>
      </c>
      <c r="BE2911" t="e">
        <v>#N/A</v>
      </c>
      <c r="BF2911" t="e">
        <v>#N/A</v>
      </c>
      <c r="BG2911" t="e">
        <v>#N/A</v>
      </c>
      <c r="BH2911" t="e">
        <v>#N/A</v>
      </c>
      <c r="BI2911" t="e">
        <v>#N/A</v>
      </c>
      <c r="BJ2911" t="e">
        <v>#N/A</v>
      </c>
      <c r="BK2911" t="e">
        <v>#N/A</v>
      </c>
      <c r="BL2911" t="e">
        <v>#N/A</v>
      </c>
      <c r="BM2911" t="e">
        <v>#N/A</v>
      </c>
      <c r="BN2911" t="e">
        <v>#N/A</v>
      </c>
      <c r="BO2911" t="e">
        <v>#N/A</v>
      </c>
      <c r="BP2911" t="e">
        <v>#N/A</v>
      </c>
      <c r="BQ2911" t="e">
        <v>#N/A</v>
      </c>
      <c r="BR2911" t="e">
        <v>#N/A</v>
      </c>
      <c r="BS2911" t="e">
        <v>#N/A</v>
      </c>
      <c r="BT2911" t="e">
        <v>#N/A</v>
      </c>
      <c r="BU2911" t="e">
        <v>#N/A</v>
      </c>
      <c r="BV2911" t="e">
        <v>#N/A</v>
      </c>
      <c r="BW2911" t="e">
        <v>#N/A</v>
      </c>
      <c r="BX2911" t="e">
        <v>#N/A</v>
      </c>
      <c r="BY2911" t="e">
        <v>#N/A</v>
      </c>
      <c r="BZ2911" t="e">
        <v>#N/A</v>
      </c>
      <c r="CA2911" t="e">
        <v>#N/A</v>
      </c>
      <c r="CB2911" t="e">
        <v>#N/A</v>
      </c>
      <c r="CC2911" t="e">
        <v>#N/A</v>
      </c>
      <c r="CD2911" t="e">
        <v>#N/A</v>
      </c>
      <c r="CE2911" t="e">
        <v>#N/A</v>
      </c>
      <c r="CF2911" t="e">
        <v>#N/A</v>
      </c>
      <c r="CG2911" t="e">
        <v>#N/A</v>
      </c>
      <c r="CH2911" t="e">
        <v>#N/A</v>
      </c>
      <c r="CI2911" t="e">
        <v>#N/A</v>
      </c>
      <c r="CK2911" t="e">
        <v>#N/A</v>
      </c>
      <c r="CL2911" t="e">
        <v>#N/A</v>
      </c>
      <c r="CM2911">
        <v>1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1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</row>
    <row r="2912" spans="1:120">
      <c r="A2912">
        <v>91026025</v>
      </c>
      <c r="B2912">
        <v>437946</v>
      </c>
      <c r="C2912" s="2">
        <v>44278</v>
      </c>
      <c r="D2912" s="2">
        <v>44278.71875</v>
      </c>
      <c r="E2912">
        <v>2</v>
      </c>
      <c r="F2912">
        <v>38</v>
      </c>
      <c r="G2912">
        <v>1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8812</v>
      </c>
      <c r="O2912" t="s">
        <v>2126</v>
      </c>
      <c r="P2912">
        <v>1</v>
      </c>
      <c r="Q2912">
        <v>0</v>
      </c>
      <c r="S2912">
        <v>3</v>
      </c>
      <c r="T2912">
        <v>2021</v>
      </c>
      <c r="U2912">
        <v>0</v>
      </c>
      <c r="V2912">
        <v>0</v>
      </c>
      <c r="W2912">
        <v>3</v>
      </c>
      <c r="AU2912" t="e">
        <v>#N/A</v>
      </c>
      <c r="AV2912" t="e">
        <v>#N/A</v>
      </c>
      <c r="AW2912" t="e">
        <v>#N/A</v>
      </c>
      <c r="AX2912" t="e">
        <v>#N/A</v>
      </c>
      <c r="AY2912" t="e">
        <v>#N/A</v>
      </c>
      <c r="AZ2912" t="e">
        <v>#N/A</v>
      </c>
      <c r="BA2912" t="e">
        <v>#N/A</v>
      </c>
      <c r="BB2912" t="e">
        <v>#N/A</v>
      </c>
      <c r="BC2912" t="e">
        <v>#N/A</v>
      </c>
      <c r="BD2912" t="e">
        <v>#N/A</v>
      </c>
      <c r="BE2912" t="e">
        <v>#N/A</v>
      </c>
      <c r="BF2912" t="e">
        <v>#N/A</v>
      </c>
      <c r="BG2912" t="e">
        <v>#N/A</v>
      </c>
      <c r="BH2912" t="e">
        <v>#N/A</v>
      </c>
      <c r="BI2912" t="e">
        <v>#N/A</v>
      </c>
      <c r="BJ2912" t="e">
        <v>#N/A</v>
      </c>
      <c r="BK2912" t="e">
        <v>#N/A</v>
      </c>
      <c r="BL2912" t="e">
        <v>#N/A</v>
      </c>
      <c r="BM2912" t="e">
        <v>#N/A</v>
      </c>
      <c r="BN2912" t="e">
        <v>#N/A</v>
      </c>
      <c r="BO2912" t="e">
        <v>#N/A</v>
      </c>
      <c r="BP2912" t="e">
        <v>#N/A</v>
      </c>
      <c r="BQ2912" t="e">
        <v>#N/A</v>
      </c>
      <c r="BR2912" t="e">
        <v>#N/A</v>
      </c>
      <c r="BS2912" t="e">
        <v>#N/A</v>
      </c>
      <c r="BT2912" t="e">
        <v>#N/A</v>
      </c>
      <c r="BU2912" t="e">
        <v>#N/A</v>
      </c>
      <c r="BV2912" t="e">
        <v>#N/A</v>
      </c>
      <c r="BW2912" t="e">
        <v>#N/A</v>
      </c>
      <c r="BX2912" t="e">
        <v>#N/A</v>
      </c>
      <c r="BY2912" t="e">
        <v>#N/A</v>
      </c>
      <c r="BZ2912" t="e">
        <v>#N/A</v>
      </c>
      <c r="CA2912" t="e">
        <v>#N/A</v>
      </c>
      <c r="CB2912" t="e">
        <v>#N/A</v>
      </c>
      <c r="CC2912" t="e">
        <v>#N/A</v>
      </c>
      <c r="CD2912" t="e">
        <v>#N/A</v>
      </c>
      <c r="CE2912" t="e">
        <v>#N/A</v>
      </c>
      <c r="CF2912" t="e">
        <v>#N/A</v>
      </c>
      <c r="CG2912" t="e">
        <v>#N/A</v>
      </c>
      <c r="CH2912" t="e">
        <v>#N/A</v>
      </c>
      <c r="CI2912" t="e">
        <v>#N/A</v>
      </c>
      <c r="CK2912" t="e">
        <v>#N/A</v>
      </c>
      <c r="CL2912" t="e">
        <v>#N/A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</row>
    <row r="2913" spans="1:120">
      <c r="A2913">
        <v>91026118</v>
      </c>
      <c r="B2913">
        <v>154935</v>
      </c>
      <c r="C2913" s="2">
        <v>44278</v>
      </c>
      <c r="D2913" s="2">
        <v>44283.595833333333</v>
      </c>
      <c r="E2913">
        <v>1</v>
      </c>
      <c r="F2913">
        <v>74</v>
      </c>
      <c r="G2913">
        <v>1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8846</v>
      </c>
      <c r="O2913" t="s">
        <v>2126</v>
      </c>
      <c r="P2913">
        <v>1</v>
      </c>
      <c r="Q2913">
        <v>0</v>
      </c>
      <c r="R2913">
        <v>5</v>
      </c>
      <c r="S2913">
        <v>3</v>
      </c>
      <c r="T2913">
        <v>2021</v>
      </c>
      <c r="U2913">
        <v>0</v>
      </c>
      <c r="V2913">
        <v>0</v>
      </c>
      <c r="W2913">
        <v>3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5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5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2</v>
      </c>
      <c r="BV2913">
        <v>0</v>
      </c>
      <c r="BW2913">
        <v>0</v>
      </c>
      <c r="BX2913">
        <v>0</v>
      </c>
      <c r="BY2913">
        <v>1</v>
      </c>
      <c r="BZ2913">
        <v>0</v>
      </c>
      <c r="CA2913">
        <v>0</v>
      </c>
      <c r="CB2913">
        <v>20</v>
      </c>
      <c r="CC2913">
        <v>10</v>
      </c>
      <c r="CD2913">
        <v>9</v>
      </c>
      <c r="CE2913">
        <v>19</v>
      </c>
      <c r="CF2913">
        <v>0</v>
      </c>
      <c r="CG2913">
        <v>0</v>
      </c>
      <c r="CH2913">
        <v>0</v>
      </c>
      <c r="CI2913">
        <v>5</v>
      </c>
      <c r="CK2913">
        <v>1</v>
      </c>
      <c r="CL2913">
        <v>0</v>
      </c>
      <c r="CM2913">
        <v>1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1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</row>
    <row r="2914" spans="1:120">
      <c r="A2914">
        <v>91026162</v>
      </c>
      <c r="B2914">
        <v>8085985</v>
      </c>
      <c r="C2914" s="2">
        <v>44278</v>
      </c>
      <c r="D2914" s="2">
        <v>44280.752083333333</v>
      </c>
      <c r="E2914">
        <v>1</v>
      </c>
      <c r="F2914">
        <v>58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8807</v>
      </c>
      <c r="O2914" t="s">
        <v>2126</v>
      </c>
      <c r="P2914">
        <v>1</v>
      </c>
      <c r="Q2914">
        <v>0</v>
      </c>
      <c r="R2914">
        <v>2</v>
      </c>
      <c r="S2914">
        <v>3</v>
      </c>
      <c r="T2914">
        <v>2021</v>
      </c>
      <c r="U2914">
        <v>0</v>
      </c>
      <c r="V2914">
        <v>0</v>
      </c>
      <c r="W2914">
        <v>3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1</v>
      </c>
      <c r="BY2914">
        <v>5</v>
      </c>
      <c r="BZ2914">
        <v>0</v>
      </c>
      <c r="CA2914">
        <v>0</v>
      </c>
      <c r="CB2914">
        <v>4</v>
      </c>
      <c r="CC2914">
        <v>3</v>
      </c>
      <c r="CD2914">
        <v>1</v>
      </c>
      <c r="CE2914">
        <v>4</v>
      </c>
      <c r="CF2914">
        <v>0</v>
      </c>
      <c r="CG2914">
        <v>0</v>
      </c>
      <c r="CH2914">
        <v>0</v>
      </c>
      <c r="CI2914">
        <v>2</v>
      </c>
      <c r="CK2914">
        <v>2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</row>
    <row r="2915" spans="1:120">
      <c r="A2915">
        <v>91026275</v>
      </c>
      <c r="B2915">
        <v>8133744</v>
      </c>
      <c r="C2915" s="2">
        <v>44278</v>
      </c>
      <c r="D2915" s="2">
        <v>44278.799305555556</v>
      </c>
      <c r="E2915">
        <v>2</v>
      </c>
      <c r="F2915">
        <v>64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7006</v>
      </c>
      <c r="O2915" t="s">
        <v>2126</v>
      </c>
      <c r="P2915">
        <v>1</v>
      </c>
      <c r="Q2915">
        <v>0</v>
      </c>
      <c r="S2915">
        <v>3</v>
      </c>
      <c r="T2915">
        <v>2021</v>
      </c>
      <c r="U2915">
        <v>0</v>
      </c>
      <c r="V2915">
        <v>0</v>
      </c>
      <c r="W2915">
        <v>3</v>
      </c>
      <c r="AU2915" t="e">
        <v>#N/A</v>
      </c>
      <c r="AV2915" t="e">
        <v>#N/A</v>
      </c>
      <c r="AW2915" t="e">
        <v>#N/A</v>
      </c>
      <c r="AX2915" t="e">
        <v>#N/A</v>
      </c>
      <c r="AY2915" t="e">
        <v>#N/A</v>
      </c>
      <c r="AZ2915" t="e">
        <v>#N/A</v>
      </c>
      <c r="BA2915" t="e">
        <v>#N/A</v>
      </c>
      <c r="BB2915" t="e">
        <v>#N/A</v>
      </c>
      <c r="BC2915" t="e">
        <v>#N/A</v>
      </c>
      <c r="BD2915" t="e">
        <v>#N/A</v>
      </c>
      <c r="BE2915" t="e">
        <v>#N/A</v>
      </c>
      <c r="BF2915" t="e">
        <v>#N/A</v>
      </c>
      <c r="BG2915" t="e">
        <v>#N/A</v>
      </c>
      <c r="BH2915" t="e">
        <v>#N/A</v>
      </c>
      <c r="BI2915" t="e">
        <v>#N/A</v>
      </c>
      <c r="BJ2915" t="e">
        <v>#N/A</v>
      </c>
      <c r="BK2915" t="e">
        <v>#N/A</v>
      </c>
      <c r="BL2915" t="e">
        <v>#N/A</v>
      </c>
      <c r="BM2915" t="e">
        <v>#N/A</v>
      </c>
      <c r="BN2915" t="e">
        <v>#N/A</v>
      </c>
      <c r="BO2915" t="e">
        <v>#N/A</v>
      </c>
      <c r="BP2915" t="e">
        <v>#N/A</v>
      </c>
      <c r="BQ2915" t="e">
        <v>#N/A</v>
      </c>
      <c r="BR2915" t="e">
        <v>#N/A</v>
      </c>
      <c r="BS2915" t="e">
        <v>#N/A</v>
      </c>
      <c r="BT2915" t="e">
        <v>#N/A</v>
      </c>
      <c r="BU2915" t="e">
        <v>#N/A</v>
      </c>
      <c r="BV2915" t="e">
        <v>#N/A</v>
      </c>
      <c r="BW2915" t="e">
        <v>#N/A</v>
      </c>
      <c r="BX2915" t="e">
        <v>#N/A</v>
      </c>
      <c r="BY2915" t="e">
        <v>#N/A</v>
      </c>
      <c r="BZ2915" t="e">
        <v>#N/A</v>
      </c>
      <c r="CA2915" t="e">
        <v>#N/A</v>
      </c>
      <c r="CB2915" t="e">
        <v>#N/A</v>
      </c>
      <c r="CC2915" t="e">
        <v>#N/A</v>
      </c>
      <c r="CD2915" t="e">
        <v>#N/A</v>
      </c>
      <c r="CE2915" t="e">
        <v>#N/A</v>
      </c>
      <c r="CF2915" t="e">
        <v>#N/A</v>
      </c>
      <c r="CG2915" t="e">
        <v>#N/A</v>
      </c>
      <c r="CH2915" t="e">
        <v>#N/A</v>
      </c>
      <c r="CI2915" t="e">
        <v>#N/A</v>
      </c>
      <c r="CK2915" t="e">
        <v>#N/A</v>
      </c>
      <c r="CL2915" t="e">
        <v>#N/A</v>
      </c>
      <c r="CM2915">
        <v>1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1</v>
      </c>
      <c r="CX2915">
        <v>0</v>
      </c>
      <c r="CY2915">
        <v>1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1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</row>
    <row r="2916" spans="1:120">
      <c r="A2916">
        <v>91026308</v>
      </c>
      <c r="B2916">
        <v>223420</v>
      </c>
      <c r="C2916" s="2">
        <v>44278</v>
      </c>
      <c r="D2916" s="2">
        <v>44283.65</v>
      </c>
      <c r="E2916">
        <v>1</v>
      </c>
      <c r="F2916">
        <v>81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8846</v>
      </c>
      <c r="O2916" t="s">
        <v>2125</v>
      </c>
      <c r="P2916">
        <v>1</v>
      </c>
      <c r="Q2916">
        <v>0</v>
      </c>
      <c r="R2916">
        <v>5</v>
      </c>
      <c r="S2916">
        <v>3</v>
      </c>
      <c r="T2916">
        <v>2021</v>
      </c>
      <c r="U2916">
        <v>0</v>
      </c>
      <c r="V2916">
        <v>0</v>
      </c>
      <c r="W2916">
        <v>3</v>
      </c>
      <c r="AU2916">
        <v>0</v>
      </c>
      <c r="AV2916">
        <v>0</v>
      </c>
      <c r="AW2916">
        <v>6</v>
      </c>
      <c r="AX2916">
        <v>0</v>
      </c>
      <c r="AY2916">
        <v>0</v>
      </c>
      <c r="AZ2916">
        <v>0</v>
      </c>
      <c r="BA2916">
        <v>5</v>
      </c>
      <c r="BB2916">
        <v>0</v>
      </c>
      <c r="BC2916">
        <v>0</v>
      </c>
      <c r="BD2916">
        <v>0</v>
      </c>
      <c r="BE2916">
        <v>6</v>
      </c>
      <c r="BF2916">
        <v>6</v>
      </c>
      <c r="BG2916">
        <v>11</v>
      </c>
      <c r="BH2916">
        <v>4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4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5</v>
      </c>
      <c r="BW2916">
        <v>1</v>
      </c>
      <c r="BX2916">
        <v>1</v>
      </c>
      <c r="BY2916">
        <v>0</v>
      </c>
      <c r="BZ2916">
        <v>0</v>
      </c>
      <c r="CA2916">
        <v>0</v>
      </c>
      <c r="CB2916">
        <v>6</v>
      </c>
      <c r="CC2916">
        <v>0</v>
      </c>
      <c r="CD2916">
        <v>6</v>
      </c>
      <c r="CE2916">
        <v>6</v>
      </c>
      <c r="CF2916">
        <v>0</v>
      </c>
      <c r="CG2916">
        <v>0</v>
      </c>
      <c r="CH2916">
        <v>0</v>
      </c>
      <c r="CI2916">
        <v>5</v>
      </c>
      <c r="CK2916">
        <v>5</v>
      </c>
      <c r="CL2916">
        <v>0</v>
      </c>
      <c r="CM2916">
        <v>1</v>
      </c>
      <c r="CN2916">
        <v>0</v>
      </c>
      <c r="CO2916">
        <v>0</v>
      </c>
      <c r="CP2916">
        <v>0</v>
      </c>
      <c r="CQ2916">
        <v>0</v>
      </c>
      <c r="CR2916">
        <v>1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1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</row>
    <row r="2917" spans="1:120">
      <c r="A2917">
        <v>91026374</v>
      </c>
      <c r="B2917">
        <v>8103811</v>
      </c>
      <c r="C2917" s="2">
        <v>44279</v>
      </c>
      <c r="D2917" s="2">
        <v>44281.730555555558</v>
      </c>
      <c r="E2917">
        <v>1</v>
      </c>
      <c r="F2917">
        <v>79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8807</v>
      </c>
      <c r="O2917" t="s">
        <v>2126</v>
      </c>
      <c r="P2917">
        <v>1</v>
      </c>
      <c r="Q2917">
        <v>0</v>
      </c>
      <c r="R2917">
        <v>2</v>
      </c>
      <c r="S2917">
        <v>3</v>
      </c>
      <c r="T2917">
        <v>2021</v>
      </c>
      <c r="U2917">
        <v>0</v>
      </c>
      <c r="V2917">
        <v>0</v>
      </c>
      <c r="W2917">
        <v>3</v>
      </c>
      <c r="AU2917">
        <v>0</v>
      </c>
      <c r="AV2917">
        <v>1</v>
      </c>
      <c r="AW2917">
        <v>0</v>
      </c>
      <c r="AX2917">
        <v>0</v>
      </c>
      <c r="AY2917">
        <v>0</v>
      </c>
      <c r="AZ2917">
        <v>0</v>
      </c>
      <c r="BA2917">
        <v>2</v>
      </c>
      <c r="BB2917">
        <v>0</v>
      </c>
      <c r="BC2917">
        <v>0</v>
      </c>
      <c r="BD2917">
        <v>0</v>
      </c>
      <c r="BE2917">
        <v>1</v>
      </c>
      <c r="BF2917">
        <v>1</v>
      </c>
      <c r="BG2917">
        <v>3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3</v>
      </c>
      <c r="BZ2917">
        <v>0</v>
      </c>
      <c r="CA2917">
        <v>0</v>
      </c>
      <c r="CB2917">
        <v>9</v>
      </c>
      <c r="CC2917">
        <v>5</v>
      </c>
      <c r="CD2917">
        <v>4</v>
      </c>
      <c r="CE2917">
        <v>9</v>
      </c>
      <c r="CF2917">
        <v>0</v>
      </c>
      <c r="CG2917">
        <v>0</v>
      </c>
      <c r="CH2917">
        <v>0</v>
      </c>
      <c r="CI2917">
        <v>2</v>
      </c>
      <c r="CK2917">
        <v>2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1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</row>
    <row r="2918" spans="1:120">
      <c r="A2918">
        <v>91026375</v>
      </c>
      <c r="B2918">
        <v>169232</v>
      </c>
      <c r="C2918" s="2">
        <v>44279</v>
      </c>
      <c r="D2918" s="2">
        <v>44281.730555555558</v>
      </c>
      <c r="E2918">
        <v>1</v>
      </c>
      <c r="F2918">
        <v>78</v>
      </c>
      <c r="G2918">
        <v>1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8807</v>
      </c>
      <c r="O2918" t="s">
        <v>2126</v>
      </c>
      <c r="P2918">
        <v>1</v>
      </c>
      <c r="Q2918">
        <v>0</v>
      </c>
      <c r="R2918">
        <v>2</v>
      </c>
      <c r="S2918">
        <v>3</v>
      </c>
      <c r="T2918">
        <v>2021</v>
      </c>
      <c r="U2918">
        <v>0</v>
      </c>
      <c r="V2918">
        <v>0</v>
      </c>
      <c r="W2918">
        <v>3</v>
      </c>
      <c r="AU2918">
        <v>0</v>
      </c>
      <c r="AV2918">
        <v>0</v>
      </c>
      <c r="AW2918">
        <v>3</v>
      </c>
      <c r="AX2918">
        <v>0</v>
      </c>
      <c r="AY2918">
        <v>0</v>
      </c>
      <c r="AZ2918">
        <v>2</v>
      </c>
      <c r="BA2918">
        <v>3</v>
      </c>
      <c r="BB2918">
        <v>0</v>
      </c>
      <c r="BC2918">
        <v>0</v>
      </c>
      <c r="BD2918">
        <v>0</v>
      </c>
      <c r="BE2918">
        <v>3</v>
      </c>
      <c r="BF2918">
        <v>3</v>
      </c>
      <c r="BG2918">
        <v>8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3</v>
      </c>
      <c r="BY2918">
        <v>1</v>
      </c>
      <c r="BZ2918">
        <v>0</v>
      </c>
      <c r="CA2918">
        <v>0</v>
      </c>
      <c r="CB2918">
        <v>4</v>
      </c>
      <c r="CC2918">
        <v>0</v>
      </c>
      <c r="CD2918">
        <v>4</v>
      </c>
      <c r="CE2918">
        <v>4</v>
      </c>
      <c r="CF2918">
        <v>0</v>
      </c>
      <c r="CG2918">
        <v>0</v>
      </c>
      <c r="CH2918">
        <v>0</v>
      </c>
      <c r="CI2918">
        <v>1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1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</row>
    <row r="2919" spans="1:120">
      <c r="A2919">
        <v>91026403</v>
      </c>
      <c r="B2919">
        <v>210801</v>
      </c>
      <c r="C2919" s="2">
        <v>44278</v>
      </c>
      <c r="D2919" s="2">
        <v>44278.902777777781</v>
      </c>
      <c r="E2919">
        <v>2</v>
      </c>
      <c r="F2919">
        <v>65</v>
      </c>
      <c r="G2919">
        <v>1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8805</v>
      </c>
      <c r="O2919" t="s">
        <v>2126</v>
      </c>
      <c r="P2919">
        <v>1</v>
      </c>
      <c r="Q2919">
        <v>0</v>
      </c>
      <c r="S2919">
        <v>3</v>
      </c>
      <c r="T2919">
        <v>2021</v>
      </c>
      <c r="U2919">
        <v>0</v>
      </c>
      <c r="V2919">
        <v>0</v>
      </c>
      <c r="W2919">
        <v>3</v>
      </c>
      <c r="AU2919" t="e">
        <v>#N/A</v>
      </c>
      <c r="AV2919" t="e">
        <v>#N/A</v>
      </c>
      <c r="AW2919" t="e">
        <v>#N/A</v>
      </c>
      <c r="AX2919" t="e">
        <v>#N/A</v>
      </c>
      <c r="AY2919" t="e">
        <v>#N/A</v>
      </c>
      <c r="AZ2919" t="e">
        <v>#N/A</v>
      </c>
      <c r="BA2919" t="e">
        <v>#N/A</v>
      </c>
      <c r="BB2919" t="e">
        <v>#N/A</v>
      </c>
      <c r="BC2919" t="e">
        <v>#N/A</v>
      </c>
      <c r="BD2919" t="e">
        <v>#N/A</v>
      </c>
      <c r="BE2919" t="e">
        <v>#N/A</v>
      </c>
      <c r="BF2919" t="e">
        <v>#N/A</v>
      </c>
      <c r="BG2919" t="e">
        <v>#N/A</v>
      </c>
      <c r="BH2919" t="e">
        <v>#N/A</v>
      </c>
      <c r="BI2919" t="e">
        <v>#N/A</v>
      </c>
      <c r="BJ2919" t="e">
        <v>#N/A</v>
      </c>
      <c r="BK2919" t="e">
        <v>#N/A</v>
      </c>
      <c r="BL2919" t="e">
        <v>#N/A</v>
      </c>
      <c r="BM2919" t="e">
        <v>#N/A</v>
      </c>
      <c r="BN2919" t="e">
        <v>#N/A</v>
      </c>
      <c r="BO2919" t="e">
        <v>#N/A</v>
      </c>
      <c r="BP2919" t="e">
        <v>#N/A</v>
      </c>
      <c r="BQ2919" t="e">
        <v>#N/A</v>
      </c>
      <c r="BR2919" t="e">
        <v>#N/A</v>
      </c>
      <c r="BS2919" t="e">
        <v>#N/A</v>
      </c>
      <c r="BT2919" t="e">
        <v>#N/A</v>
      </c>
      <c r="BU2919" t="e">
        <v>#N/A</v>
      </c>
      <c r="BV2919" t="e">
        <v>#N/A</v>
      </c>
      <c r="BW2919" t="e">
        <v>#N/A</v>
      </c>
      <c r="BX2919" t="e">
        <v>#N/A</v>
      </c>
      <c r="BY2919" t="e">
        <v>#N/A</v>
      </c>
      <c r="BZ2919" t="e">
        <v>#N/A</v>
      </c>
      <c r="CA2919" t="e">
        <v>#N/A</v>
      </c>
      <c r="CB2919" t="e">
        <v>#N/A</v>
      </c>
      <c r="CC2919" t="e">
        <v>#N/A</v>
      </c>
      <c r="CD2919" t="e">
        <v>#N/A</v>
      </c>
      <c r="CE2919" t="e">
        <v>#N/A</v>
      </c>
      <c r="CF2919" t="e">
        <v>#N/A</v>
      </c>
      <c r="CG2919" t="e">
        <v>#N/A</v>
      </c>
      <c r="CH2919" t="e">
        <v>#N/A</v>
      </c>
      <c r="CI2919" t="e">
        <v>#N/A</v>
      </c>
      <c r="CK2919" t="e">
        <v>#N/A</v>
      </c>
      <c r="CL2919" t="e">
        <v>#N/A</v>
      </c>
      <c r="CM2919">
        <v>1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1</v>
      </c>
      <c r="CX2919">
        <v>0</v>
      </c>
      <c r="CY2919">
        <v>1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1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</row>
    <row r="2920" spans="1:120">
      <c r="A2920">
        <v>91026422</v>
      </c>
      <c r="B2920">
        <v>703764</v>
      </c>
      <c r="C2920" s="2">
        <v>44278</v>
      </c>
      <c r="D2920" s="2">
        <v>44283.541666666664</v>
      </c>
      <c r="E2920">
        <v>1</v>
      </c>
      <c r="F2920">
        <v>68</v>
      </c>
      <c r="G2920">
        <v>0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8854</v>
      </c>
      <c r="O2920" t="s">
        <v>2126</v>
      </c>
      <c r="P2920">
        <v>1</v>
      </c>
      <c r="Q2920">
        <v>0</v>
      </c>
      <c r="R2920">
        <v>5</v>
      </c>
      <c r="S2920">
        <v>3</v>
      </c>
      <c r="T2920">
        <v>2021</v>
      </c>
      <c r="U2920">
        <v>0</v>
      </c>
      <c r="V2920">
        <v>0</v>
      </c>
      <c r="W2920">
        <v>3</v>
      </c>
      <c r="AU2920">
        <v>0</v>
      </c>
      <c r="AV2920">
        <v>0</v>
      </c>
      <c r="AW2920">
        <v>3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3</v>
      </c>
      <c r="BF2920">
        <v>3</v>
      </c>
      <c r="BG2920">
        <v>3</v>
      </c>
      <c r="BH2920">
        <v>4</v>
      </c>
      <c r="BI2920">
        <v>0</v>
      </c>
      <c r="BJ2920">
        <v>0</v>
      </c>
      <c r="BK2920">
        <v>4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4</v>
      </c>
      <c r="BY2920">
        <v>0</v>
      </c>
      <c r="BZ2920">
        <v>0</v>
      </c>
      <c r="CA2920">
        <v>0</v>
      </c>
      <c r="CB2920">
        <v>7</v>
      </c>
      <c r="CC2920">
        <v>7</v>
      </c>
      <c r="CD2920">
        <v>0</v>
      </c>
      <c r="CE2920">
        <v>7</v>
      </c>
      <c r="CF2920">
        <v>0</v>
      </c>
      <c r="CG2920">
        <v>0</v>
      </c>
      <c r="CH2920">
        <v>0</v>
      </c>
      <c r="CI2920">
        <v>2</v>
      </c>
      <c r="CK2920">
        <v>0</v>
      </c>
      <c r="CL2920">
        <v>0</v>
      </c>
      <c r="CM2920">
        <v>4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1</v>
      </c>
      <c r="CY2920">
        <v>1</v>
      </c>
      <c r="CZ2920">
        <v>0</v>
      </c>
      <c r="DA2920">
        <v>1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1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</row>
    <row r="2921" spans="1:120">
      <c r="A2921">
        <v>91026457</v>
      </c>
      <c r="B2921">
        <v>754264</v>
      </c>
      <c r="C2921" s="2">
        <v>44278</v>
      </c>
      <c r="D2921" s="2">
        <v>44279.37222222222</v>
      </c>
      <c r="E2921">
        <v>2</v>
      </c>
      <c r="F2921">
        <v>56</v>
      </c>
      <c r="G2921">
        <v>0</v>
      </c>
      <c r="H2921">
        <v>2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8844</v>
      </c>
      <c r="O2921" t="s">
        <v>2126</v>
      </c>
      <c r="P2921">
        <v>1</v>
      </c>
      <c r="Q2921">
        <v>0</v>
      </c>
      <c r="S2921">
        <v>3</v>
      </c>
      <c r="T2921">
        <v>2021</v>
      </c>
      <c r="U2921">
        <v>0</v>
      </c>
      <c r="V2921">
        <v>0</v>
      </c>
      <c r="W2921">
        <v>3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K2921">
        <v>0</v>
      </c>
      <c r="CL2921">
        <v>0</v>
      </c>
      <c r="CM2921">
        <v>2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1</v>
      </c>
      <c r="CT2921">
        <v>0</v>
      </c>
      <c r="CU2921">
        <v>0</v>
      </c>
      <c r="CV2921">
        <v>0</v>
      </c>
      <c r="CW2921">
        <v>1</v>
      </c>
      <c r="CX2921">
        <v>0</v>
      </c>
      <c r="CY2921">
        <v>1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1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</row>
    <row r="2922" spans="1:120">
      <c r="A2922">
        <v>91026463</v>
      </c>
      <c r="B2922">
        <v>468806</v>
      </c>
      <c r="C2922" s="2">
        <v>44279</v>
      </c>
      <c r="D2922" s="2">
        <v>44279.344444444447</v>
      </c>
      <c r="E2922">
        <v>2</v>
      </c>
      <c r="F2922">
        <v>50</v>
      </c>
      <c r="G2922">
        <v>1</v>
      </c>
      <c r="H2922">
        <v>1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8876</v>
      </c>
      <c r="O2922" t="s">
        <v>2126</v>
      </c>
      <c r="P2922">
        <v>1</v>
      </c>
      <c r="Q2922">
        <v>0</v>
      </c>
      <c r="S2922">
        <v>3</v>
      </c>
      <c r="T2922">
        <v>2021</v>
      </c>
      <c r="U2922">
        <v>0</v>
      </c>
      <c r="V2922">
        <v>0</v>
      </c>
      <c r="W2922">
        <v>3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K2922">
        <v>0</v>
      </c>
      <c r="CL2922">
        <v>0</v>
      </c>
      <c r="CM2922">
        <v>2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1</v>
      </c>
      <c r="CT2922">
        <v>0</v>
      </c>
      <c r="CU2922">
        <v>0</v>
      </c>
      <c r="CV2922">
        <v>0</v>
      </c>
      <c r="CW2922">
        <v>1</v>
      </c>
      <c r="CX2922">
        <v>0</v>
      </c>
      <c r="CY2922">
        <v>1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</row>
    <row r="2923" spans="1:120">
      <c r="A2923">
        <v>91026486</v>
      </c>
      <c r="B2923">
        <v>643273</v>
      </c>
      <c r="C2923" s="2">
        <v>44279</v>
      </c>
      <c r="D2923" s="2">
        <v>44287.727083333331</v>
      </c>
      <c r="E2923">
        <v>1</v>
      </c>
      <c r="F2923">
        <v>51</v>
      </c>
      <c r="G2923">
        <v>1</v>
      </c>
      <c r="H2923">
        <v>2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8807</v>
      </c>
      <c r="O2923" t="s">
        <v>2126</v>
      </c>
      <c r="P2923">
        <v>1</v>
      </c>
      <c r="Q2923">
        <v>0</v>
      </c>
      <c r="R2923">
        <v>8</v>
      </c>
      <c r="S2923">
        <v>4</v>
      </c>
      <c r="T2923">
        <v>2021</v>
      </c>
      <c r="U2923">
        <v>0</v>
      </c>
      <c r="V2923">
        <v>0</v>
      </c>
      <c r="W2923">
        <v>3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15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15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1</v>
      </c>
      <c r="BV2923">
        <v>0</v>
      </c>
      <c r="BW2923">
        <v>0</v>
      </c>
      <c r="BX2923">
        <v>0</v>
      </c>
      <c r="BY2923">
        <v>6</v>
      </c>
      <c r="BZ2923">
        <v>0</v>
      </c>
      <c r="CA2923">
        <v>0</v>
      </c>
      <c r="CB2923">
        <v>17</v>
      </c>
      <c r="CC2923">
        <v>11</v>
      </c>
      <c r="CD2923">
        <v>2</v>
      </c>
      <c r="CE2923">
        <v>13</v>
      </c>
      <c r="CF2923">
        <v>0</v>
      </c>
      <c r="CG2923">
        <v>0</v>
      </c>
      <c r="CH2923">
        <v>0</v>
      </c>
      <c r="CI2923">
        <v>3</v>
      </c>
      <c r="CK2923">
        <v>2</v>
      </c>
      <c r="CL2923">
        <v>0</v>
      </c>
      <c r="CM2923">
        <v>1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1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1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</row>
    <row r="2924" spans="1:120">
      <c r="A2924">
        <v>91026577</v>
      </c>
      <c r="B2924">
        <v>663846</v>
      </c>
      <c r="C2924" s="2">
        <v>44279</v>
      </c>
      <c r="D2924" s="2">
        <v>44279.479166666664</v>
      </c>
      <c r="E2924">
        <v>2</v>
      </c>
      <c r="F2924">
        <v>18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8876</v>
      </c>
      <c r="O2924" t="s">
        <v>2126</v>
      </c>
      <c r="P2924">
        <v>1</v>
      </c>
      <c r="Q2924">
        <v>0</v>
      </c>
      <c r="S2924">
        <v>3</v>
      </c>
      <c r="T2924">
        <v>2021</v>
      </c>
      <c r="U2924">
        <v>0</v>
      </c>
      <c r="V2924">
        <v>0</v>
      </c>
      <c r="W2924">
        <v>3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</row>
    <row r="2925" spans="1:120">
      <c r="A2925">
        <v>91026583</v>
      </c>
      <c r="B2925">
        <v>462695</v>
      </c>
      <c r="C2925" s="2">
        <v>44279</v>
      </c>
      <c r="D2925" s="2">
        <v>44279.583333333336</v>
      </c>
      <c r="E2925">
        <v>2</v>
      </c>
      <c r="F2925">
        <v>64</v>
      </c>
      <c r="G2925">
        <v>0</v>
      </c>
      <c r="H2925">
        <v>1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7063</v>
      </c>
      <c r="O2925" t="s">
        <v>2126</v>
      </c>
      <c r="P2925">
        <v>1</v>
      </c>
      <c r="Q2925">
        <v>0</v>
      </c>
      <c r="S2925">
        <v>3</v>
      </c>
      <c r="T2925">
        <v>2021</v>
      </c>
      <c r="U2925">
        <v>0</v>
      </c>
      <c r="V2925">
        <v>0</v>
      </c>
      <c r="W2925">
        <v>3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1</v>
      </c>
      <c r="CC2925">
        <v>0</v>
      </c>
      <c r="CD2925">
        <v>1</v>
      </c>
      <c r="CE2925">
        <v>1</v>
      </c>
      <c r="CF2925">
        <v>0</v>
      </c>
      <c r="CG2925">
        <v>0</v>
      </c>
      <c r="CH2925">
        <v>0</v>
      </c>
      <c r="CI2925">
        <v>0</v>
      </c>
      <c r="CK2925">
        <v>0</v>
      </c>
      <c r="CL2925">
        <v>0</v>
      </c>
      <c r="CM2925">
        <v>1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1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1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</row>
    <row r="2926" spans="1:120">
      <c r="A2926">
        <v>91026698</v>
      </c>
      <c r="B2926">
        <v>8041920</v>
      </c>
      <c r="C2926" s="2">
        <v>44279</v>
      </c>
      <c r="D2926" s="2">
        <v>44285.743055555555</v>
      </c>
      <c r="E2926">
        <v>1</v>
      </c>
      <c r="F2926">
        <v>58</v>
      </c>
      <c r="G2926">
        <v>0</v>
      </c>
      <c r="H2926">
        <v>2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8844</v>
      </c>
      <c r="O2926" t="s">
        <v>2126</v>
      </c>
      <c r="P2926">
        <v>1</v>
      </c>
      <c r="Q2926">
        <v>0</v>
      </c>
      <c r="R2926">
        <v>6</v>
      </c>
      <c r="S2926">
        <v>3</v>
      </c>
      <c r="T2926">
        <v>2021</v>
      </c>
      <c r="U2926">
        <v>1</v>
      </c>
      <c r="V2926">
        <v>4</v>
      </c>
      <c r="W2926">
        <v>3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3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3</v>
      </c>
      <c r="BH2926">
        <v>1</v>
      </c>
      <c r="BI2926">
        <v>0</v>
      </c>
      <c r="BJ2926">
        <v>0</v>
      </c>
      <c r="BK2926">
        <v>1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6</v>
      </c>
      <c r="CC2926">
        <v>0</v>
      </c>
      <c r="CD2926">
        <v>6</v>
      </c>
      <c r="CE2926">
        <v>6</v>
      </c>
      <c r="CF2926">
        <v>6</v>
      </c>
      <c r="CG2926">
        <v>0</v>
      </c>
      <c r="CH2926">
        <v>6</v>
      </c>
      <c r="CI2926">
        <v>2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1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</row>
    <row r="2927" spans="1:120">
      <c r="A2927">
        <v>91026757</v>
      </c>
      <c r="B2927">
        <v>8133793</v>
      </c>
      <c r="C2927" s="2">
        <v>44279</v>
      </c>
      <c r="D2927" s="2">
        <v>44279.676388888889</v>
      </c>
      <c r="E2927">
        <v>3</v>
      </c>
      <c r="F2927">
        <v>22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76756512</v>
      </c>
      <c r="O2927" t="s">
        <v>2126</v>
      </c>
      <c r="P2927">
        <v>1</v>
      </c>
      <c r="Q2927">
        <v>0</v>
      </c>
      <c r="S2927">
        <v>3</v>
      </c>
      <c r="T2927">
        <v>2021</v>
      </c>
      <c r="U2927">
        <v>0</v>
      </c>
      <c r="V2927">
        <v>0</v>
      </c>
      <c r="W2927">
        <v>3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K2927">
        <v>0</v>
      </c>
      <c r="CL2927">
        <v>0</v>
      </c>
      <c r="CM2927">
        <v>1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1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</row>
    <row r="2928" spans="1:120">
      <c r="A2928">
        <v>91026783</v>
      </c>
      <c r="B2928">
        <v>528780</v>
      </c>
      <c r="C2928" s="2">
        <v>44279</v>
      </c>
      <c r="D2928" s="2">
        <v>44279.993055555555</v>
      </c>
      <c r="E2928">
        <v>3</v>
      </c>
      <c r="F2928">
        <v>50</v>
      </c>
      <c r="G2928">
        <v>1</v>
      </c>
      <c r="H2928">
        <v>2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8869</v>
      </c>
      <c r="O2928" t="s">
        <v>2126</v>
      </c>
      <c r="P2928">
        <v>1</v>
      </c>
      <c r="Q2928">
        <v>0</v>
      </c>
      <c r="S2928">
        <v>3</v>
      </c>
      <c r="T2928">
        <v>2021</v>
      </c>
      <c r="U2928">
        <v>0</v>
      </c>
      <c r="V2928">
        <v>0</v>
      </c>
      <c r="W2928">
        <v>3</v>
      </c>
      <c r="AU2928" t="e">
        <v>#N/A</v>
      </c>
      <c r="AV2928" t="e">
        <v>#N/A</v>
      </c>
      <c r="AW2928" t="e">
        <v>#N/A</v>
      </c>
      <c r="AX2928" t="e">
        <v>#N/A</v>
      </c>
      <c r="AY2928" t="e">
        <v>#N/A</v>
      </c>
      <c r="AZ2928" t="e">
        <v>#N/A</v>
      </c>
      <c r="BA2928" t="e">
        <v>#N/A</v>
      </c>
      <c r="BB2928" t="e">
        <v>#N/A</v>
      </c>
      <c r="BC2928" t="e">
        <v>#N/A</v>
      </c>
      <c r="BD2928" t="e">
        <v>#N/A</v>
      </c>
      <c r="BE2928" t="e">
        <v>#N/A</v>
      </c>
      <c r="BF2928" t="e">
        <v>#N/A</v>
      </c>
      <c r="BG2928" t="e">
        <v>#N/A</v>
      </c>
      <c r="BH2928" t="e">
        <v>#N/A</v>
      </c>
      <c r="BI2928" t="e">
        <v>#N/A</v>
      </c>
      <c r="BJ2928" t="e">
        <v>#N/A</v>
      </c>
      <c r="BK2928" t="e">
        <v>#N/A</v>
      </c>
      <c r="BL2928" t="e">
        <v>#N/A</v>
      </c>
      <c r="BM2928" t="e">
        <v>#N/A</v>
      </c>
      <c r="BN2928" t="e">
        <v>#N/A</v>
      </c>
      <c r="BO2928" t="e">
        <v>#N/A</v>
      </c>
      <c r="BP2928" t="e">
        <v>#N/A</v>
      </c>
      <c r="BQ2928" t="e">
        <v>#N/A</v>
      </c>
      <c r="BR2928" t="e">
        <v>#N/A</v>
      </c>
      <c r="BS2928" t="e">
        <v>#N/A</v>
      </c>
      <c r="BT2928" t="e">
        <v>#N/A</v>
      </c>
      <c r="BU2928" t="e">
        <v>#N/A</v>
      </c>
      <c r="BV2928" t="e">
        <v>#N/A</v>
      </c>
      <c r="BW2928" t="e">
        <v>#N/A</v>
      </c>
      <c r="BX2928" t="e">
        <v>#N/A</v>
      </c>
      <c r="BY2928" t="e">
        <v>#N/A</v>
      </c>
      <c r="BZ2928" t="e">
        <v>#N/A</v>
      </c>
      <c r="CA2928" t="e">
        <v>#N/A</v>
      </c>
      <c r="CB2928" t="e">
        <v>#N/A</v>
      </c>
      <c r="CC2928" t="e">
        <v>#N/A</v>
      </c>
      <c r="CD2928" t="e">
        <v>#N/A</v>
      </c>
      <c r="CE2928" t="e">
        <v>#N/A</v>
      </c>
      <c r="CF2928" t="e">
        <v>#N/A</v>
      </c>
      <c r="CG2928" t="e">
        <v>#N/A</v>
      </c>
      <c r="CH2928" t="e">
        <v>#N/A</v>
      </c>
      <c r="CI2928" t="e">
        <v>#N/A</v>
      </c>
      <c r="CK2928" t="e">
        <v>#N/A</v>
      </c>
      <c r="CL2928" t="e">
        <v>#N/A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</row>
    <row r="2929" spans="1:120">
      <c r="A2929">
        <v>91026802</v>
      </c>
      <c r="B2929">
        <v>73581</v>
      </c>
      <c r="C2929" s="2">
        <v>44279</v>
      </c>
      <c r="D2929" s="2">
        <v>44282.598611111112</v>
      </c>
      <c r="E2929">
        <v>1</v>
      </c>
      <c r="F2929">
        <v>68</v>
      </c>
      <c r="G2929">
        <v>0</v>
      </c>
      <c r="H2929">
        <v>0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8835</v>
      </c>
      <c r="O2929" t="s">
        <v>2126</v>
      </c>
      <c r="P2929">
        <v>1</v>
      </c>
      <c r="Q2929">
        <v>0</v>
      </c>
      <c r="R2929">
        <v>3</v>
      </c>
      <c r="S2929">
        <v>3</v>
      </c>
      <c r="T2929">
        <v>2021</v>
      </c>
      <c r="U2929">
        <v>0</v>
      </c>
      <c r="V2929">
        <v>0</v>
      </c>
      <c r="W2929">
        <v>3</v>
      </c>
      <c r="AU2929">
        <v>0</v>
      </c>
      <c r="AV2929">
        <v>0</v>
      </c>
      <c r="AW2929">
        <v>2</v>
      </c>
      <c r="AX2929">
        <v>0</v>
      </c>
      <c r="AY2929">
        <v>0</v>
      </c>
      <c r="AZ2929">
        <v>0</v>
      </c>
      <c r="BA2929">
        <v>4</v>
      </c>
      <c r="BB2929">
        <v>0</v>
      </c>
      <c r="BC2929">
        <v>0</v>
      </c>
      <c r="BD2929">
        <v>0</v>
      </c>
      <c r="BE2929">
        <v>2</v>
      </c>
      <c r="BF2929">
        <v>2</v>
      </c>
      <c r="BG2929">
        <v>6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2</v>
      </c>
      <c r="BV2929">
        <v>0</v>
      </c>
      <c r="BW2929">
        <v>0</v>
      </c>
      <c r="BX2929">
        <v>0</v>
      </c>
      <c r="BY2929">
        <v>5</v>
      </c>
      <c r="BZ2929">
        <v>0</v>
      </c>
      <c r="CA2929">
        <v>0</v>
      </c>
      <c r="CB2929">
        <v>2</v>
      </c>
      <c r="CC2929">
        <v>0</v>
      </c>
      <c r="CD2929">
        <v>2</v>
      </c>
      <c r="CE2929">
        <v>2</v>
      </c>
      <c r="CF2929">
        <v>0</v>
      </c>
      <c r="CG2929">
        <v>0</v>
      </c>
      <c r="CH2929">
        <v>0</v>
      </c>
      <c r="CI2929">
        <v>1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1</v>
      </c>
      <c r="DG2929">
        <v>1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1</v>
      </c>
      <c r="DP2929">
        <v>0</v>
      </c>
    </row>
    <row r="2930" spans="1:120">
      <c r="A2930">
        <v>91026865</v>
      </c>
      <c r="B2930">
        <v>502613</v>
      </c>
      <c r="C2930" s="2">
        <v>44279</v>
      </c>
      <c r="D2930" s="2">
        <v>44279.838888888888</v>
      </c>
      <c r="E2930">
        <v>3</v>
      </c>
      <c r="F2930">
        <v>52</v>
      </c>
      <c r="G2930">
        <v>1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8807</v>
      </c>
      <c r="O2930" t="s">
        <v>2126</v>
      </c>
      <c r="P2930">
        <v>1</v>
      </c>
      <c r="Q2930">
        <v>0</v>
      </c>
      <c r="S2930">
        <v>3</v>
      </c>
      <c r="T2930">
        <v>2021</v>
      </c>
      <c r="U2930">
        <v>0</v>
      </c>
      <c r="V2930">
        <v>0</v>
      </c>
      <c r="W2930">
        <v>3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K2930">
        <v>0</v>
      </c>
      <c r="CL2930">
        <v>0</v>
      </c>
      <c r="CM2930">
        <v>2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1</v>
      </c>
      <c r="CT2930">
        <v>0</v>
      </c>
      <c r="CU2930">
        <v>0</v>
      </c>
      <c r="CV2930">
        <v>0</v>
      </c>
      <c r="CW2930">
        <v>1</v>
      </c>
      <c r="CX2930">
        <v>0</v>
      </c>
      <c r="CY2930">
        <v>1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</row>
    <row r="2931" spans="1:120">
      <c r="A2931">
        <v>91026870</v>
      </c>
      <c r="B2931">
        <v>545732</v>
      </c>
      <c r="C2931" s="2">
        <v>44279</v>
      </c>
      <c r="D2931" s="2">
        <v>44287.92291666667</v>
      </c>
      <c r="E2931">
        <v>1</v>
      </c>
      <c r="F2931">
        <v>87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8854</v>
      </c>
      <c r="O2931" t="s">
        <v>2124</v>
      </c>
      <c r="P2931">
        <v>0</v>
      </c>
      <c r="Q2931">
        <v>0</v>
      </c>
      <c r="R2931">
        <v>8</v>
      </c>
      <c r="S2931">
        <v>4</v>
      </c>
      <c r="T2931">
        <v>2021</v>
      </c>
      <c r="U2931">
        <v>0</v>
      </c>
      <c r="V2931">
        <v>0</v>
      </c>
      <c r="W2931">
        <v>3</v>
      </c>
      <c r="AQ2931">
        <v>91006997</v>
      </c>
      <c r="AR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6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6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5</v>
      </c>
      <c r="CC2931">
        <v>1</v>
      </c>
      <c r="CD2931">
        <v>6</v>
      </c>
      <c r="CE2931">
        <v>7</v>
      </c>
      <c r="CF2931">
        <v>0</v>
      </c>
      <c r="CG2931">
        <v>0</v>
      </c>
      <c r="CH2931">
        <v>0</v>
      </c>
      <c r="CI2931">
        <v>1</v>
      </c>
      <c r="CK2931">
        <v>0</v>
      </c>
      <c r="CL2931">
        <v>0</v>
      </c>
      <c r="CM2931">
        <v>2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1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1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</row>
    <row r="2932" spans="1:120">
      <c r="A2932">
        <v>91026923</v>
      </c>
      <c r="B2932">
        <v>73582</v>
      </c>
      <c r="C2932" s="2">
        <v>44279</v>
      </c>
      <c r="D2932" s="2">
        <v>44283.595138888886</v>
      </c>
      <c r="E2932">
        <v>1</v>
      </c>
      <c r="F2932">
        <v>73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8846</v>
      </c>
      <c r="O2932" t="s">
        <v>2126</v>
      </c>
      <c r="P2932">
        <v>1</v>
      </c>
      <c r="Q2932">
        <v>0</v>
      </c>
      <c r="R2932">
        <v>4</v>
      </c>
      <c r="S2932">
        <v>3</v>
      </c>
      <c r="T2932">
        <v>2021</v>
      </c>
      <c r="U2932">
        <v>0</v>
      </c>
      <c r="V2932">
        <v>0</v>
      </c>
      <c r="W2932">
        <v>3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6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6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1</v>
      </c>
      <c r="BZ2932">
        <v>0</v>
      </c>
      <c r="CA2932">
        <v>0</v>
      </c>
      <c r="CB2932">
        <v>4</v>
      </c>
      <c r="CC2932">
        <v>0</v>
      </c>
      <c r="CD2932">
        <v>4</v>
      </c>
      <c r="CE2932">
        <v>4</v>
      </c>
      <c r="CF2932">
        <v>0</v>
      </c>
      <c r="CG2932">
        <v>0</v>
      </c>
      <c r="CH2932">
        <v>0</v>
      </c>
      <c r="CI2932">
        <v>1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1</v>
      </c>
      <c r="DH2932">
        <v>0</v>
      </c>
      <c r="DI2932">
        <v>0</v>
      </c>
      <c r="DJ2932">
        <v>1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</row>
    <row r="2933" spans="1:120">
      <c r="A2933">
        <v>91027081</v>
      </c>
      <c r="B2933">
        <v>8018895</v>
      </c>
      <c r="C2933" s="2">
        <v>44279</v>
      </c>
      <c r="D2933" s="2">
        <v>44280.131944444445</v>
      </c>
      <c r="E2933">
        <v>3</v>
      </c>
      <c r="F2933">
        <v>57</v>
      </c>
      <c r="G2933">
        <v>1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88122301</v>
      </c>
      <c r="O2933" t="s">
        <v>2126</v>
      </c>
      <c r="P2933">
        <v>1</v>
      </c>
      <c r="Q2933">
        <v>0</v>
      </c>
      <c r="S2933">
        <v>3</v>
      </c>
      <c r="T2933">
        <v>2021</v>
      </c>
      <c r="U2933">
        <v>0</v>
      </c>
      <c r="V2933">
        <v>0</v>
      </c>
      <c r="W2933">
        <v>3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K2933">
        <v>0</v>
      </c>
      <c r="CL2933">
        <v>0</v>
      </c>
      <c r="CM2933">
        <v>1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1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</row>
    <row r="2934" spans="1:120">
      <c r="A2934">
        <v>91027103</v>
      </c>
      <c r="B2934">
        <v>8133840</v>
      </c>
      <c r="C2934" s="2">
        <v>44280</v>
      </c>
      <c r="D2934" s="2">
        <v>44281.741666666669</v>
      </c>
      <c r="E2934">
        <v>1</v>
      </c>
      <c r="F2934">
        <v>51</v>
      </c>
      <c r="G2934">
        <v>1</v>
      </c>
      <c r="H2934">
        <v>3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7202</v>
      </c>
      <c r="O2934" t="s">
        <v>2126</v>
      </c>
      <c r="P2934">
        <v>1</v>
      </c>
      <c r="Q2934">
        <v>0</v>
      </c>
      <c r="R2934">
        <v>1</v>
      </c>
      <c r="S2934">
        <v>3</v>
      </c>
      <c r="T2934">
        <v>2021</v>
      </c>
      <c r="U2934">
        <v>0</v>
      </c>
      <c r="V2934">
        <v>0</v>
      </c>
      <c r="W2934">
        <v>3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1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</row>
    <row r="2935" spans="1:120">
      <c r="A2935">
        <v>91027104</v>
      </c>
      <c r="B2935">
        <v>468133</v>
      </c>
      <c r="C2935" s="2">
        <v>44280</v>
      </c>
      <c r="D2935" s="2">
        <v>44281.808333333334</v>
      </c>
      <c r="E2935">
        <v>1</v>
      </c>
      <c r="F2935">
        <v>68</v>
      </c>
      <c r="G2935">
        <v>1</v>
      </c>
      <c r="H2935">
        <v>3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7931</v>
      </c>
      <c r="O2935" t="s">
        <v>2129</v>
      </c>
      <c r="P2935">
        <v>0</v>
      </c>
      <c r="Q2935">
        <v>0</v>
      </c>
      <c r="R2935">
        <v>1</v>
      </c>
      <c r="S2935">
        <v>3</v>
      </c>
      <c r="T2935">
        <v>2021</v>
      </c>
      <c r="U2935">
        <v>0</v>
      </c>
      <c r="V2935">
        <v>0</v>
      </c>
      <c r="W2935">
        <v>3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2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2</v>
      </c>
      <c r="BH2935">
        <v>1</v>
      </c>
      <c r="BI2935">
        <v>0</v>
      </c>
      <c r="BJ2935">
        <v>0</v>
      </c>
      <c r="BK2935">
        <v>1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1</v>
      </c>
      <c r="BW2935">
        <v>2</v>
      </c>
      <c r="BX2935">
        <v>1</v>
      </c>
      <c r="BY2935">
        <v>1</v>
      </c>
      <c r="BZ2935">
        <v>0</v>
      </c>
      <c r="CA2935">
        <v>0</v>
      </c>
      <c r="CB2935">
        <v>2</v>
      </c>
      <c r="CC2935">
        <v>1</v>
      </c>
      <c r="CD2935">
        <v>1</v>
      </c>
      <c r="CE2935">
        <v>2</v>
      </c>
      <c r="CF2935">
        <v>0</v>
      </c>
      <c r="CG2935">
        <v>0</v>
      </c>
      <c r="CH2935">
        <v>0</v>
      </c>
      <c r="CI2935">
        <v>0</v>
      </c>
      <c r="CK2935">
        <v>0</v>
      </c>
      <c r="CL2935">
        <v>0</v>
      </c>
      <c r="CM2935">
        <v>1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1</v>
      </c>
      <c r="CX2935">
        <v>0</v>
      </c>
      <c r="CY2935">
        <v>1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1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</row>
    <row r="2936" spans="1:120">
      <c r="A2936">
        <v>91027116</v>
      </c>
      <c r="B2936">
        <v>655890</v>
      </c>
      <c r="C2936" s="2">
        <v>44280</v>
      </c>
      <c r="D2936" s="2">
        <v>44282.676388888889</v>
      </c>
      <c r="E2936">
        <v>1</v>
      </c>
      <c r="F2936">
        <v>62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8876</v>
      </c>
      <c r="O2936" t="s">
        <v>2126</v>
      </c>
      <c r="P2936">
        <v>1</v>
      </c>
      <c r="Q2936">
        <v>0</v>
      </c>
      <c r="R2936">
        <v>2</v>
      </c>
      <c r="S2936">
        <v>3</v>
      </c>
      <c r="T2936">
        <v>2021</v>
      </c>
      <c r="U2936">
        <v>0</v>
      </c>
      <c r="V2936">
        <v>0</v>
      </c>
      <c r="W2936">
        <v>3</v>
      </c>
      <c r="AU2936">
        <v>4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4</v>
      </c>
      <c r="BF2936">
        <v>0</v>
      </c>
      <c r="BG2936">
        <v>4</v>
      </c>
      <c r="BH2936">
        <v>2</v>
      </c>
      <c r="BI2936">
        <v>0</v>
      </c>
      <c r="BJ2936">
        <v>0</v>
      </c>
      <c r="BK2936">
        <v>2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1</v>
      </c>
      <c r="BW2936">
        <v>1</v>
      </c>
      <c r="BX2936">
        <v>1</v>
      </c>
      <c r="BY2936">
        <v>0</v>
      </c>
      <c r="BZ2936">
        <v>0</v>
      </c>
      <c r="CA2936">
        <v>0</v>
      </c>
      <c r="CB2936">
        <v>2</v>
      </c>
      <c r="CC2936">
        <v>0</v>
      </c>
      <c r="CD2936">
        <v>2</v>
      </c>
      <c r="CE2936">
        <v>2</v>
      </c>
      <c r="CF2936">
        <v>0</v>
      </c>
      <c r="CG2936">
        <v>0</v>
      </c>
      <c r="CH2936">
        <v>0</v>
      </c>
      <c r="CI2936">
        <v>1</v>
      </c>
      <c r="CK2936">
        <v>0</v>
      </c>
      <c r="CL2936">
        <v>0</v>
      </c>
      <c r="CM2936">
        <v>3</v>
      </c>
      <c r="CN2936">
        <v>0</v>
      </c>
      <c r="CO2936">
        <v>1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1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1</v>
      </c>
      <c r="DH2936">
        <v>0</v>
      </c>
      <c r="DI2936">
        <v>0</v>
      </c>
      <c r="DJ2936">
        <v>1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</row>
    <row r="2937" spans="1:120">
      <c r="A2937">
        <v>91027354</v>
      </c>
      <c r="B2937">
        <v>8089980</v>
      </c>
      <c r="C2937" s="2">
        <v>44280</v>
      </c>
      <c r="D2937" s="2">
        <v>44280.492361111108</v>
      </c>
      <c r="E2937">
        <v>2</v>
      </c>
      <c r="F2937">
        <v>64</v>
      </c>
      <c r="G2937">
        <v>1</v>
      </c>
      <c r="H2937">
        <v>3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7063</v>
      </c>
      <c r="O2937" t="s">
        <v>26</v>
      </c>
      <c r="P2937">
        <v>0</v>
      </c>
      <c r="Q2937">
        <v>1</v>
      </c>
      <c r="S2937">
        <v>3</v>
      </c>
      <c r="T2937">
        <v>2021</v>
      </c>
      <c r="U2937">
        <v>0</v>
      </c>
      <c r="V2937">
        <v>0</v>
      </c>
      <c r="W2937">
        <v>3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K2937">
        <v>0</v>
      </c>
      <c r="CL2937">
        <v>0</v>
      </c>
      <c r="CM2937">
        <v>1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1</v>
      </c>
      <c r="CX2937">
        <v>0</v>
      </c>
      <c r="CY2937">
        <v>1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</row>
    <row r="2938" spans="1:120">
      <c r="A2938">
        <v>91027359</v>
      </c>
      <c r="B2938">
        <v>640458</v>
      </c>
      <c r="C2938" s="2">
        <v>44280</v>
      </c>
      <c r="D2938" s="2">
        <v>44290.236111111109</v>
      </c>
      <c r="E2938">
        <v>1</v>
      </c>
      <c r="F2938">
        <v>65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8846</v>
      </c>
      <c r="O2938" t="s">
        <v>26</v>
      </c>
      <c r="P2938">
        <v>0</v>
      </c>
      <c r="Q2938">
        <v>1</v>
      </c>
      <c r="R2938">
        <v>10</v>
      </c>
      <c r="S2938">
        <v>4</v>
      </c>
      <c r="T2938">
        <v>2021</v>
      </c>
      <c r="U2938">
        <v>1</v>
      </c>
      <c r="V2938">
        <v>10</v>
      </c>
      <c r="W2938">
        <v>3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8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9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4</v>
      </c>
      <c r="CA2938">
        <v>0</v>
      </c>
      <c r="CB2938">
        <v>1</v>
      </c>
      <c r="CC2938">
        <v>0</v>
      </c>
      <c r="CD2938">
        <v>5</v>
      </c>
      <c r="CE2938">
        <v>5</v>
      </c>
      <c r="CF2938">
        <v>9</v>
      </c>
      <c r="CG2938">
        <v>0</v>
      </c>
      <c r="CH2938">
        <v>8</v>
      </c>
      <c r="CI2938">
        <v>1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1</v>
      </c>
      <c r="DH2938">
        <v>0</v>
      </c>
      <c r="DI2938">
        <v>0</v>
      </c>
      <c r="DJ2938">
        <v>1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</row>
    <row r="2939" spans="1:120">
      <c r="A2939">
        <v>91027375</v>
      </c>
      <c r="B2939">
        <v>8133888</v>
      </c>
      <c r="C2939" s="2">
        <v>44280</v>
      </c>
      <c r="D2939" s="2">
        <v>44280.918055555558</v>
      </c>
      <c r="E2939">
        <v>3</v>
      </c>
      <c r="F2939">
        <v>65</v>
      </c>
      <c r="G2939">
        <v>1</v>
      </c>
      <c r="H2939">
        <v>3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8873</v>
      </c>
      <c r="O2939" t="s">
        <v>2126</v>
      </c>
      <c r="P2939">
        <v>1</v>
      </c>
      <c r="Q2939">
        <v>0</v>
      </c>
      <c r="S2939">
        <v>3</v>
      </c>
      <c r="T2939">
        <v>2021</v>
      </c>
      <c r="U2939">
        <v>0</v>
      </c>
      <c r="V2939">
        <v>0</v>
      </c>
      <c r="W2939">
        <v>3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K2939">
        <v>0</v>
      </c>
      <c r="CL2939">
        <v>0</v>
      </c>
      <c r="CM2939">
        <v>1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1</v>
      </c>
      <c r="CX2939">
        <v>0</v>
      </c>
      <c r="CY2939">
        <v>1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1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</row>
    <row r="2940" spans="1:120">
      <c r="A2940">
        <v>91027425</v>
      </c>
      <c r="B2940">
        <v>129105</v>
      </c>
      <c r="C2940" s="2">
        <v>44280</v>
      </c>
      <c r="D2940" s="2">
        <v>44280.620138888888</v>
      </c>
      <c r="E2940">
        <v>2</v>
      </c>
      <c r="F2940">
        <v>60</v>
      </c>
      <c r="G2940">
        <v>1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8876</v>
      </c>
      <c r="O2940" t="s">
        <v>2126</v>
      </c>
      <c r="P2940">
        <v>1</v>
      </c>
      <c r="Q2940">
        <v>0</v>
      </c>
      <c r="S2940">
        <v>3</v>
      </c>
      <c r="T2940">
        <v>2021</v>
      </c>
      <c r="U2940">
        <v>0</v>
      </c>
      <c r="V2940">
        <v>0</v>
      </c>
      <c r="W2940">
        <v>3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</row>
    <row r="2941" spans="1:120">
      <c r="A2941">
        <v>91027426</v>
      </c>
      <c r="B2941">
        <v>987071</v>
      </c>
      <c r="C2941" s="2">
        <v>44280</v>
      </c>
      <c r="D2941" s="2">
        <v>44280.621527777781</v>
      </c>
      <c r="E2941">
        <v>2</v>
      </c>
      <c r="F2941">
        <v>70</v>
      </c>
      <c r="G2941">
        <v>0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8876</v>
      </c>
      <c r="O2941" t="s">
        <v>2126</v>
      </c>
      <c r="P2941">
        <v>1</v>
      </c>
      <c r="Q2941">
        <v>0</v>
      </c>
      <c r="S2941">
        <v>3</v>
      </c>
      <c r="T2941">
        <v>2021</v>
      </c>
      <c r="U2941">
        <v>0</v>
      </c>
      <c r="V2941">
        <v>0</v>
      </c>
      <c r="W2941">
        <v>3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1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</row>
    <row r="2942" spans="1:120">
      <c r="A2942">
        <v>91027428</v>
      </c>
      <c r="B2942">
        <v>507344</v>
      </c>
      <c r="C2942" s="2">
        <v>44280</v>
      </c>
      <c r="D2942" s="2">
        <v>44289.640277777777</v>
      </c>
      <c r="E2942">
        <v>1</v>
      </c>
      <c r="F2942">
        <v>55</v>
      </c>
      <c r="G2942">
        <v>1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8805</v>
      </c>
      <c r="O2942" t="s">
        <v>2126</v>
      </c>
      <c r="P2942">
        <v>1</v>
      </c>
      <c r="Q2942">
        <v>0</v>
      </c>
      <c r="R2942">
        <v>9</v>
      </c>
      <c r="S2942">
        <v>4</v>
      </c>
      <c r="T2942">
        <v>2021</v>
      </c>
      <c r="U2942">
        <v>0</v>
      </c>
      <c r="V2942">
        <v>0</v>
      </c>
      <c r="W2942">
        <v>3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6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6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1</v>
      </c>
      <c r="CC2942">
        <v>0</v>
      </c>
      <c r="CD2942">
        <v>1</v>
      </c>
      <c r="CE2942">
        <v>1</v>
      </c>
      <c r="CF2942">
        <v>1</v>
      </c>
      <c r="CG2942">
        <v>0</v>
      </c>
      <c r="CH2942">
        <v>18</v>
      </c>
      <c r="CI2942">
        <v>1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1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</row>
    <row r="2943" spans="1:120">
      <c r="A2943">
        <v>91027432</v>
      </c>
      <c r="B2943">
        <v>179422</v>
      </c>
      <c r="C2943" s="2">
        <v>44280</v>
      </c>
      <c r="D2943" s="2">
        <v>44280.830555555556</v>
      </c>
      <c r="E2943">
        <v>2</v>
      </c>
      <c r="F2943">
        <v>65</v>
      </c>
      <c r="G2943">
        <v>1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8807</v>
      </c>
      <c r="O2943" t="s">
        <v>2126</v>
      </c>
      <c r="P2943">
        <v>1</v>
      </c>
      <c r="Q2943">
        <v>0</v>
      </c>
      <c r="S2943">
        <v>3</v>
      </c>
      <c r="T2943">
        <v>2021</v>
      </c>
      <c r="U2943">
        <v>0</v>
      </c>
      <c r="V2943">
        <v>0</v>
      </c>
      <c r="W2943">
        <v>3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</row>
    <row r="2944" spans="1:120">
      <c r="A2944">
        <v>91027440</v>
      </c>
      <c r="B2944">
        <v>640477</v>
      </c>
      <c r="C2944" s="2">
        <v>44280</v>
      </c>
      <c r="D2944" s="2">
        <v>44280.84097222222</v>
      </c>
      <c r="E2944">
        <v>2</v>
      </c>
      <c r="F2944">
        <v>87</v>
      </c>
      <c r="G2944">
        <v>1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8833</v>
      </c>
      <c r="O2944" t="s">
        <v>2126</v>
      </c>
      <c r="P2944">
        <v>1</v>
      </c>
      <c r="Q2944">
        <v>0</v>
      </c>
      <c r="S2944">
        <v>3</v>
      </c>
      <c r="T2944">
        <v>2021</v>
      </c>
      <c r="U2944">
        <v>0</v>
      </c>
      <c r="V2944">
        <v>0</v>
      </c>
      <c r="W2944">
        <v>3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K2944">
        <v>0</v>
      </c>
      <c r="CL2944">
        <v>0</v>
      </c>
      <c r="CM2944">
        <v>1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1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</row>
    <row r="2945" spans="1:120">
      <c r="A2945">
        <v>91027538</v>
      </c>
      <c r="B2945">
        <v>462131</v>
      </c>
      <c r="C2945" s="2">
        <v>44281</v>
      </c>
      <c r="D2945" s="2">
        <v>44285.916666666664</v>
      </c>
      <c r="E2945">
        <v>1</v>
      </c>
      <c r="F2945">
        <v>83</v>
      </c>
      <c r="G2945">
        <v>1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7080</v>
      </c>
      <c r="O2945" t="s">
        <v>2124</v>
      </c>
      <c r="P2945">
        <v>0</v>
      </c>
      <c r="Q2945">
        <v>0</v>
      </c>
      <c r="R2945">
        <v>4</v>
      </c>
      <c r="S2945">
        <v>3</v>
      </c>
      <c r="T2945">
        <v>2021</v>
      </c>
      <c r="U2945">
        <v>0</v>
      </c>
      <c r="V2945">
        <v>0</v>
      </c>
      <c r="W2945">
        <v>3</v>
      </c>
      <c r="AU2945">
        <v>0</v>
      </c>
      <c r="AV2945">
        <v>0</v>
      </c>
      <c r="AW2945">
        <v>16</v>
      </c>
      <c r="AX2945">
        <v>0</v>
      </c>
      <c r="AY2945">
        <v>0</v>
      </c>
      <c r="AZ2945">
        <v>0</v>
      </c>
      <c r="BA2945">
        <v>2</v>
      </c>
      <c r="BB2945">
        <v>0</v>
      </c>
      <c r="BC2945">
        <v>0</v>
      </c>
      <c r="BD2945">
        <v>0</v>
      </c>
      <c r="BE2945">
        <v>16</v>
      </c>
      <c r="BF2945">
        <v>16</v>
      </c>
      <c r="BG2945">
        <v>18</v>
      </c>
      <c r="BH2945">
        <v>1</v>
      </c>
      <c r="BI2945">
        <v>0</v>
      </c>
      <c r="BJ2945">
        <v>0</v>
      </c>
      <c r="BK2945">
        <v>1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5</v>
      </c>
      <c r="CC2945">
        <v>5</v>
      </c>
      <c r="CD2945">
        <v>0</v>
      </c>
      <c r="CE2945">
        <v>5</v>
      </c>
      <c r="CF2945">
        <v>0</v>
      </c>
      <c r="CG2945">
        <v>0</v>
      </c>
      <c r="CH2945">
        <v>0</v>
      </c>
      <c r="CI2945">
        <v>0</v>
      </c>
      <c r="CK2945">
        <v>0</v>
      </c>
      <c r="CL2945">
        <v>0</v>
      </c>
      <c r="CM2945">
        <v>2</v>
      </c>
      <c r="CN2945">
        <v>0</v>
      </c>
      <c r="CO2945">
        <v>0</v>
      </c>
      <c r="CP2945">
        <v>0</v>
      </c>
      <c r="CQ2945">
        <v>0</v>
      </c>
      <c r="CR2945">
        <v>1</v>
      </c>
      <c r="CS2945">
        <v>0</v>
      </c>
      <c r="CT2945">
        <v>0</v>
      </c>
      <c r="CU2945">
        <v>0</v>
      </c>
      <c r="CV2945">
        <v>0</v>
      </c>
      <c r="CW2945">
        <v>1</v>
      </c>
      <c r="CX2945">
        <v>0</v>
      </c>
      <c r="CY2945">
        <v>1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</row>
    <row r="2946" spans="1:120">
      <c r="A2946">
        <v>91027611</v>
      </c>
      <c r="B2946">
        <v>435916</v>
      </c>
      <c r="C2946" s="2">
        <v>44280</v>
      </c>
      <c r="D2946" s="2">
        <v>44280.845833333333</v>
      </c>
      <c r="E2946">
        <v>2</v>
      </c>
      <c r="F2946">
        <v>46</v>
      </c>
      <c r="G2946">
        <v>0</v>
      </c>
      <c r="H2946">
        <v>1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88051537</v>
      </c>
      <c r="O2946" t="s">
        <v>2126</v>
      </c>
      <c r="P2946">
        <v>1</v>
      </c>
      <c r="Q2946">
        <v>0</v>
      </c>
      <c r="S2946">
        <v>3</v>
      </c>
      <c r="T2946">
        <v>2021</v>
      </c>
      <c r="U2946">
        <v>0</v>
      </c>
      <c r="V2946">
        <v>0</v>
      </c>
      <c r="W2946">
        <v>3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</row>
    <row r="2947" spans="1:120">
      <c r="A2947">
        <v>91027621</v>
      </c>
      <c r="B2947">
        <v>8133921</v>
      </c>
      <c r="C2947" s="2">
        <v>44280</v>
      </c>
      <c r="D2947" s="2">
        <v>44280.871527777781</v>
      </c>
      <c r="E2947">
        <v>2</v>
      </c>
      <c r="F2947">
        <v>31</v>
      </c>
      <c r="G2947">
        <v>1</v>
      </c>
      <c r="H2947">
        <v>3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8873</v>
      </c>
      <c r="O2947" t="s">
        <v>2126</v>
      </c>
      <c r="P2947">
        <v>1</v>
      </c>
      <c r="Q2947">
        <v>0</v>
      </c>
      <c r="S2947">
        <v>3</v>
      </c>
      <c r="T2947">
        <v>2021</v>
      </c>
      <c r="U2947">
        <v>0</v>
      </c>
      <c r="V2947">
        <v>0</v>
      </c>
      <c r="W2947">
        <v>3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</row>
    <row r="2948" spans="1:120">
      <c r="A2948">
        <v>91027624</v>
      </c>
      <c r="B2948">
        <v>645769</v>
      </c>
      <c r="C2948" s="2">
        <v>44280</v>
      </c>
      <c r="D2948" s="2">
        <v>44280.870833333334</v>
      </c>
      <c r="E2948">
        <v>2</v>
      </c>
      <c r="F2948">
        <v>36</v>
      </c>
      <c r="G2948">
        <v>1</v>
      </c>
      <c r="H2948">
        <v>3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8873</v>
      </c>
      <c r="O2948" t="s">
        <v>2126</v>
      </c>
      <c r="P2948">
        <v>1</v>
      </c>
      <c r="Q2948">
        <v>0</v>
      </c>
      <c r="S2948">
        <v>3</v>
      </c>
      <c r="T2948">
        <v>2021</v>
      </c>
      <c r="U2948">
        <v>0</v>
      </c>
      <c r="V2948">
        <v>0</v>
      </c>
      <c r="W2948">
        <v>3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</row>
    <row r="2949" spans="1:120">
      <c r="A2949">
        <v>91027720</v>
      </c>
      <c r="B2949">
        <v>417545</v>
      </c>
      <c r="C2949" s="2">
        <v>44280</v>
      </c>
      <c r="D2949" s="2">
        <v>44281.175000000003</v>
      </c>
      <c r="E2949">
        <v>2</v>
      </c>
      <c r="F2949">
        <v>74</v>
      </c>
      <c r="G2949">
        <v>1</v>
      </c>
      <c r="H2949">
        <v>3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70604052</v>
      </c>
      <c r="O2949" t="s">
        <v>2126</v>
      </c>
      <c r="P2949">
        <v>1</v>
      </c>
      <c r="Q2949">
        <v>0</v>
      </c>
      <c r="S2949">
        <v>3</v>
      </c>
      <c r="T2949">
        <v>2021</v>
      </c>
      <c r="U2949">
        <v>0</v>
      </c>
      <c r="V2949">
        <v>0</v>
      </c>
      <c r="W2949">
        <v>3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K2949">
        <v>0</v>
      </c>
      <c r="CL2949">
        <v>0</v>
      </c>
      <c r="CM2949">
        <v>1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1</v>
      </c>
      <c r="CX2949">
        <v>0</v>
      </c>
      <c r="CY2949">
        <v>1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1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</row>
    <row r="2950" spans="1:120">
      <c r="A2950">
        <v>91027741</v>
      </c>
      <c r="B2950">
        <v>403344</v>
      </c>
      <c r="C2950" s="2">
        <v>44281</v>
      </c>
      <c r="D2950" s="2">
        <v>44285.68472222222</v>
      </c>
      <c r="E2950">
        <v>1</v>
      </c>
      <c r="F2950">
        <v>78</v>
      </c>
      <c r="G2950">
        <v>1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8807</v>
      </c>
      <c r="O2950" t="s">
        <v>2125</v>
      </c>
      <c r="P2950">
        <v>1</v>
      </c>
      <c r="Q2950">
        <v>0</v>
      </c>
      <c r="R2950">
        <v>4</v>
      </c>
      <c r="S2950">
        <v>3</v>
      </c>
      <c r="T2950">
        <v>2021</v>
      </c>
      <c r="U2950">
        <v>0</v>
      </c>
      <c r="V2950">
        <v>0</v>
      </c>
      <c r="W2950">
        <v>3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9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9</v>
      </c>
      <c r="BH2950">
        <v>1</v>
      </c>
      <c r="BI2950">
        <v>0</v>
      </c>
      <c r="BJ2950">
        <v>0</v>
      </c>
      <c r="BK2950">
        <v>1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5</v>
      </c>
      <c r="CC2950">
        <v>0</v>
      </c>
      <c r="CD2950">
        <v>5</v>
      </c>
      <c r="CE2950">
        <v>5</v>
      </c>
      <c r="CF2950">
        <v>0</v>
      </c>
      <c r="CG2950">
        <v>0</v>
      </c>
      <c r="CH2950">
        <v>0</v>
      </c>
      <c r="CI2950">
        <v>1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1</v>
      </c>
      <c r="DH2950">
        <v>0</v>
      </c>
      <c r="DI2950">
        <v>0</v>
      </c>
      <c r="DJ2950">
        <v>1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</row>
    <row r="2951" spans="1:120">
      <c r="A2951">
        <v>91027772</v>
      </c>
      <c r="B2951">
        <v>8133951</v>
      </c>
      <c r="C2951" s="2">
        <v>44281</v>
      </c>
      <c r="D2951" s="2">
        <v>44281.145833333336</v>
      </c>
      <c r="E2951">
        <v>2</v>
      </c>
      <c r="F2951">
        <v>31</v>
      </c>
      <c r="G2951">
        <v>1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79212017</v>
      </c>
      <c r="O2951" t="s">
        <v>2126</v>
      </c>
      <c r="P2951">
        <v>1</v>
      </c>
      <c r="Q2951">
        <v>0</v>
      </c>
      <c r="S2951">
        <v>3</v>
      </c>
      <c r="T2951">
        <v>2021</v>
      </c>
      <c r="U2951">
        <v>0</v>
      </c>
      <c r="V2951">
        <v>0</v>
      </c>
      <c r="W2951">
        <v>3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</row>
    <row r="2952" spans="1:120">
      <c r="A2952">
        <v>91027785</v>
      </c>
      <c r="B2952">
        <v>635174</v>
      </c>
      <c r="C2952" s="2">
        <v>44281</v>
      </c>
      <c r="D2952" s="2">
        <v>44281.350694444445</v>
      </c>
      <c r="E2952">
        <v>2</v>
      </c>
      <c r="F2952">
        <v>52</v>
      </c>
      <c r="G2952">
        <v>1</v>
      </c>
      <c r="H2952">
        <v>1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8844</v>
      </c>
      <c r="O2952" t="s">
        <v>2126</v>
      </c>
      <c r="P2952">
        <v>1</v>
      </c>
      <c r="Q2952">
        <v>0</v>
      </c>
      <c r="S2952">
        <v>3</v>
      </c>
      <c r="T2952">
        <v>2021</v>
      </c>
      <c r="U2952">
        <v>0</v>
      </c>
      <c r="V2952">
        <v>0</v>
      </c>
      <c r="W2952">
        <v>3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</row>
    <row r="2953" spans="1:120">
      <c r="A2953">
        <v>91027789</v>
      </c>
      <c r="B2953">
        <v>383666</v>
      </c>
      <c r="C2953" s="2">
        <v>44281</v>
      </c>
      <c r="D2953" s="2">
        <v>44281.430555555555</v>
      </c>
      <c r="E2953">
        <v>3</v>
      </c>
      <c r="F2953">
        <v>26</v>
      </c>
      <c r="G2953">
        <v>1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8835</v>
      </c>
      <c r="O2953" t="s">
        <v>2126</v>
      </c>
      <c r="P2953">
        <v>1</v>
      </c>
      <c r="Q2953">
        <v>0</v>
      </c>
      <c r="S2953">
        <v>3</v>
      </c>
      <c r="T2953">
        <v>2021</v>
      </c>
      <c r="U2953">
        <v>0</v>
      </c>
      <c r="V2953">
        <v>0</v>
      </c>
      <c r="W2953">
        <v>3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</row>
    <row r="2954" spans="1:120">
      <c r="A2954">
        <v>91027907</v>
      </c>
      <c r="B2954">
        <v>224956</v>
      </c>
      <c r="C2954" s="2">
        <v>44281</v>
      </c>
      <c r="D2954" s="2">
        <v>44281.604861111111</v>
      </c>
      <c r="E2954">
        <v>3</v>
      </c>
      <c r="F2954">
        <v>55</v>
      </c>
      <c r="G2954">
        <v>1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8876</v>
      </c>
      <c r="O2954" t="s">
        <v>2126</v>
      </c>
      <c r="P2954">
        <v>1</v>
      </c>
      <c r="Q2954">
        <v>0</v>
      </c>
      <c r="S2954">
        <v>3</v>
      </c>
      <c r="T2954">
        <v>2021</v>
      </c>
      <c r="U2954">
        <v>0</v>
      </c>
      <c r="V2954">
        <v>0</v>
      </c>
      <c r="W2954">
        <v>3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1</v>
      </c>
      <c r="CC2954">
        <v>0</v>
      </c>
      <c r="CD2954">
        <v>1</v>
      </c>
      <c r="CE2954">
        <v>1</v>
      </c>
      <c r="CF2954">
        <v>0</v>
      </c>
      <c r="CG2954">
        <v>0</v>
      </c>
      <c r="CH2954">
        <v>0</v>
      </c>
      <c r="CI2954">
        <v>0</v>
      </c>
      <c r="CK2954">
        <v>0</v>
      </c>
      <c r="CL2954">
        <v>0</v>
      </c>
      <c r="CM2954">
        <v>1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1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</row>
    <row r="2955" spans="1:120">
      <c r="A2955">
        <v>91027910</v>
      </c>
      <c r="B2955">
        <v>8133969</v>
      </c>
      <c r="C2955" s="2">
        <v>44281</v>
      </c>
      <c r="D2955" s="2">
        <v>44281.56527777778</v>
      </c>
      <c r="E2955">
        <v>2</v>
      </c>
      <c r="F2955">
        <v>39</v>
      </c>
      <c r="G2955">
        <v>0</v>
      </c>
      <c r="H2955">
        <v>3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7060</v>
      </c>
      <c r="O2955" t="s">
        <v>2126</v>
      </c>
      <c r="P2955">
        <v>1</v>
      </c>
      <c r="Q2955">
        <v>0</v>
      </c>
      <c r="S2955">
        <v>3</v>
      </c>
      <c r="T2955">
        <v>2021</v>
      </c>
      <c r="U2955">
        <v>0</v>
      </c>
      <c r="V2955">
        <v>0</v>
      </c>
      <c r="W2955">
        <v>3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1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</row>
    <row r="2956" spans="1:120">
      <c r="A2956">
        <v>91027917</v>
      </c>
      <c r="B2956">
        <v>687612</v>
      </c>
      <c r="C2956" s="2">
        <v>44281</v>
      </c>
      <c r="D2956" s="2">
        <v>44281.993055555555</v>
      </c>
      <c r="E2956">
        <v>3</v>
      </c>
      <c r="F2956">
        <v>20</v>
      </c>
      <c r="G2956">
        <v>1</v>
      </c>
      <c r="H2956">
        <v>1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8807</v>
      </c>
      <c r="O2956" t="s">
        <v>2126</v>
      </c>
      <c r="P2956">
        <v>1</v>
      </c>
      <c r="Q2956">
        <v>0</v>
      </c>
      <c r="S2956">
        <v>3</v>
      </c>
      <c r="T2956">
        <v>2021</v>
      </c>
      <c r="U2956">
        <v>0</v>
      </c>
      <c r="V2956">
        <v>0</v>
      </c>
      <c r="W2956">
        <v>3</v>
      </c>
      <c r="AU2956" t="e">
        <v>#N/A</v>
      </c>
      <c r="AV2956" t="e">
        <v>#N/A</v>
      </c>
      <c r="AW2956" t="e">
        <v>#N/A</v>
      </c>
      <c r="AX2956" t="e">
        <v>#N/A</v>
      </c>
      <c r="AY2956" t="e">
        <v>#N/A</v>
      </c>
      <c r="AZ2956" t="e">
        <v>#N/A</v>
      </c>
      <c r="BA2956" t="e">
        <v>#N/A</v>
      </c>
      <c r="BB2956" t="e">
        <v>#N/A</v>
      </c>
      <c r="BC2956" t="e">
        <v>#N/A</v>
      </c>
      <c r="BD2956" t="e">
        <v>#N/A</v>
      </c>
      <c r="BE2956" t="e">
        <v>#N/A</v>
      </c>
      <c r="BF2956" t="e">
        <v>#N/A</v>
      </c>
      <c r="BG2956" t="e">
        <v>#N/A</v>
      </c>
      <c r="BH2956" t="e">
        <v>#N/A</v>
      </c>
      <c r="BI2956" t="e">
        <v>#N/A</v>
      </c>
      <c r="BJ2956" t="e">
        <v>#N/A</v>
      </c>
      <c r="BK2956" t="e">
        <v>#N/A</v>
      </c>
      <c r="BL2956" t="e">
        <v>#N/A</v>
      </c>
      <c r="BM2956" t="e">
        <v>#N/A</v>
      </c>
      <c r="BN2956" t="e">
        <v>#N/A</v>
      </c>
      <c r="BO2956" t="e">
        <v>#N/A</v>
      </c>
      <c r="BP2956" t="e">
        <v>#N/A</v>
      </c>
      <c r="BQ2956" t="e">
        <v>#N/A</v>
      </c>
      <c r="BR2956" t="e">
        <v>#N/A</v>
      </c>
      <c r="BS2956" t="e">
        <v>#N/A</v>
      </c>
      <c r="BT2956" t="e">
        <v>#N/A</v>
      </c>
      <c r="BU2956" t="e">
        <v>#N/A</v>
      </c>
      <c r="BV2956" t="e">
        <v>#N/A</v>
      </c>
      <c r="BW2956" t="e">
        <v>#N/A</v>
      </c>
      <c r="BX2956" t="e">
        <v>#N/A</v>
      </c>
      <c r="BY2956" t="e">
        <v>#N/A</v>
      </c>
      <c r="BZ2956" t="e">
        <v>#N/A</v>
      </c>
      <c r="CA2956" t="e">
        <v>#N/A</v>
      </c>
      <c r="CB2956" t="e">
        <v>#N/A</v>
      </c>
      <c r="CC2956" t="e">
        <v>#N/A</v>
      </c>
      <c r="CD2956" t="e">
        <v>#N/A</v>
      </c>
      <c r="CE2956" t="e">
        <v>#N/A</v>
      </c>
      <c r="CF2956" t="e">
        <v>#N/A</v>
      </c>
      <c r="CG2956" t="e">
        <v>#N/A</v>
      </c>
      <c r="CH2956" t="e">
        <v>#N/A</v>
      </c>
      <c r="CI2956" t="e">
        <v>#N/A</v>
      </c>
      <c r="CK2956" t="e">
        <v>#N/A</v>
      </c>
      <c r="CL2956" t="e">
        <v>#N/A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</row>
    <row r="2957" spans="1:120">
      <c r="A2957">
        <v>91027923</v>
      </c>
      <c r="B2957">
        <v>478560</v>
      </c>
      <c r="C2957" s="2">
        <v>44281</v>
      </c>
      <c r="D2957" s="2">
        <v>44284.729166666664</v>
      </c>
      <c r="E2957">
        <v>1</v>
      </c>
      <c r="F2957">
        <v>57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8807</v>
      </c>
      <c r="O2957" t="s">
        <v>2126</v>
      </c>
      <c r="P2957">
        <v>1</v>
      </c>
      <c r="Q2957">
        <v>0</v>
      </c>
      <c r="R2957">
        <v>3</v>
      </c>
      <c r="S2957">
        <v>3</v>
      </c>
      <c r="T2957">
        <v>2021</v>
      </c>
      <c r="U2957">
        <v>0</v>
      </c>
      <c r="V2957">
        <v>0</v>
      </c>
      <c r="W2957">
        <v>3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3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3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1</v>
      </c>
      <c r="BW2957">
        <v>2</v>
      </c>
      <c r="BX2957">
        <v>1</v>
      </c>
      <c r="BY2957">
        <v>2</v>
      </c>
      <c r="BZ2957">
        <v>0</v>
      </c>
      <c r="CA2957">
        <v>0</v>
      </c>
      <c r="CB2957">
        <v>5</v>
      </c>
      <c r="CC2957">
        <v>2</v>
      </c>
      <c r="CD2957">
        <v>3</v>
      </c>
      <c r="CE2957">
        <v>5</v>
      </c>
      <c r="CF2957">
        <v>0</v>
      </c>
      <c r="CG2957">
        <v>0</v>
      </c>
      <c r="CH2957">
        <v>0</v>
      </c>
      <c r="CI2957">
        <v>2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</row>
    <row r="2958" spans="1:120">
      <c r="A2958">
        <v>91027964</v>
      </c>
      <c r="B2958">
        <v>8133976</v>
      </c>
      <c r="C2958" s="2">
        <v>44281</v>
      </c>
      <c r="D2958" s="2">
        <v>44284.59097222222</v>
      </c>
      <c r="E2958">
        <v>1</v>
      </c>
      <c r="F2958">
        <v>34</v>
      </c>
      <c r="G2958">
        <v>1</v>
      </c>
      <c r="H2958">
        <v>1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8854</v>
      </c>
      <c r="O2958" t="s">
        <v>2126</v>
      </c>
      <c r="P2958">
        <v>1</v>
      </c>
      <c r="Q2958">
        <v>0</v>
      </c>
      <c r="R2958">
        <v>3</v>
      </c>
      <c r="S2958">
        <v>3</v>
      </c>
      <c r="T2958">
        <v>2021</v>
      </c>
      <c r="U2958">
        <v>0</v>
      </c>
      <c r="V2958">
        <v>0</v>
      </c>
      <c r="W2958">
        <v>3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4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4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2</v>
      </c>
      <c r="BW2958">
        <v>1</v>
      </c>
      <c r="BX2958">
        <v>1</v>
      </c>
      <c r="BY2958">
        <v>1</v>
      </c>
      <c r="BZ2958">
        <v>0</v>
      </c>
      <c r="CA2958">
        <v>0</v>
      </c>
      <c r="CB2958">
        <v>4</v>
      </c>
      <c r="CC2958">
        <v>0</v>
      </c>
      <c r="CD2958">
        <v>4</v>
      </c>
      <c r="CE2958">
        <v>4</v>
      </c>
      <c r="CF2958">
        <v>0</v>
      </c>
      <c r="CG2958">
        <v>0</v>
      </c>
      <c r="CH2958">
        <v>0</v>
      </c>
      <c r="CI2958">
        <v>1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1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</row>
    <row r="2959" spans="1:120">
      <c r="A2959">
        <v>91027995</v>
      </c>
      <c r="B2959">
        <v>361043</v>
      </c>
      <c r="C2959" s="2">
        <v>44281</v>
      </c>
      <c r="D2959" s="2">
        <v>44285.774305555555</v>
      </c>
      <c r="E2959">
        <v>1</v>
      </c>
      <c r="F2959">
        <v>79</v>
      </c>
      <c r="G2959">
        <v>1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8846</v>
      </c>
      <c r="O2959" t="s">
        <v>2126</v>
      </c>
      <c r="P2959">
        <v>1</v>
      </c>
      <c r="Q2959">
        <v>0</v>
      </c>
      <c r="R2959">
        <v>4</v>
      </c>
      <c r="S2959">
        <v>3</v>
      </c>
      <c r="T2959">
        <v>2021</v>
      </c>
      <c r="U2959">
        <v>0</v>
      </c>
      <c r="V2959">
        <v>0</v>
      </c>
      <c r="W2959">
        <v>3</v>
      </c>
      <c r="AU2959">
        <v>0</v>
      </c>
      <c r="AV2959">
        <v>0</v>
      </c>
      <c r="AW2959">
        <v>3</v>
      </c>
      <c r="AX2959">
        <v>0</v>
      </c>
      <c r="AY2959">
        <v>0</v>
      </c>
      <c r="AZ2959">
        <v>0</v>
      </c>
      <c r="BA2959">
        <v>1</v>
      </c>
      <c r="BB2959">
        <v>0</v>
      </c>
      <c r="BC2959">
        <v>0</v>
      </c>
      <c r="BD2959">
        <v>0</v>
      </c>
      <c r="BE2959">
        <v>3</v>
      </c>
      <c r="BF2959">
        <v>3</v>
      </c>
      <c r="BG2959">
        <v>4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1</v>
      </c>
      <c r="BW2959">
        <v>4</v>
      </c>
      <c r="BX2959">
        <v>1</v>
      </c>
      <c r="BY2959">
        <v>1</v>
      </c>
      <c r="BZ2959">
        <v>0</v>
      </c>
      <c r="CA2959">
        <v>0</v>
      </c>
      <c r="CB2959">
        <v>5</v>
      </c>
      <c r="CC2959">
        <v>0</v>
      </c>
      <c r="CD2959">
        <v>5</v>
      </c>
      <c r="CE2959">
        <v>5</v>
      </c>
      <c r="CF2959">
        <v>0</v>
      </c>
      <c r="CG2959">
        <v>0</v>
      </c>
      <c r="CH2959">
        <v>0</v>
      </c>
      <c r="CI2959">
        <v>5</v>
      </c>
      <c r="CK2959">
        <v>0</v>
      </c>
      <c r="CL2959">
        <v>0</v>
      </c>
      <c r="CM2959">
        <v>1</v>
      </c>
      <c r="CN2959">
        <v>0</v>
      </c>
      <c r="CO2959">
        <v>1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1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</row>
    <row r="2960" spans="1:120">
      <c r="A2960">
        <v>91028012</v>
      </c>
      <c r="B2960">
        <v>779720</v>
      </c>
      <c r="C2960" s="2">
        <v>44281</v>
      </c>
      <c r="D2960" s="2">
        <v>44281.644444444442</v>
      </c>
      <c r="E2960">
        <v>3</v>
      </c>
      <c r="F2960">
        <v>48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8824</v>
      </c>
      <c r="O2960" t="s">
        <v>2126</v>
      </c>
      <c r="P2960">
        <v>1</v>
      </c>
      <c r="Q2960">
        <v>0</v>
      </c>
      <c r="S2960">
        <v>3</v>
      </c>
      <c r="T2960">
        <v>2021</v>
      </c>
      <c r="U2960">
        <v>0</v>
      </c>
      <c r="V2960">
        <v>0</v>
      </c>
      <c r="W2960">
        <v>3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</row>
    <row r="2961" spans="1:120">
      <c r="A2961">
        <v>91028070</v>
      </c>
      <c r="B2961">
        <v>8133996</v>
      </c>
      <c r="C2961" s="2">
        <v>44281</v>
      </c>
      <c r="D2961" s="2">
        <v>44288.757638888892</v>
      </c>
      <c r="E2961">
        <v>1</v>
      </c>
      <c r="F2961">
        <v>49</v>
      </c>
      <c r="G2961">
        <v>0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8807</v>
      </c>
      <c r="O2961" t="s">
        <v>2126</v>
      </c>
      <c r="P2961">
        <v>1</v>
      </c>
      <c r="Q2961">
        <v>0</v>
      </c>
      <c r="R2961">
        <v>7</v>
      </c>
      <c r="S2961">
        <v>4</v>
      </c>
      <c r="T2961">
        <v>2021</v>
      </c>
      <c r="U2961">
        <v>1</v>
      </c>
      <c r="V2961">
        <v>2</v>
      </c>
      <c r="W2961">
        <v>3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12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12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5</v>
      </c>
      <c r="BW2961">
        <v>1</v>
      </c>
      <c r="BX2961">
        <v>1</v>
      </c>
      <c r="BY2961">
        <v>4</v>
      </c>
      <c r="BZ2961">
        <v>0</v>
      </c>
      <c r="CA2961">
        <v>0</v>
      </c>
      <c r="CB2961">
        <v>17</v>
      </c>
      <c r="CC2961">
        <v>9</v>
      </c>
      <c r="CD2961">
        <v>8</v>
      </c>
      <c r="CE2961">
        <v>17</v>
      </c>
      <c r="CF2961">
        <v>0</v>
      </c>
      <c r="CG2961">
        <v>0</v>
      </c>
      <c r="CH2961">
        <v>0</v>
      </c>
      <c r="CI2961">
        <v>8</v>
      </c>
      <c r="CK2961">
        <v>8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</row>
    <row r="2962" spans="1:120">
      <c r="A2962">
        <v>91028140</v>
      </c>
      <c r="B2962">
        <v>584024</v>
      </c>
      <c r="C2962" s="2">
        <v>44281</v>
      </c>
      <c r="D2962" s="2">
        <v>44287.629861111112</v>
      </c>
      <c r="E2962">
        <v>1</v>
      </c>
      <c r="F2962">
        <v>82</v>
      </c>
      <c r="G2962">
        <v>1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8854</v>
      </c>
      <c r="O2962" t="s">
        <v>2124</v>
      </c>
      <c r="P2962">
        <v>0</v>
      </c>
      <c r="Q2962">
        <v>0</v>
      </c>
      <c r="R2962">
        <v>6</v>
      </c>
      <c r="S2962">
        <v>4</v>
      </c>
      <c r="T2962">
        <v>2021</v>
      </c>
      <c r="U2962">
        <v>0</v>
      </c>
      <c r="V2962">
        <v>0</v>
      </c>
      <c r="W2962">
        <v>3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1</v>
      </c>
      <c r="BH2962">
        <v>15</v>
      </c>
      <c r="BI2962">
        <v>0</v>
      </c>
      <c r="BJ2962">
        <v>0</v>
      </c>
      <c r="BK2962">
        <v>12</v>
      </c>
      <c r="BL2962">
        <v>0</v>
      </c>
      <c r="BM2962">
        <v>0</v>
      </c>
      <c r="BN2962">
        <v>0</v>
      </c>
      <c r="BO2962">
        <v>0</v>
      </c>
      <c r="BP2962">
        <v>3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1</v>
      </c>
      <c r="BW2962">
        <v>1</v>
      </c>
      <c r="BX2962">
        <v>3</v>
      </c>
      <c r="BY2962">
        <v>4</v>
      </c>
      <c r="BZ2962">
        <v>0</v>
      </c>
      <c r="CA2962">
        <v>0</v>
      </c>
      <c r="CB2962">
        <v>12</v>
      </c>
      <c r="CC2962">
        <v>5</v>
      </c>
      <c r="CD2962">
        <v>7</v>
      </c>
      <c r="CE2962">
        <v>12</v>
      </c>
      <c r="CF2962">
        <v>0</v>
      </c>
      <c r="CG2962">
        <v>0</v>
      </c>
      <c r="CH2962">
        <v>0</v>
      </c>
      <c r="CI2962">
        <v>7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1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</row>
    <row r="2963" spans="1:120">
      <c r="A2963">
        <v>91028199</v>
      </c>
      <c r="B2963">
        <v>8009742</v>
      </c>
      <c r="C2963" s="2">
        <v>44281</v>
      </c>
      <c r="D2963" s="2">
        <v>44284.625</v>
      </c>
      <c r="E2963">
        <v>1</v>
      </c>
      <c r="F2963">
        <v>34</v>
      </c>
      <c r="G2963">
        <v>1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8502</v>
      </c>
      <c r="O2963" t="s">
        <v>2126</v>
      </c>
      <c r="P2963">
        <v>1</v>
      </c>
      <c r="Q2963">
        <v>0</v>
      </c>
      <c r="R2963">
        <v>3</v>
      </c>
      <c r="S2963">
        <v>3</v>
      </c>
      <c r="T2963">
        <v>2021</v>
      </c>
      <c r="U2963">
        <v>0</v>
      </c>
      <c r="V2963">
        <v>0</v>
      </c>
      <c r="W2963">
        <v>3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3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3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4</v>
      </c>
      <c r="BW2963">
        <v>1</v>
      </c>
      <c r="BX2963">
        <v>2</v>
      </c>
      <c r="BY2963">
        <v>1</v>
      </c>
      <c r="BZ2963">
        <v>0</v>
      </c>
      <c r="CA2963">
        <v>0</v>
      </c>
      <c r="CB2963">
        <v>6</v>
      </c>
      <c r="CC2963">
        <v>3</v>
      </c>
      <c r="CD2963">
        <v>3</v>
      </c>
      <c r="CE2963">
        <v>6</v>
      </c>
      <c r="CF2963">
        <v>0</v>
      </c>
      <c r="CG2963">
        <v>0</v>
      </c>
      <c r="CH2963">
        <v>0</v>
      </c>
      <c r="CI2963">
        <v>3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1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</row>
    <row r="2964" spans="1:120">
      <c r="A2964">
        <v>91028227</v>
      </c>
      <c r="B2964">
        <v>8134033</v>
      </c>
      <c r="C2964" s="2">
        <v>44281</v>
      </c>
      <c r="D2964" s="2">
        <v>44281.841666666667</v>
      </c>
      <c r="E2964">
        <v>2</v>
      </c>
      <c r="F2964">
        <v>15</v>
      </c>
      <c r="G2964">
        <v>1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8854</v>
      </c>
      <c r="O2964" t="s">
        <v>2132</v>
      </c>
      <c r="P2964">
        <v>0</v>
      </c>
      <c r="Q2964">
        <v>0</v>
      </c>
      <c r="S2964">
        <v>3</v>
      </c>
      <c r="T2964">
        <v>2021</v>
      </c>
      <c r="U2964">
        <v>0</v>
      </c>
      <c r="V2964">
        <v>0</v>
      </c>
      <c r="W2964">
        <v>3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</row>
    <row r="2965" spans="1:120">
      <c r="A2965">
        <v>91028261</v>
      </c>
      <c r="B2965">
        <v>8134039</v>
      </c>
      <c r="C2965" s="2">
        <v>44281</v>
      </c>
      <c r="D2965" s="2">
        <v>44281.86041666667</v>
      </c>
      <c r="E2965">
        <v>1</v>
      </c>
      <c r="F2965">
        <v>46</v>
      </c>
      <c r="G2965">
        <v>1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8837</v>
      </c>
      <c r="O2965" t="s">
        <v>2129</v>
      </c>
      <c r="P2965">
        <v>0</v>
      </c>
      <c r="Q2965">
        <v>0</v>
      </c>
      <c r="R2965">
        <v>1</v>
      </c>
      <c r="S2965">
        <v>3</v>
      </c>
      <c r="T2965">
        <v>2021</v>
      </c>
      <c r="U2965">
        <v>0</v>
      </c>
      <c r="V2965">
        <v>0</v>
      </c>
      <c r="W2965">
        <v>3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</row>
    <row r="2966" spans="1:120">
      <c r="A2966">
        <v>91028267</v>
      </c>
      <c r="B2966">
        <v>610257</v>
      </c>
      <c r="C2966" s="2">
        <v>44281</v>
      </c>
      <c r="D2966" s="2">
        <v>44281.779166666667</v>
      </c>
      <c r="E2966">
        <v>2</v>
      </c>
      <c r="F2966">
        <v>41</v>
      </c>
      <c r="G2966">
        <v>1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8835</v>
      </c>
      <c r="O2966" t="s">
        <v>2126</v>
      </c>
      <c r="P2966">
        <v>1</v>
      </c>
      <c r="Q2966">
        <v>0</v>
      </c>
      <c r="S2966">
        <v>3</v>
      </c>
      <c r="T2966">
        <v>2021</v>
      </c>
      <c r="U2966">
        <v>0</v>
      </c>
      <c r="V2966">
        <v>0</v>
      </c>
      <c r="W2966">
        <v>3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</row>
    <row r="2967" spans="1:120">
      <c r="A2967">
        <v>91028443</v>
      </c>
      <c r="B2967">
        <v>8134084</v>
      </c>
      <c r="C2967" s="2">
        <v>44281</v>
      </c>
      <c r="D2967" s="2">
        <v>44281.807638888888</v>
      </c>
      <c r="E2967">
        <v>2</v>
      </c>
      <c r="F2967">
        <v>73</v>
      </c>
      <c r="G2967">
        <v>1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8873</v>
      </c>
      <c r="O2967" t="s">
        <v>2126</v>
      </c>
      <c r="P2967">
        <v>1</v>
      </c>
      <c r="Q2967">
        <v>0</v>
      </c>
      <c r="S2967">
        <v>3</v>
      </c>
      <c r="T2967">
        <v>2021</v>
      </c>
      <c r="U2967">
        <v>0</v>
      </c>
      <c r="V2967">
        <v>0</v>
      </c>
      <c r="W2967">
        <v>3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1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</row>
    <row r="2968" spans="1:120">
      <c r="A2968">
        <v>91028475</v>
      </c>
      <c r="B2968">
        <v>709741</v>
      </c>
      <c r="C2968" s="2">
        <v>44281</v>
      </c>
      <c r="D2968" s="2">
        <v>44285.773611111108</v>
      </c>
      <c r="E2968">
        <v>1</v>
      </c>
      <c r="F2968">
        <v>50</v>
      </c>
      <c r="G2968">
        <v>0</v>
      </c>
      <c r="H2968">
        <v>3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8807</v>
      </c>
      <c r="O2968" t="s">
        <v>2126</v>
      </c>
      <c r="P2968">
        <v>1</v>
      </c>
      <c r="Q2968">
        <v>0</v>
      </c>
      <c r="R2968">
        <v>4</v>
      </c>
      <c r="S2968">
        <v>3</v>
      </c>
      <c r="T2968">
        <v>2021</v>
      </c>
      <c r="U2968">
        <v>0</v>
      </c>
      <c r="V2968">
        <v>0</v>
      </c>
      <c r="W2968">
        <v>3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4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4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5</v>
      </c>
      <c r="BW2968">
        <v>0</v>
      </c>
      <c r="BX2968">
        <v>3</v>
      </c>
      <c r="BY2968">
        <v>1</v>
      </c>
      <c r="BZ2968">
        <v>0</v>
      </c>
      <c r="CA2968">
        <v>0</v>
      </c>
      <c r="CB2968">
        <v>8</v>
      </c>
      <c r="CC2968">
        <v>4</v>
      </c>
      <c r="CD2968">
        <v>4</v>
      </c>
      <c r="CE2968">
        <v>8</v>
      </c>
      <c r="CF2968">
        <v>0</v>
      </c>
      <c r="CG2968">
        <v>0</v>
      </c>
      <c r="CH2968">
        <v>0</v>
      </c>
      <c r="CI2968">
        <v>4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</row>
    <row r="2969" spans="1:120">
      <c r="A2969">
        <v>91028476</v>
      </c>
      <c r="B2969">
        <v>464811</v>
      </c>
      <c r="C2969" s="2">
        <v>44281</v>
      </c>
      <c r="D2969" s="2">
        <v>44282.01666666667</v>
      </c>
      <c r="E2969">
        <v>2</v>
      </c>
      <c r="F2969">
        <v>80</v>
      </c>
      <c r="G2969">
        <v>0</v>
      </c>
      <c r="H2969">
        <v>1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8805</v>
      </c>
      <c r="O2969" t="s">
        <v>2126</v>
      </c>
      <c r="P2969">
        <v>1</v>
      </c>
      <c r="Q2969">
        <v>0</v>
      </c>
      <c r="S2969">
        <v>3</v>
      </c>
      <c r="T2969">
        <v>2021</v>
      </c>
      <c r="U2969">
        <v>0</v>
      </c>
      <c r="V2969">
        <v>0</v>
      </c>
      <c r="W2969">
        <v>3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K2969">
        <v>0</v>
      </c>
      <c r="CL2969">
        <v>0</v>
      </c>
      <c r="CM2969">
        <v>1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1</v>
      </c>
      <c r="CX2969">
        <v>0</v>
      </c>
      <c r="CY2969">
        <v>1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</row>
    <row r="2970" spans="1:120">
      <c r="A2970">
        <v>91028485</v>
      </c>
      <c r="B2970">
        <v>8134093</v>
      </c>
      <c r="C2970" s="2">
        <v>44281</v>
      </c>
      <c r="D2970" s="2">
        <v>44284.763888888891</v>
      </c>
      <c r="E2970">
        <v>1</v>
      </c>
      <c r="F2970">
        <v>47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8807</v>
      </c>
      <c r="O2970" t="s">
        <v>2126</v>
      </c>
      <c r="P2970">
        <v>1</v>
      </c>
      <c r="Q2970">
        <v>0</v>
      </c>
      <c r="R2970">
        <v>3</v>
      </c>
      <c r="S2970">
        <v>3</v>
      </c>
      <c r="T2970">
        <v>2021</v>
      </c>
      <c r="U2970">
        <v>0</v>
      </c>
      <c r="V2970">
        <v>0</v>
      </c>
      <c r="W2970">
        <v>3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3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3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4</v>
      </c>
      <c r="BW2970">
        <v>1</v>
      </c>
      <c r="BX2970">
        <v>2</v>
      </c>
      <c r="BY2970">
        <v>1</v>
      </c>
      <c r="BZ2970">
        <v>0</v>
      </c>
      <c r="CA2970">
        <v>0</v>
      </c>
      <c r="CB2970">
        <v>4</v>
      </c>
      <c r="CC2970">
        <v>1</v>
      </c>
      <c r="CD2970">
        <v>3</v>
      </c>
      <c r="CE2970">
        <v>4</v>
      </c>
      <c r="CF2970">
        <v>0</v>
      </c>
      <c r="CG2970">
        <v>0</v>
      </c>
      <c r="CH2970">
        <v>0</v>
      </c>
      <c r="CI2970">
        <v>3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</row>
    <row r="2971" spans="1:120">
      <c r="A2971">
        <v>91028495</v>
      </c>
      <c r="B2971">
        <v>563573</v>
      </c>
      <c r="C2971" s="2">
        <v>44281</v>
      </c>
      <c r="D2971" s="2">
        <v>44281.977777777778</v>
      </c>
      <c r="E2971">
        <v>2</v>
      </c>
      <c r="F2971">
        <v>59</v>
      </c>
      <c r="G2971">
        <v>1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8869</v>
      </c>
      <c r="O2971" t="s">
        <v>2126</v>
      </c>
      <c r="P2971">
        <v>1</v>
      </c>
      <c r="Q2971">
        <v>0</v>
      </c>
      <c r="S2971">
        <v>3</v>
      </c>
      <c r="T2971">
        <v>2021</v>
      </c>
      <c r="U2971">
        <v>0</v>
      </c>
      <c r="V2971">
        <v>0</v>
      </c>
      <c r="W2971">
        <v>3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1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</row>
    <row r="2972" spans="1:120">
      <c r="A2972">
        <v>91028501</v>
      </c>
      <c r="B2972">
        <v>483157</v>
      </c>
      <c r="C2972" s="2">
        <v>44281</v>
      </c>
      <c r="D2972" s="2">
        <v>44282</v>
      </c>
      <c r="E2972">
        <v>3</v>
      </c>
      <c r="F2972">
        <v>44</v>
      </c>
      <c r="G2972">
        <v>0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88227093</v>
      </c>
      <c r="O2972" t="s">
        <v>2126</v>
      </c>
      <c r="P2972">
        <v>1</v>
      </c>
      <c r="Q2972">
        <v>0</v>
      </c>
      <c r="S2972">
        <v>3</v>
      </c>
      <c r="T2972">
        <v>2021</v>
      </c>
      <c r="U2972">
        <v>0</v>
      </c>
      <c r="V2972">
        <v>0</v>
      </c>
      <c r="W2972">
        <v>3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</row>
    <row r="2973" spans="1:120">
      <c r="A2973">
        <v>91028548</v>
      </c>
      <c r="B2973">
        <v>768985</v>
      </c>
      <c r="C2973" s="2">
        <v>44281</v>
      </c>
      <c r="D2973" s="2">
        <v>44282.342361111114</v>
      </c>
      <c r="E2973">
        <v>2</v>
      </c>
      <c r="F2973">
        <v>54</v>
      </c>
      <c r="G2973">
        <v>1</v>
      </c>
      <c r="H2973">
        <v>1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8835</v>
      </c>
      <c r="O2973" t="s">
        <v>2126</v>
      </c>
      <c r="P2973">
        <v>1</v>
      </c>
      <c r="Q2973">
        <v>0</v>
      </c>
      <c r="S2973">
        <v>3</v>
      </c>
      <c r="T2973">
        <v>2021</v>
      </c>
      <c r="U2973">
        <v>0</v>
      </c>
      <c r="V2973">
        <v>0</v>
      </c>
      <c r="W2973">
        <v>3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1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</row>
    <row r="2974" spans="1:120">
      <c r="A2974">
        <v>91028559</v>
      </c>
      <c r="B2974">
        <v>8134110</v>
      </c>
      <c r="C2974" s="2">
        <v>44282</v>
      </c>
      <c r="D2974" s="2">
        <v>44287.768055555556</v>
      </c>
      <c r="E2974">
        <v>1</v>
      </c>
      <c r="F2974">
        <v>59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8876</v>
      </c>
      <c r="O2974" t="s">
        <v>2126</v>
      </c>
      <c r="P2974">
        <v>1</v>
      </c>
      <c r="Q2974">
        <v>0</v>
      </c>
      <c r="R2974">
        <v>5</v>
      </c>
      <c r="S2974">
        <v>4</v>
      </c>
      <c r="T2974">
        <v>2021</v>
      </c>
      <c r="U2974">
        <v>0</v>
      </c>
      <c r="V2974">
        <v>0</v>
      </c>
      <c r="W2974">
        <v>3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6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6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1</v>
      </c>
      <c r="BW2974">
        <v>0</v>
      </c>
      <c r="BX2974">
        <v>5</v>
      </c>
      <c r="BY2974">
        <v>1</v>
      </c>
      <c r="BZ2974">
        <v>0</v>
      </c>
      <c r="CA2974">
        <v>0</v>
      </c>
      <c r="CB2974">
        <v>8</v>
      </c>
      <c r="CC2974">
        <v>2</v>
      </c>
      <c r="CD2974">
        <v>6</v>
      </c>
      <c r="CE2974">
        <v>8</v>
      </c>
      <c r="CF2974">
        <v>0</v>
      </c>
      <c r="CG2974">
        <v>0</v>
      </c>
      <c r="CH2974">
        <v>0</v>
      </c>
      <c r="CI2974">
        <v>6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1</v>
      </c>
      <c r="DH2974">
        <v>0</v>
      </c>
      <c r="DI2974">
        <v>0</v>
      </c>
      <c r="DJ2974">
        <v>1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</row>
    <row r="2975" spans="1:120">
      <c r="A2975">
        <v>91028566</v>
      </c>
      <c r="B2975">
        <v>125639</v>
      </c>
      <c r="C2975" s="2">
        <v>44281</v>
      </c>
      <c r="D2975" s="2">
        <v>44282.28402777778</v>
      </c>
      <c r="E2975">
        <v>2</v>
      </c>
      <c r="F2975">
        <v>52</v>
      </c>
      <c r="G2975">
        <v>1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8876</v>
      </c>
      <c r="O2975" t="s">
        <v>2126</v>
      </c>
      <c r="P2975">
        <v>1</v>
      </c>
      <c r="Q2975">
        <v>0</v>
      </c>
      <c r="S2975">
        <v>3</v>
      </c>
      <c r="T2975">
        <v>2021</v>
      </c>
      <c r="U2975">
        <v>0</v>
      </c>
      <c r="V2975">
        <v>0</v>
      </c>
      <c r="W2975">
        <v>3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</row>
    <row r="2976" spans="1:120">
      <c r="A2976">
        <v>91028569</v>
      </c>
      <c r="B2976">
        <v>8134111</v>
      </c>
      <c r="C2976" s="2">
        <v>44281</v>
      </c>
      <c r="D2976" s="2">
        <v>44282.124305555553</v>
      </c>
      <c r="E2976">
        <v>3</v>
      </c>
      <c r="F2976">
        <v>81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7080</v>
      </c>
      <c r="O2976" t="s">
        <v>2126</v>
      </c>
      <c r="P2976">
        <v>1</v>
      </c>
      <c r="Q2976">
        <v>0</v>
      </c>
      <c r="S2976">
        <v>3</v>
      </c>
      <c r="T2976">
        <v>2021</v>
      </c>
      <c r="U2976">
        <v>0</v>
      </c>
      <c r="V2976">
        <v>0</v>
      </c>
      <c r="W2976">
        <v>3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1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</row>
    <row r="2977" spans="1:120">
      <c r="A2977">
        <v>91028618</v>
      </c>
      <c r="B2977">
        <v>8134129</v>
      </c>
      <c r="C2977" s="2">
        <v>44282</v>
      </c>
      <c r="D2977" s="2">
        <v>44282.427777777775</v>
      </c>
      <c r="E2977">
        <v>2</v>
      </c>
      <c r="F2977">
        <v>60</v>
      </c>
      <c r="G2977">
        <v>0</v>
      </c>
      <c r="H2977">
        <v>1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88445257</v>
      </c>
      <c r="O2977" t="s">
        <v>2126</v>
      </c>
      <c r="P2977">
        <v>1</v>
      </c>
      <c r="Q2977">
        <v>0</v>
      </c>
      <c r="S2977">
        <v>3</v>
      </c>
      <c r="T2977">
        <v>2021</v>
      </c>
      <c r="U2977">
        <v>0</v>
      </c>
      <c r="V2977">
        <v>0</v>
      </c>
      <c r="W2977">
        <v>3</v>
      </c>
      <c r="AU2977" t="e">
        <v>#N/A</v>
      </c>
      <c r="AV2977" t="e">
        <v>#N/A</v>
      </c>
      <c r="AW2977" t="e">
        <v>#N/A</v>
      </c>
      <c r="AX2977" t="e">
        <v>#N/A</v>
      </c>
      <c r="AY2977" t="e">
        <v>#N/A</v>
      </c>
      <c r="AZ2977" t="e">
        <v>#N/A</v>
      </c>
      <c r="BA2977" t="e">
        <v>#N/A</v>
      </c>
      <c r="BB2977" t="e">
        <v>#N/A</v>
      </c>
      <c r="BC2977" t="e">
        <v>#N/A</v>
      </c>
      <c r="BD2977" t="e">
        <v>#N/A</v>
      </c>
      <c r="BE2977" t="e">
        <v>#N/A</v>
      </c>
      <c r="BF2977" t="e">
        <v>#N/A</v>
      </c>
      <c r="BG2977" t="e">
        <v>#N/A</v>
      </c>
      <c r="BH2977" t="e">
        <v>#N/A</v>
      </c>
      <c r="BI2977" t="e">
        <v>#N/A</v>
      </c>
      <c r="BJ2977" t="e">
        <v>#N/A</v>
      </c>
      <c r="BK2977" t="e">
        <v>#N/A</v>
      </c>
      <c r="BL2977" t="e">
        <v>#N/A</v>
      </c>
      <c r="BM2977" t="e">
        <v>#N/A</v>
      </c>
      <c r="BN2977" t="e">
        <v>#N/A</v>
      </c>
      <c r="BO2977" t="e">
        <v>#N/A</v>
      </c>
      <c r="BP2977" t="e">
        <v>#N/A</v>
      </c>
      <c r="BQ2977" t="e">
        <v>#N/A</v>
      </c>
      <c r="BR2977" t="e">
        <v>#N/A</v>
      </c>
      <c r="BS2977" t="e">
        <v>#N/A</v>
      </c>
      <c r="BT2977" t="e">
        <v>#N/A</v>
      </c>
      <c r="BU2977" t="e">
        <v>#N/A</v>
      </c>
      <c r="BV2977" t="e">
        <v>#N/A</v>
      </c>
      <c r="BW2977" t="e">
        <v>#N/A</v>
      </c>
      <c r="BX2977" t="e">
        <v>#N/A</v>
      </c>
      <c r="BY2977" t="e">
        <v>#N/A</v>
      </c>
      <c r="BZ2977" t="e">
        <v>#N/A</v>
      </c>
      <c r="CA2977" t="e">
        <v>#N/A</v>
      </c>
      <c r="CB2977" t="e">
        <v>#N/A</v>
      </c>
      <c r="CC2977" t="e">
        <v>#N/A</v>
      </c>
      <c r="CD2977" t="e">
        <v>#N/A</v>
      </c>
      <c r="CE2977" t="e">
        <v>#N/A</v>
      </c>
      <c r="CF2977" t="e">
        <v>#N/A</v>
      </c>
      <c r="CG2977" t="e">
        <v>#N/A</v>
      </c>
      <c r="CH2977" t="e">
        <v>#N/A</v>
      </c>
      <c r="CI2977" t="e">
        <v>#N/A</v>
      </c>
      <c r="CK2977" t="e">
        <v>#N/A</v>
      </c>
      <c r="CL2977" t="e">
        <v>#N/A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</row>
    <row r="2978" spans="1:120">
      <c r="A2978">
        <v>91028632</v>
      </c>
      <c r="B2978">
        <v>479269</v>
      </c>
      <c r="C2978" s="2">
        <v>44282</v>
      </c>
      <c r="D2978" s="2">
        <v>44285.802777777775</v>
      </c>
      <c r="E2978">
        <v>1</v>
      </c>
      <c r="F2978">
        <v>62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8853</v>
      </c>
      <c r="O2978" t="s">
        <v>2126</v>
      </c>
      <c r="P2978">
        <v>1</v>
      </c>
      <c r="Q2978">
        <v>0</v>
      </c>
      <c r="R2978">
        <v>3</v>
      </c>
      <c r="S2978">
        <v>3</v>
      </c>
      <c r="T2978">
        <v>2021</v>
      </c>
      <c r="U2978">
        <v>0</v>
      </c>
      <c r="V2978">
        <v>0</v>
      </c>
      <c r="W2978">
        <v>3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5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5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8</v>
      </c>
      <c r="CA2978">
        <v>0</v>
      </c>
      <c r="CB2978">
        <v>2</v>
      </c>
      <c r="CC2978">
        <v>9</v>
      </c>
      <c r="CD2978">
        <v>1</v>
      </c>
      <c r="CE2978">
        <v>10</v>
      </c>
      <c r="CF2978">
        <v>0</v>
      </c>
      <c r="CG2978">
        <v>0</v>
      </c>
      <c r="CH2978">
        <v>0</v>
      </c>
      <c r="CI2978">
        <v>1</v>
      </c>
      <c r="CK2978">
        <v>0</v>
      </c>
      <c r="CL2978">
        <v>0</v>
      </c>
      <c r="CM2978">
        <v>2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1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</row>
    <row r="2979" spans="1:120">
      <c r="A2979">
        <v>91028641</v>
      </c>
      <c r="B2979">
        <v>635174</v>
      </c>
      <c r="C2979" s="2">
        <v>44282</v>
      </c>
      <c r="D2979" s="2">
        <v>44290.686805555553</v>
      </c>
      <c r="E2979">
        <v>1</v>
      </c>
      <c r="F2979">
        <v>52</v>
      </c>
      <c r="G2979">
        <v>1</v>
      </c>
      <c r="H2979">
        <v>1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8844</v>
      </c>
      <c r="O2979" t="s">
        <v>2126</v>
      </c>
      <c r="P2979">
        <v>1</v>
      </c>
      <c r="Q2979">
        <v>0</v>
      </c>
      <c r="R2979">
        <v>8</v>
      </c>
      <c r="S2979">
        <v>4</v>
      </c>
      <c r="T2979">
        <v>2021</v>
      </c>
      <c r="U2979">
        <v>0</v>
      </c>
      <c r="V2979">
        <v>0</v>
      </c>
      <c r="W2979">
        <v>3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8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8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1</v>
      </c>
      <c r="BZ2979">
        <v>0</v>
      </c>
      <c r="CA2979">
        <v>0</v>
      </c>
      <c r="CB2979">
        <v>12</v>
      </c>
      <c r="CC2979">
        <v>11</v>
      </c>
      <c r="CD2979">
        <v>1</v>
      </c>
      <c r="CE2979">
        <v>12</v>
      </c>
      <c r="CF2979">
        <v>0</v>
      </c>
      <c r="CG2979">
        <v>0</v>
      </c>
      <c r="CH2979">
        <v>0</v>
      </c>
      <c r="CI2979">
        <v>1</v>
      </c>
      <c r="CK2979">
        <v>8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1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</row>
    <row r="2980" spans="1:120">
      <c r="A2980">
        <v>91028655</v>
      </c>
      <c r="B2980">
        <v>8134135</v>
      </c>
      <c r="C2980" s="2">
        <v>44282</v>
      </c>
      <c r="D2980" s="2">
        <v>44285.649305555555</v>
      </c>
      <c r="E2980">
        <v>1</v>
      </c>
      <c r="F2980">
        <v>48</v>
      </c>
      <c r="G2980">
        <v>1</v>
      </c>
      <c r="H2980">
        <v>3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7104</v>
      </c>
      <c r="O2980" t="s">
        <v>2126</v>
      </c>
      <c r="P2980">
        <v>1</v>
      </c>
      <c r="Q2980">
        <v>0</v>
      </c>
      <c r="R2980">
        <v>3</v>
      </c>
      <c r="S2980">
        <v>3</v>
      </c>
      <c r="T2980">
        <v>2021</v>
      </c>
      <c r="U2980">
        <v>0</v>
      </c>
      <c r="V2980">
        <v>0</v>
      </c>
      <c r="W2980">
        <v>3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7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7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1</v>
      </c>
      <c r="CC2980">
        <v>0</v>
      </c>
      <c r="CD2980">
        <v>1</v>
      </c>
      <c r="CE2980">
        <v>1</v>
      </c>
      <c r="CF2980">
        <v>0</v>
      </c>
      <c r="CG2980">
        <v>0</v>
      </c>
      <c r="CH2980">
        <v>0</v>
      </c>
      <c r="CI2980">
        <v>1</v>
      </c>
      <c r="CK2980">
        <v>1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1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</row>
    <row r="2981" spans="1:120">
      <c r="A2981">
        <v>91028659</v>
      </c>
      <c r="B2981">
        <v>8134136</v>
      </c>
      <c r="C2981" s="2">
        <v>44282</v>
      </c>
      <c r="D2981" s="2">
        <v>44282.493750000001</v>
      </c>
      <c r="E2981">
        <v>2</v>
      </c>
      <c r="F2981">
        <v>41</v>
      </c>
      <c r="G2981">
        <v>1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71044282</v>
      </c>
      <c r="O2981" t="s">
        <v>2126</v>
      </c>
      <c r="P2981">
        <v>1</v>
      </c>
      <c r="Q2981">
        <v>0</v>
      </c>
      <c r="S2981">
        <v>3</v>
      </c>
      <c r="T2981">
        <v>2021</v>
      </c>
      <c r="U2981">
        <v>0</v>
      </c>
      <c r="V2981">
        <v>0</v>
      </c>
      <c r="W2981">
        <v>3</v>
      </c>
      <c r="AU2981" t="e">
        <v>#N/A</v>
      </c>
      <c r="AV2981" t="e">
        <v>#N/A</v>
      </c>
      <c r="AW2981" t="e">
        <v>#N/A</v>
      </c>
      <c r="AX2981" t="e">
        <v>#N/A</v>
      </c>
      <c r="AY2981" t="e">
        <v>#N/A</v>
      </c>
      <c r="AZ2981" t="e">
        <v>#N/A</v>
      </c>
      <c r="BA2981" t="e">
        <v>#N/A</v>
      </c>
      <c r="BB2981" t="e">
        <v>#N/A</v>
      </c>
      <c r="BC2981" t="e">
        <v>#N/A</v>
      </c>
      <c r="BD2981" t="e">
        <v>#N/A</v>
      </c>
      <c r="BE2981" t="e">
        <v>#N/A</v>
      </c>
      <c r="BF2981" t="e">
        <v>#N/A</v>
      </c>
      <c r="BG2981" t="e">
        <v>#N/A</v>
      </c>
      <c r="BH2981" t="e">
        <v>#N/A</v>
      </c>
      <c r="BI2981" t="e">
        <v>#N/A</v>
      </c>
      <c r="BJ2981" t="e">
        <v>#N/A</v>
      </c>
      <c r="BK2981" t="e">
        <v>#N/A</v>
      </c>
      <c r="BL2981" t="e">
        <v>#N/A</v>
      </c>
      <c r="BM2981" t="e">
        <v>#N/A</v>
      </c>
      <c r="BN2981" t="e">
        <v>#N/A</v>
      </c>
      <c r="BO2981" t="e">
        <v>#N/A</v>
      </c>
      <c r="BP2981" t="e">
        <v>#N/A</v>
      </c>
      <c r="BQ2981" t="e">
        <v>#N/A</v>
      </c>
      <c r="BR2981" t="e">
        <v>#N/A</v>
      </c>
      <c r="BS2981" t="e">
        <v>#N/A</v>
      </c>
      <c r="BT2981" t="e">
        <v>#N/A</v>
      </c>
      <c r="BU2981" t="e">
        <v>#N/A</v>
      </c>
      <c r="BV2981" t="e">
        <v>#N/A</v>
      </c>
      <c r="BW2981" t="e">
        <v>#N/A</v>
      </c>
      <c r="BX2981" t="e">
        <v>#N/A</v>
      </c>
      <c r="BY2981" t="e">
        <v>#N/A</v>
      </c>
      <c r="BZ2981" t="e">
        <v>#N/A</v>
      </c>
      <c r="CA2981" t="e">
        <v>#N/A</v>
      </c>
      <c r="CB2981" t="e">
        <v>#N/A</v>
      </c>
      <c r="CC2981" t="e">
        <v>#N/A</v>
      </c>
      <c r="CD2981" t="e">
        <v>#N/A</v>
      </c>
      <c r="CE2981" t="e">
        <v>#N/A</v>
      </c>
      <c r="CF2981" t="e">
        <v>#N/A</v>
      </c>
      <c r="CG2981" t="e">
        <v>#N/A</v>
      </c>
      <c r="CH2981" t="e">
        <v>#N/A</v>
      </c>
      <c r="CI2981" t="e">
        <v>#N/A</v>
      </c>
      <c r="CK2981" t="e">
        <v>#N/A</v>
      </c>
      <c r="CL2981" t="e">
        <v>#N/A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1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</row>
    <row r="2982" spans="1:120">
      <c r="A2982">
        <v>91028674</v>
      </c>
      <c r="B2982">
        <v>564996</v>
      </c>
      <c r="C2982" s="2">
        <v>44282</v>
      </c>
      <c r="D2982" s="2">
        <v>44282.689583333333</v>
      </c>
      <c r="E2982">
        <v>2</v>
      </c>
      <c r="F2982">
        <v>55</v>
      </c>
      <c r="G2982">
        <v>1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8846</v>
      </c>
      <c r="O2982" t="s">
        <v>2126</v>
      </c>
      <c r="P2982">
        <v>1</v>
      </c>
      <c r="Q2982">
        <v>0</v>
      </c>
      <c r="S2982">
        <v>3</v>
      </c>
      <c r="T2982">
        <v>2021</v>
      </c>
      <c r="U2982">
        <v>0</v>
      </c>
      <c r="V2982">
        <v>0</v>
      </c>
      <c r="W2982">
        <v>3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1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</row>
    <row r="2983" spans="1:120">
      <c r="A2983">
        <v>91028684</v>
      </c>
      <c r="B2983">
        <v>8130168</v>
      </c>
      <c r="C2983" s="2">
        <v>44282</v>
      </c>
      <c r="D2983" s="2">
        <v>44282.625</v>
      </c>
      <c r="E2983">
        <v>2</v>
      </c>
      <c r="F2983">
        <v>41</v>
      </c>
      <c r="G2983">
        <v>0</v>
      </c>
      <c r="H2983">
        <v>3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8876</v>
      </c>
      <c r="O2983" t="s">
        <v>2126</v>
      </c>
      <c r="P2983">
        <v>1</v>
      </c>
      <c r="Q2983">
        <v>0</v>
      </c>
      <c r="S2983">
        <v>3</v>
      </c>
      <c r="T2983">
        <v>2021</v>
      </c>
      <c r="U2983">
        <v>0</v>
      </c>
      <c r="V2983">
        <v>0</v>
      </c>
      <c r="W2983">
        <v>3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</row>
    <row r="2984" spans="1:120">
      <c r="A2984">
        <v>91028691</v>
      </c>
      <c r="B2984">
        <v>8134140</v>
      </c>
      <c r="C2984" s="2">
        <v>44282</v>
      </c>
      <c r="D2984" s="2">
        <v>44285.742361111108</v>
      </c>
      <c r="E2984">
        <v>1</v>
      </c>
      <c r="F2984">
        <v>47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8853</v>
      </c>
      <c r="O2984" t="s">
        <v>2126</v>
      </c>
      <c r="P2984">
        <v>1</v>
      </c>
      <c r="Q2984">
        <v>0</v>
      </c>
      <c r="R2984">
        <v>3</v>
      </c>
      <c r="S2984">
        <v>3</v>
      </c>
      <c r="T2984">
        <v>2021</v>
      </c>
      <c r="U2984">
        <v>0</v>
      </c>
      <c r="V2984">
        <v>0</v>
      </c>
      <c r="W2984">
        <v>3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8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8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4</v>
      </c>
      <c r="CC2984">
        <v>0</v>
      </c>
      <c r="CD2984">
        <v>4</v>
      </c>
      <c r="CE2984">
        <v>4</v>
      </c>
      <c r="CF2984">
        <v>0</v>
      </c>
      <c r="CG2984">
        <v>0</v>
      </c>
      <c r="CH2984">
        <v>0</v>
      </c>
      <c r="CI2984">
        <v>1</v>
      </c>
      <c r="CK2984">
        <v>1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1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</row>
    <row r="2985" spans="1:120">
      <c r="A2985">
        <v>91028701</v>
      </c>
      <c r="B2985">
        <v>713802</v>
      </c>
      <c r="C2985" s="2">
        <v>44282</v>
      </c>
      <c r="D2985" s="2">
        <v>44282.612500000003</v>
      </c>
      <c r="E2985">
        <v>2</v>
      </c>
      <c r="F2985">
        <v>11</v>
      </c>
      <c r="G2985">
        <v>0</v>
      </c>
      <c r="H2985">
        <v>3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7060</v>
      </c>
      <c r="O2985" t="s">
        <v>2126</v>
      </c>
      <c r="P2985">
        <v>1</v>
      </c>
      <c r="Q2985">
        <v>0</v>
      </c>
      <c r="S2985">
        <v>3</v>
      </c>
      <c r="T2985">
        <v>2021</v>
      </c>
      <c r="U2985">
        <v>0</v>
      </c>
      <c r="V2985">
        <v>0</v>
      </c>
      <c r="W2985">
        <v>3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</row>
    <row r="2986" spans="1:120">
      <c r="A2986">
        <v>91028703</v>
      </c>
      <c r="B2986">
        <v>8134142</v>
      </c>
      <c r="C2986" s="2">
        <v>44283</v>
      </c>
      <c r="D2986" s="2">
        <v>44285.710416666669</v>
      </c>
      <c r="E2986">
        <v>1</v>
      </c>
      <c r="F2986">
        <v>60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8551</v>
      </c>
      <c r="O2986" t="s">
        <v>2126</v>
      </c>
      <c r="P2986">
        <v>1</v>
      </c>
      <c r="Q2986">
        <v>0</v>
      </c>
      <c r="R2986">
        <v>2</v>
      </c>
      <c r="S2986">
        <v>3</v>
      </c>
      <c r="T2986">
        <v>2021</v>
      </c>
      <c r="U2986">
        <v>0</v>
      </c>
      <c r="V2986">
        <v>0</v>
      </c>
      <c r="W2986">
        <v>3</v>
      </c>
      <c r="AN2986">
        <v>10</v>
      </c>
      <c r="AO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1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2</v>
      </c>
      <c r="CC2986">
        <v>1</v>
      </c>
      <c r="CD2986">
        <v>1</v>
      </c>
      <c r="CE2986">
        <v>2</v>
      </c>
      <c r="CF2986">
        <v>0</v>
      </c>
      <c r="CG2986">
        <v>0</v>
      </c>
      <c r="CH2986">
        <v>0</v>
      </c>
      <c r="CI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</row>
    <row r="2987" spans="1:120">
      <c r="A2987">
        <v>91028726</v>
      </c>
      <c r="B2987">
        <v>8025740</v>
      </c>
      <c r="C2987" s="2">
        <v>44282</v>
      </c>
      <c r="D2987" s="2">
        <v>44282.924305555556</v>
      </c>
      <c r="E2987">
        <v>2</v>
      </c>
      <c r="F2987">
        <v>51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8836</v>
      </c>
      <c r="O2987" t="s">
        <v>2126</v>
      </c>
      <c r="P2987">
        <v>1</v>
      </c>
      <c r="Q2987">
        <v>0</v>
      </c>
      <c r="S2987">
        <v>3</v>
      </c>
      <c r="T2987">
        <v>2021</v>
      </c>
      <c r="U2987">
        <v>0</v>
      </c>
      <c r="V2987">
        <v>0</v>
      </c>
      <c r="W2987">
        <v>3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</row>
    <row r="2988" spans="1:120">
      <c r="A2988">
        <v>91028731</v>
      </c>
      <c r="B2988">
        <v>8045570</v>
      </c>
      <c r="C2988" s="2">
        <v>44282</v>
      </c>
      <c r="D2988" s="2">
        <v>44282.800694444442</v>
      </c>
      <c r="E2988">
        <v>2</v>
      </c>
      <c r="F2988">
        <v>50</v>
      </c>
      <c r="G2988">
        <v>0</v>
      </c>
      <c r="H2988">
        <v>3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8854</v>
      </c>
      <c r="O2988" t="s">
        <v>2126</v>
      </c>
      <c r="P2988">
        <v>1</v>
      </c>
      <c r="Q2988">
        <v>0</v>
      </c>
      <c r="S2988">
        <v>3</v>
      </c>
      <c r="T2988">
        <v>2021</v>
      </c>
      <c r="U2988">
        <v>0</v>
      </c>
      <c r="V2988">
        <v>0</v>
      </c>
      <c r="W2988">
        <v>3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1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</row>
    <row r="2989" spans="1:120">
      <c r="A2989">
        <v>91028742</v>
      </c>
      <c r="B2989">
        <v>8134153</v>
      </c>
      <c r="C2989" s="2">
        <v>44282</v>
      </c>
      <c r="D2989" s="2">
        <v>44287.781944444447</v>
      </c>
      <c r="E2989">
        <v>1</v>
      </c>
      <c r="F2989">
        <v>34</v>
      </c>
      <c r="G2989">
        <v>1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8502</v>
      </c>
      <c r="O2989" t="s">
        <v>2136</v>
      </c>
      <c r="P2989">
        <v>0</v>
      </c>
      <c r="Q2989">
        <v>0</v>
      </c>
      <c r="R2989">
        <v>5</v>
      </c>
      <c r="S2989">
        <v>4</v>
      </c>
      <c r="T2989">
        <v>2021</v>
      </c>
      <c r="U2989">
        <v>0</v>
      </c>
      <c r="V2989">
        <v>0</v>
      </c>
      <c r="W2989">
        <v>3</v>
      </c>
      <c r="AU2989">
        <v>0</v>
      </c>
      <c r="AV2989">
        <v>0</v>
      </c>
      <c r="AW2989">
        <v>0</v>
      </c>
      <c r="AX2989">
        <v>0</v>
      </c>
      <c r="AY2989">
        <v>15</v>
      </c>
      <c r="AZ2989">
        <v>5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20</v>
      </c>
      <c r="BH2989">
        <v>8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8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4</v>
      </c>
      <c r="BW2989">
        <v>2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2</v>
      </c>
      <c r="CG2989">
        <v>0</v>
      </c>
      <c r="CH2989">
        <v>0</v>
      </c>
      <c r="CI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1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</row>
    <row r="2990" spans="1:120">
      <c r="A2990">
        <v>91028752</v>
      </c>
      <c r="B2990">
        <v>8134154</v>
      </c>
      <c r="C2990" s="2">
        <v>44282</v>
      </c>
      <c r="D2990" s="2">
        <v>44286.685416666667</v>
      </c>
      <c r="E2990">
        <v>3</v>
      </c>
      <c r="F2990">
        <v>18</v>
      </c>
      <c r="G2990">
        <v>1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8836</v>
      </c>
      <c r="O2990" t="s">
        <v>2126</v>
      </c>
      <c r="P2990">
        <v>1</v>
      </c>
      <c r="Q2990">
        <v>0</v>
      </c>
      <c r="S2990">
        <v>3</v>
      </c>
      <c r="T2990">
        <v>2021</v>
      </c>
      <c r="U2990">
        <v>0</v>
      </c>
      <c r="V2990">
        <v>0</v>
      </c>
      <c r="W2990">
        <v>3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1</v>
      </c>
      <c r="BW2990">
        <v>1</v>
      </c>
      <c r="BX2990">
        <v>7</v>
      </c>
      <c r="BY2990">
        <v>2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</row>
    <row r="2991" spans="1:120">
      <c r="A2991">
        <v>91028756</v>
      </c>
      <c r="B2991">
        <v>435635</v>
      </c>
      <c r="C2991" s="2">
        <v>44282</v>
      </c>
      <c r="D2991" s="2">
        <v>44284.801388888889</v>
      </c>
      <c r="E2991">
        <v>1</v>
      </c>
      <c r="F2991">
        <v>52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7921</v>
      </c>
      <c r="O2991" t="s">
        <v>2126</v>
      </c>
      <c r="P2991">
        <v>1</v>
      </c>
      <c r="Q2991">
        <v>0</v>
      </c>
      <c r="R2991">
        <v>2</v>
      </c>
      <c r="S2991">
        <v>3</v>
      </c>
      <c r="T2991">
        <v>2021</v>
      </c>
      <c r="U2991">
        <v>0</v>
      </c>
      <c r="V2991">
        <v>0</v>
      </c>
      <c r="W2991">
        <v>3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1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4</v>
      </c>
      <c r="CC2991">
        <v>1</v>
      </c>
      <c r="CD2991">
        <v>3</v>
      </c>
      <c r="CE2991">
        <v>4</v>
      </c>
      <c r="CF2991">
        <v>0</v>
      </c>
      <c r="CG2991">
        <v>0</v>
      </c>
      <c r="CH2991">
        <v>0</v>
      </c>
      <c r="CI2991">
        <v>1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</row>
    <row r="2992" spans="1:120">
      <c r="A2992">
        <v>91028764</v>
      </c>
      <c r="B2992">
        <v>468322</v>
      </c>
      <c r="C2992" s="2">
        <v>44283</v>
      </c>
      <c r="D2992" s="2">
        <v>44287.572916666664</v>
      </c>
      <c r="E2992">
        <v>1</v>
      </c>
      <c r="F2992">
        <v>29</v>
      </c>
      <c r="G2992">
        <v>0</v>
      </c>
      <c r="H2992">
        <v>1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7060</v>
      </c>
      <c r="O2992" t="s">
        <v>2126</v>
      </c>
      <c r="P2992">
        <v>1</v>
      </c>
      <c r="Q2992">
        <v>0</v>
      </c>
      <c r="R2992">
        <v>4</v>
      </c>
      <c r="S2992">
        <v>4</v>
      </c>
      <c r="T2992">
        <v>2021</v>
      </c>
      <c r="U2992">
        <v>0</v>
      </c>
      <c r="V2992">
        <v>0</v>
      </c>
      <c r="W2992">
        <v>3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5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5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5</v>
      </c>
      <c r="CC2992">
        <v>27</v>
      </c>
      <c r="CD2992">
        <v>4</v>
      </c>
      <c r="CE2992">
        <v>31</v>
      </c>
      <c r="CF2992">
        <v>26</v>
      </c>
      <c r="CG2992">
        <v>0</v>
      </c>
      <c r="CH2992">
        <v>0</v>
      </c>
      <c r="CI2992">
        <v>1</v>
      </c>
      <c r="CK2992">
        <v>0</v>
      </c>
      <c r="CL2992">
        <v>0</v>
      </c>
      <c r="CM2992">
        <v>1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1</v>
      </c>
      <c r="CX2992">
        <v>0</v>
      </c>
      <c r="CY2992">
        <v>1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1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</row>
    <row r="2993" spans="1:120">
      <c r="A2993">
        <v>91028766</v>
      </c>
      <c r="B2993">
        <v>8133969</v>
      </c>
      <c r="C2993" s="2">
        <v>44282</v>
      </c>
      <c r="D2993" s="2">
        <v>44283.061805555553</v>
      </c>
      <c r="E2993">
        <v>2</v>
      </c>
      <c r="F2993">
        <v>39</v>
      </c>
      <c r="G2993">
        <v>0</v>
      </c>
      <c r="H2993">
        <v>3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7060</v>
      </c>
      <c r="O2993" t="s">
        <v>2126</v>
      </c>
      <c r="P2993">
        <v>1</v>
      </c>
      <c r="Q2993">
        <v>0</v>
      </c>
      <c r="S2993">
        <v>3</v>
      </c>
      <c r="T2993">
        <v>2021</v>
      </c>
      <c r="U2993">
        <v>0</v>
      </c>
      <c r="V2993">
        <v>0</v>
      </c>
      <c r="W2993">
        <v>3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1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</row>
    <row r="2994" spans="1:120">
      <c r="A2994">
        <v>91028773</v>
      </c>
      <c r="B2994">
        <v>201609</v>
      </c>
      <c r="C2994" s="2">
        <v>44282</v>
      </c>
      <c r="D2994" s="2">
        <v>44283.390277777777</v>
      </c>
      <c r="E2994">
        <v>2</v>
      </c>
      <c r="F2994">
        <v>31</v>
      </c>
      <c r="G2994">
        <v>1</v>
      </c>
      <c r="H2994">
        <v>0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88691729</v>
      </c>
      <c r="O2994" t="s">
        <v>2126</v>
      </c>
      <c r="P2994">
        <v>1</v>
      </c>
      <c r="Q2994">
        <v>0</v>
      </c>
      <c r="S2994">
        <v>3</v>
      </c>
      <c r="T2994">
        <v>2021</v>
      </c>
      <c r="U2994">
        <v>0</v>
      </c>
      <c r="V2994">
        <v>0</v>
      </c>
      <c r="W2994">
        <v>3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</row>
    <row r="2995" spans="1:120">
      <c r="A2995">
        <v>91028788</v>
      </c>
      <c r="B2995">
        <v>8134162</v>
      </c>
      <c r="C2995" s="2">
        <v>44283</v>
      </c>
      <c r="D2995" s="2">
        <v>44283.337500000001</v>
      </c>
      <c r="E2995">
        <v>2</v>
      </c>
      <c r="F2995">
        <v>44</v>
      </c>
      <c r="G2995">
        <v>0</v>
      </c>
      <c r="H2995">
        <v>3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88051342</v>
      </c>
      <c r="O2995" t="s">
        <v>2126</v>
      </c>
      <c r="P2995">
        <v>1</v>
      </c>
      <c r="Q2995">
        <v>0</v>
      </c>
      <c r="S2995">
        <v>3</v>
      </c>
      <c r="T2995">
        <v>2021</v>
      </c>
      <c r="U2995">
        <v>0</v>
      </c>
      <c r="V2995">
        <v>0</v>
      </c>
      <c r="W2995">
        <v>3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</row>
    <row r="2996" spans="1:120">
      <c r="A2996">
        <v>91028798</v>
      </c>
      <c r="B2996">
        <v>177012</v>
      </c>
      <c r="C2996" s="2">
        <v>44283</v>
      </c>
      <c r="D2996" s="2">
        <v>44287.629166666666</v>
      </c>
      <c r="E2996">
        <v>1</v>
      </c>
      <c r="F2996">
        <v>74</v>
      </c>
      <c r="G2996">
        <v>1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8869</v>
      </c>
      <c r="O2996" t="s">
        <v>2125</v>
      </c>
      <c r="P2996">
        <v>1</v>
      </c>
      <c r="Q2996">
        <v>0</v>
      </c>
      <c r="R2996">
        <v>4</v>
      </c>
      <c r="S2996">
        <v>4</v>
      </c>
      <c r="T2996">
        <v>2021</v>
      </c>
      <c r="U2996">
        <v>0</v>
      </c>
      <c r="V2996">
        <v>0</v>
      </c>
      <c r="W2996">
        <v>3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6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6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5</v>
      </c>
      <c r="CC2996">
        <v>0</v>
      </c>
      <c r="CD2996">
        <v>5</v>
      </c>
      <c r="CE2996">
        <v>5</v>
      </c>
      <c r="CF2996">
        <v>0</v>
      </c>
      <c r="CG2996">
        <v>0</v>
      </c>
      <c r="CH2996">
        <v>0</v>
      </c>
      <c r="CI2996">
        <v>5</v>
      </c>
      <c r="CK2996">
        <v>0</v>
      </c>
      <c r="CL2996">
        <v>0</v>
      </c>
      <c r="CM2996">
        <v>1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1</v>
      </c>
      <c r="CX2996">
        <v>0</v>
      </c>
      <c r="CY2996">
        <v>1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1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</row>
    <row r="2997" spans="1:120">
      <c r="A2997">
        <v>91028824</v>
      </c>
      <c r="B2997">
        <v>8133938</v>
      </c>
      <c r="C2997" s="2">
        <v>44283</v>
      </c>
      <c r="D2997" s="2">
        <v>44283.79583333333</v>
      </c>
      <c r="E2997">
        <v>3</v>
      </c>
      <c r="F2997">
        <v>40</v>
      </c>
      <c r="G2997">
        <v>0</v>
      </c>
      <c r="H2997">
        <v>3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8854</v>
      </c>
      <c r="O2997" t="s">
        <v>2126</v>
      </c>
      <c r="P2997">
        <v>1</v>
      </c>
      <c r="Q2997">
        <v>0</v>
      </c>
      <c r="S2997">
        <v>3</v>
      </c>
      <c r="T2997">
        <v>2021</v>
      </c>
      <c r="U2997">
        <v>0</v>
      </c>
      <c r="V2997">
        <v>0</v>
      </c>
      <c r="W2997">
        <v>3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</row>
    <row r="2998" spans="1:120">
      <c r="A2998">
        <v>91028831</v>
      </c>
      <c r="B2998">
        <v>629479</v>
      </c>
      <c r="C2998" s="2">
        <v>44283</v>
      </c>
      <c r="D2998" s="2">
        <v>44283.789583333331</v>
      </c>
      <c r="E2998">
        <v>3</v>
      </c>
      <c r="F2998">
        <v>61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8844</v>
      </c>
      <c r="O2998" t="s">
        <v>2126</v>
      </c>
      <c r="P2998">
        <v>1</v>
      </c>
      <c r="Q2998">
        <v>0</v>
      </c>
      <c r="S2998">
        <v>3</v>
      </c>
      <c r="T2998">
        <v>2021</v>
      </c>
      <c r="U2998">
        <v>0</v>
      </c>
      <c r="V2998">
        <v>0</v>
      </c>
      <c r="W2998">
        <v>3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</row>
    <row r="2999" spans="1:120">
      <c r="A2999">
        <v>91028840</v>
      </c>
      <c r="B2999">
        <v>329776</v>
      </c>
      <c r="C2999" s="2">
        <v>44283</v>
      </c>
      <c r="D2999" s="2">
        <v>44283.672222222223</v>
      </c>
      <c r="E2999">
        <v>2</v>
      </c>
      <c r="F2999">
        <v>44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8844</v>
      </c>
      <c r="O2999" t="s">
        <v>2126</v>
      </c>
      <c r="P2999">
        <v>1</v>
      </c>
      <c r="Q2999">
        <v>0</v>
      </c>
      <c r="S2999">
        <v>3</v>
      </c>
      <c r="T2999">
        <v>2021</v>
      </c>
      <c r="U2999">
        <v>0</v>
      </c>
      <c r="V2999">
        <v>0</v>
      </c>
      <c r="W2999">
        <v>3</v>
      </c>
      <c r="AU2999" t="e">
        <v>#N/A</v>
      </c>
      <c r="AV2999" t="e">
        <v>#N/A</v>
      </c>
      <c r="AW2999" t="e">
        <v>#N/A</v>
      </c>
      <c r="AX2999" t="e">
        <v>#N/A</v>
      </c>
      <c r="AY2999" t="e">
        <v>#N/A</v>
      </c>
      <c r="AZ2999" t="e">
        <v>#N/A</v>
      </c>
      <c r="BA2999" t="e">
        <v>#N/A</v>
      </c>
      <c r="BB2999" t="e">
        <v>#N/A</v>
      </c>
      <c r="BC2999" t="e">
        <v>#N/A</v>
      </c>
      <c r="BD2999" t="e">
        <v>#N/A</v>
      </c>
      <c r="BE2999" t="e">
        <v>#N/A</v>
      </c>
      <c r="BF2999" t="e">
        <v>#N/A</v>
      </c>
      <c r="BG2999" t="e">
        <v>#N/A</v>
      </c>
      <c r="BH2999" t="e">
        <v>#N/A</v>
      </c>
      <c r="BI2999" t="e">
        <v>#N/A</v>
      </c>
      <c r="BJ2999" t="e">
        <v>#N/A</v>
      </c>
      <c r="BK2999" t="e">
        <v>#N/A</v>
      </c>
      <c r="BL2999" t="e">
        <v>#N/A</v>
      </c>
      <c r="BM2999" t="e">
        <v>#N/A</v>
      </c>
      <c r="BN2999" t="e">
        <v>#N/A</v>
      </c>
      <c r="BO2999" t="e">
        <v>#N/A</v>
      </c>
      <c r="BP2999" t="e">
        <v>#N/A</v>
      </c>
      <c r="BQ2999" t="e">
        <v>#N/A</v>
      </c>
      <c r="BR2999" t="e">
        <v>#N/A</v>
      </c>
      <c r="BS2999" t="e">
        <v>#N/A</v>
      </c>
      <c r="BT2999" t="e">
        <v>#N/A</v>
      </c>
      <c r="BU2999" t="e">
        <v>#N/A</v>
      </c>
      <c r="BV2999" t="e">
        <v>#N/A</v>
      </c>
      <c r="BW2999" t="e">
        <v>#N/A</v>
      </c>
      <c r="BX2999" t="e">
        <v>#N/A</v>
      </c>
      <c r="BY2999" t="e">
        <v>#N/A</v>
      </c>
      <c r="BZ2999" t="e">
        <v>#N/A</v>
      </c>
      <c r="CA2999" t="e">
        <v>#N/A</v>
      </c>
      <c r="CB2999" t="e">
        <v>#N/A</v>
      </c>
      <c r="CC2999" t="e">
        <v>#N/A</v>
      </c>
      <c r="CD2999" t="e">
        <v>#N/A</v>
      </c>
      <c r="CE2999" t="e">
        <v>#N/A</v>
      </c>
      <c r="CF2999" t="e">
        <v>#N/A</v>
      </c>
      <c r="CG2999" t="e">
        <v>#N/A</v>
      </c>
      <c r="CH2999" t="e">
        <v>#N/A</v>
      </c>
      <c r="CI2999" t="e">
        <v>#N/A</v>
      </c>
      <c r="CK2999" t="e">
        <v>#N/A</v>
      </c>
      <c r="CL2999" t="e">
        <v>#N/A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</row>
    <row r="3000" spans="1:120">
      <c r="A3000">
        <v>91028841</v>
      </c>
      <c r="B3000">
        <v>8075858</v>
      </c>
      <c r="C3000" s="2">
        <v>44283</v>
      </c>
      <c r="D3000" s="2">
        <v>44283.672222222223</v>
      </c>
      <c r="E3000">
        <v>2</v>
      </c>
      <c r="F3000">
        <v>17</v>
      </c>
      <c r="G3000">
        <v>1</v>
      </c>
      <c r="H3000">
        <v>3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8844</v>
      </c>
      <c r="O3000" t="s">
        <v>2126</v>
      </c>
      <c r="P3000">
        <v>1</v>
      </c>
      <c r="Q3000">
        <v>0</v>
      </c>
      <c r="S3000">
        <v>3</v>
      </c>
      <c r="T3000">
        <v>2021</v>
      </c>
      <c r="U3000">
        <v>0</v>
      </c>
      <c r="V3000">
        <v>0</v>
      </c>
      <c r="W3000">
        <v>3</v>
      </c>
      <c r="AU3000" t="e">
        <v>#N/A</v>
      </c>
      <c r="AV3000" t="e">
        <v>#N/A</v>
      </c>
      <c r="AW3000" t="e">
        <v>#N/A</v>
      </c>
      <c r="AX3000" t="e">
        <v>#N/A</v>
      </c>
      <c r="AY3000" t="e">
        <v>#N/A</v>
      </c>
      <c r="AZ3000" t="e">
        <v>#N/A</v>
      </c>
      <c r="BA3000" t="e">
        <v>#N/A</v>
      </c>
      <c r="BB3000" t="e">
        <v>#N/A</v>
      </c>
      <c r="BC3000" t="e">
        <v>#N/A</v>
      </c>
      <c r="BD3000" t="e">
        <v>#N/A</v>
      </c>
      <c r="BE3000" t="e">
        <v>#N/A</v>
      </c>
      <c r="BF3000" t="e">
        <v>#N/A</v>
      </c>
      <c r="BG3000" t="e">
        <v>#N/A</v>
      </c>
      <c r="BH3000" t="e">
        <v>#N/A</v>
      </c>
      <c r="BI3000" t="e">
        <v>#N/A</v>
      </c>
      <c r="BJ3000" t="e">
        <v>#N/A</v>
      </c>
      <c r="BK3000" t="e">
        <v>#N/A</v>
      </c>
      <c r="BL3000" t="e">
        <v>#N/A</v>
      </c>
      <c r="BM3000" t="e">
        <v>#N/A</v>
      </c>
      <c r="BN3000" t="e">
        <v>#N/A</v>
      </c>
      <c r="BO3000" t="e">
        <v>#N/A</v>
      </c>
      <c r="BP3000" t="e">
        <v>#N/A</v>
      </c>
      <c r="BQ3000" t="e">
        <v>#N/A</v>
      </c>
      <c r="BR3000" t="e">
        <v>#N/A</v>
      </c>
      <c r="BS3000" t="e">
        <v>#N/A</v>
      </c>
      <c r="BT3000" t="e">
        <v>#N/A</v>
      </c>
      <c r="BU3000" t="e">
        <v>#N/A</v>
      </c>
      <c r="BV3000" t="e">
        <v>#N/A</v>
      </c>
      <c r="BW3000" t="e">
        <v>#N/A</v>
      </c>
      <c r="BX3000" t="e">
        <v>#N/A</v>
      </c>
      <c r="BY3000" t="e">
        <v>#N/A</v>
      </c>
      <c r="BZ3000" t="e">
        <v>#N/A</v>
      </c>
      <c r="CA3000" t="e">
        <v>#N/A</v>
      </c>
      <c r="CB3000" t="e">
        <v>#N/A</v>
      </c>
      <c r="CC3000" t="e">
        <v>#N/A</v>
      </c>
      <c r="CD3000" t="e">
        <v>#N/A</v>
      </c>
      <c r="CE3000" t="e">
        <v>#N/A</v>
      </c>
      <c r="CF3000" t="e">
        <v>#N/A</v>
      </c>
      <c r="CG3000" t="e">
        <v>#N/A</v>
      </c>
      <c r="CH3000" t="e">
        <v>#N/A</v>
      </c>
      <c r="CI3000" t="e">
        <v>#N/A</v>
      </c>
      <c r="CK3000" t="e">
        <v>#N/A</v>
      </c>
      <c r="CL3000" t="e">
        <v>#N/A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</row>
    <row r="3001" spans="1:120">
      <c r="A3001">
        <v>91028844</v>
      </c>
      <c r="B3001">
        <v>192335</v>
      </c>
      <c r="C3001" s="2">
        <v>44283</v>
      </c>
      <c r="D3001" s="2">
        <v>44283.806250000001</v>
      </c>
      <c r="E3001">
        <v>2</v>
      </c>
      <c r="F3001">
        <v>56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8853</v>
      </c>
      <c r="O3001" t="s">
        <v>2126</v>
      </c>
      <c r="P3001">
        <v>1</v>
      </c>
      <c r="Q3001">
        <v>0</v>
      </c>
      <c r="S3001">
        <v>3</v>
      </c>
      <c r="T3001">
        <v>2021</v>
      </c>
      <c r="U3001">
        <v>0</v>
      </c>
      <c r="V3001">
        <v>0</v>
      </c>
      <c r="W3001">
        <v>3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</row>
    <row r="3002" spans="1:120">
      <c r="A3002">
        <v>91028847</v>
      </c>
      <c r="B3002">
        <v>8134170</v>
      </c>
      <c r="C3002" s="2">
        <v>44283</v>
      </c>
      <c r="D3002" s="2">
        <v>44287.779861111114</v>
      </c>
      <c r="E3002">
        <v>1</v>
      </c>
      <c r="F3002">
        <v>30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7060</v>
      </c>
      <c r="O3002" t="s">
        <v>2126</v>
      </c>
      <c r="P3002">
        <v>1</v>
      </c>
      <c r="Q3002">
        <v>0</v>
      </c>
      <c r="R3002">
        <v>4</v>
      </c>
      <c r="S3002">
        <v>4</v>
      </c>
      <c r="T3002">
        <v>2021</v>
      </c>
      <c r="U3002">
        <v>0</v>
      </c>
      <c r="V3002">
        <v>0</v>
      </c>
      <c r="W3002">
        <v>3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7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7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5</v>
      </c>
      <c r="BW3002">
        <v>3</v>
      </c>
      <c r="BX3002">
        <v>1</v>
      </c>
      <c r="BY3002">
        <v>1</v>
      </c>
      <c r="BZ3002">
        <v>0</v>
      </c>
      <c r="CA3002">
        <v>0</v>
      </c>
      <c r="CB3002">
        <v>12</v>
      </c>
      <c r="CC3002">
        <v>8</v>
      </c>
      <c r="CD3002">
        <v>4</v>
      </c>
      <c r="CE3002">
        <v>12</v>
      </c>
      <c r="CF3002">
        <v>0</v>
      </c>
      <c r="CG3002">
        <v>0</v>
      </c>
      <c r="CH3002">
        <v>0</v>
      </c>
      <c r="CI3002">
        <v>4</v>
      </c>
      <c r="CK3002">
        <v>0</v>
      </c>
      <c r="CL3002">
        <v>0</v>
      </c>
      <c r="CM3002">
        <v>1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1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</row>
    <row r="3003" spans="1:120">
      <c r="A3003">
        <v>91028851</v>
      </c>
      <c r="B3003">
        <v>216784</v>
      </c>
      <c r="C3003" s="2">
        <v>44284</v>
      </c>
      <c r="D3003" s="2">
        <v>44285.486111111109</v>
      </c>
      <c r="E3003">
        <v>3</v>
      </c>
      <c r="F3003">
        <v>82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8807</v>
      </c>
      <c r="O3003" t="s">
        <v>2126</v>
      </c>
      <c r="P3003">
        <v>1</v>
      </c>
      <c r="Q3003">
        <v>0</v>
      </c>
      <c r="S3003">
        <v>3</v>
      </c>
      <c r="T3003">
        <v>2021</v>
      </c>
      <c r="U3003">
        <v>0</v>
      </c>
      <c r="V3003">
        <v>0</v>
      </c>
      <c r="W3003">
        <v>3</v>
      </c>
      <c r="AU3003">
        <v>0</v>
      </c>
      <c r="AV3003">
        <v>0</v>
      </c>
      <c r="AW3003">
        <v>9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9</v>
      </c>
      <c r="BF3003">
        <v>9</v>
      </c>
      <c r="BG3003">
        <v>9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2</v>
      </c>
      <c r="CB3003">
        <v>0</v>
      </c>
      <c r="CC3003">
        <v>0</v>
      </c>
      <c r="CD3003">
        <v>2</v>
      </c>
      <c r="CE3003">
        <v>2</v>
      </c>
      <c r="CF3003">
        <v>0</v>
      </c>
      <c r="CG3003">
        <v>0</v>
      </c>
      <c r="CH3003">
        <v>0</v>
      </c>
      <c r="CI3003">
        <v>0</v>
      </c>
      <c r="CK3003">
        <v>0</v>
      </c>
      <c r="CL3003">
        <v>0</v>
      </c>
      <c r="CM3003">
        <v>2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1</v>
      </c>
      <c r="CT3003">
        <v>0</v>
      </c>
      <c r="CU3003">
        <v>0</v>
      </c>
      <c r="CV3003">
        <v>0</v>
      </c>
      <c r="CW3003">
        <v>1</v>
      </c>
      <c r="CX3003">
        <v>0</v>
      </c>
      <c r="CY3003">
        <v>1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1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</row>
    <row r="3004" spans="1:120">
      <c r="A3004">
        <v>91028861</v>
      </c>
      <c r="B3004">
        <v>664090</v>
      </c>
      <c r="C3004" s="2">
        <v>44283</v>
      </c>
      <c r="D3004" s="2">
        <v>44285.855555555558</v>
      </c>
      <c r="E3004">
        <v>1</v>
      </c>
      <c r="F3004">
        <v>56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7060</v>
      </c>
      <c r="O3004" t="s">
        <v>2126</v>
      </c>
      <c r="P3004">
        <v>1</v>
      </c>
      <c r="Q3004">
        <v>0</v>
      </c>
      <c r="R3004">
        <v>2</v>
      </c>
      <c r="S3004">
        <v>3</v>
      </c>
      <c r="T3004">
        <v>2021</v>
      </c>
      <c r="U3004">
        <v>0</v>
      </c>
      <c r="V3004">
        <v>0</v>
      </c>
      <c r="W3004">
        <v>3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3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3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3</v>
      </c>
      <c r="BW3004">
        <v>1</v>
      </c>
      <c r="BX3004">
        <v>1</v>
      </c>
      <c r="BY3004">
        <v>0</v>
      </c>
      <c r="BZ3004">
        <v>0</v>
      </c>
      <c r="CA3004">
        <v>0</v>
      </c>
      <c r="CB3004">
        <v>2</v>
      </c>
      <c r="CC3004">
        <v>0</v>
      </c>
      <c r="CD3004">
        <v>2</v>
      </c>
      <c r="CE3004">
        <v>2</v>
      </c>
      <c r="CF3004">
        <v>0</v>
      </c>
      <c r="CG3004">
        <v>0</v>
      </c>
      <c r="CH3004">
        <v>0</v>
      </c>
      <c r="CI3004">
        <v>1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1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</row>
    <row r="3005" spans="1:120">
      <c r="A3005">
        <v>91028863</v>
      </c>
      <c r="B3005">
        <v>375990</v>
      </c>
      <c r="C3005" s="2">
        <v>44283</v>
      </c>
      <c r="D3005" s="2">
        <v>44283.945833333331</v>
      </c>
      <c r="E3005">
        <v>2</v>
      </c>
      <c r="F3005">
        <v>43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8812</v>
      </c>
      <c r="O3005" t="s">
        <v>2126</v>
      </c>
      <c r="P3005">
        <v>1</v>
      </c>
      <c r="Q3005">
        <v>0</v>
      </c>
      <c r="S3005">
        <v>3</v>
      </c>
      <c r="T3005">
        <v>2021</v>
      </c>
      <c r="U3005">
        <v>0</v>
      </c>
      <c r="V3005">
        <v>0</v>
      </c>
      <c r="W3005">
        <v>3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</row>
    <row r="3006" spans="1:120">
      <c r="A3006">
        <v>91028876</v>
      </c>
      <c r="B3006">
        <v>8134176</v>
      </c>
      <c r="C3006" s="2">
        <v>44283</v>
      </c>
      <c r="D3006" s="2">
        <v>44283.959722222222</v>
      </c>
      <c r="E3006">
        <v>2</v>
      </c>
      <c r="F3006">
        <v>41</v>
      </c>
      <c r="G3006">
        <v>0</v>
      </c>
      <c r="H3006">
        <v>3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8876</v>
      </c>
      <c r="O3006" t="s">
        <v>2126</v>
      </c>
      <c r="P3006">
        <v>1</v>
      </c>
      <c r="Q3006">
        <v>0</v>
      </c>
      <c r="S3006">
        <v>3</v>
      </c>
      <c r="T3006">
        <v>2021</v>
      </c>
      <c r="U3006">
        <v>0</v>
      </c>
      <c r="V3006">
        <v>0</v>
      </c>
      <c r="W3006">
        <v>3</v>
      </c>
      <c r="AU3006" t="e">
        <v>#N/A</v>
      </c>
      <c r="AV3006" t="e">
        <v>#N/A</v>
      </c>
      <c r="AW3006" t="e">
        <v>#N/A</v>
      </c>
      <c r="AX3006" t="e">
        <v>#N/A</v>
      </c>
      <c r="AY3006" t="e">
        <v>#N/A</v>
      </c>
      <c r="AZ3006" t="e">
        <v>#N/A</v>
      </c>
      <c r="BA3006" t="e">
        <v>#N/A</v>
      </c>
      <c r="BB3006" t="e">
        <v>#N/A</v>
      </c>
      <c r="BC3006" t="e">
        <v>#N/A</v>
      </c>
      <c r="BD3006" t="e">
        <v>#N/A</v>
      </c>
      <c r="BE3006" t="e">
        <v>#N/A</v>
      </c>
      <c r="BF3006" t="e">
        <v>#N/A</v>
      </c>
      <c r="BG3006" t="e">
        <v>#N/A</v>
      </c>
      <c r="BH3006" t="e">
        <v>#N/A</v>
      </c>
      <c r="BI3006" t="e">
        <v>#N/A</v>
      </c>
      <c r="BJ3006" t="e">
        <v>#N/A</v>
      </c>
      <c r="BK3006" t="e">
        <v>#N/A</v>
      </c>
      <c r="BL3006" t="e">
        <v>#N/A</v>
      </c>
      <c r="BM3006" t="e">
        <v>#N/A</v>
      </c>
      <c r="BN3006" t="e">
        <v>#N/A</v>
      </c>
      <c r="BO3006" t="e">
        <v>#N/A</v>
      </c>
      <c r="BP3006" t="e">
        <v>#N/A</v>
      </c>
      <c r="BQ3006" t="e">
        <v>#N/A</v>
      </c>
      <c r="BR3006" t="e">
        <v>#N/A</v>
      </c>
      <c r="BS3006" t="e">
        <v>#N/A</v>
      </c>
      <c r="BT3006" t="e">
        <v>#N/A</v>
      </c>
      <c r="BU3006" t="e">
        <v>#N/A</v>
      </c>
      <c r="BV3006" t="e">
        <v>#N/A</v>
      </c>
      <c r="BW3006" t="e">
        <v>#N/A</v>
      </c>
      <c r="BX3006" t="e">
        <v>#N/A</v>
      </c>
      <c r="BY3006" t="e">
        <v>#N/A</v>
      </c>
      <c r="BZ3006" t="e">
        <v>#N/A</v>
      </c>
      <c r="CA3006" t="e">
        <v>#N/A</v>
      </c>
      <c r="CB3006" t="e">
        <v>#N/A</v>
      </c>
      <c r="CC3006" t="e">
        <v>#N/A</v>
      </c>
      <c r="CD3006" t="e">
        <v>#N/A</v>
      </c>
      <c r="CE3006" t="e">
        <v>#N/A</v>
      </c>
      <c r="CF3006" t="e">
        <v>#N/A</v>
      </c>
      <c r="CG3006" t="e">
        <v>#N/A</v>
      </c>
      <c r="CH3006" t="e">
        <v>#N/A</v>
      </c>
      <c r="CI3006" t="e">
        <v>#N/A</v>
      </c>
      <c r="CK3006" t="e">
        <v>#N/A</v>
      </c>
      <c r="CL3006" t="e">
        <v>#N/A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</row>
    <row r="3007" spans="1:120">
      <c r="A3007">
        <v>91028908</v>
      </c>
      <c r="B3007">
        <v>8117311</v>
      </c>
      <c r="C3007" s="2">
        <v>44283</v>
      </c>
      <c r="D3007" s="2">
        <v>44284.306250000001</v>
      </c>
      <c r="E3007">
        <v>2</v>
      </c>
      <c r="F3007">
        <v>29</v>
      </c>
      <c r="G3007">
        <v>1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8872</v>
      </c>
      <c r="O3007" t="s">
        <v>2126</v>
      </c>
      <c r="P3007">
        <v>1</v>
      </c>
      <c r="Q3007">
        <v>0</v>
      </c>
      <c r="S3007">
        <v>3</v>
      </c>
      <c r="T3007">
        <v>2021</v>
      </c>
      <c r="U3007">
        <v>0</v>
      </c>
      <c r="V3007">
        <v>0</v>
      </c>
      <c r="W3007">
        <v>3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</row>
    <row r="3008" spans="1:120">
      <c r="A3008">
        <v>91028922</v>
      </c>
      <c r="B3008">
        <v>8114194</v>
      </c>
      <c r="C3008" s="2">
        <v>44284</v>
      </c>
      <c r="D3008" s="2">
        <v>44284.291666666664</v>
      </c>
      <c r="E3008">
        <v>2</v>
      </c>
      <c r="F3008">
        <v>28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8876</v>
      </c>
      <c r="O3008" t="s">
        <v>2126</v>
      </c>
      <c r="P3008">
        <v>1</v>
      </c>
      <c r="Q3008">
        <v>0</v>
      </c>
      <c r="S3008">
        <v>3</v>
      </c>
      <c r="T3008">
        <v>2021</v>
      </c>
      <c r="U3008">
        <v>0</v>
      </c>
      <c r="V3008">
        <v>0</v>
      </c>
      <c r="W3008">
        <v>3</v>
      </c>
      <c r="AU3008" t="e">
        <v>#N/A</v>
      </c>
      <c r="AV3008" t="e">
        <v>#N/A</v>
      </c>
      <c r="AW3008" t="e">
        <v>#N/A</v>
      </c>
      <c r="AX3008" t="e">
        <v>#N/A</v>
      </c>
      <c r="AY3008" t="e">
        <v>#N/A</v>
      </c>
      <c r="AZ3008" t="e">
        <v>#N/A</v>
      </c>
      <c r="BA3008" t="e">
        <v>#N/A</v>
      </c>
      <c r="BB3008" t="e">
        <v>#N/A</v>
      </c>
      <c r="BC3008" t="e">
        <v>#N/A</v>
      </c>
      <c r="BD3008" t="e">
        <v>#N/A</v>
      </c>
      <c r="BE3008" t="e">
        <v>#N/A</v>
      </c>
      <c r="BF3008" t="e">
        <v>#N/A</v>
      </c>
      <c r="BG3008" t="e">
        <v>#N/A</v>
      </c>
      <c r="BH3008" t="e">
        <v>#N/A</v>
      </c>
      <c r="BI3008" t="e">
        <v>#N/A</v>
      </c>
      <c r="BJ3008" t="e">
        <v>#N/A</v>
      </c>
      <c r="BK3008" t="e">
        <v>#N/A</v>
      </c>
      <c r="BL3008" t="e">
        <v>#N/A</v>
      </c>
      <c r="BM3008" t="e">
        <v>#N/A</v>
      </c>
      <c r="BN3008" t="e">
        <v>#N/A</v>
      </c>
      <c r="BO3008" t="e">
        <v>#N/A</v>
      </c>
      <c r="BP3008" t="e">
        <v>#N/A</v>
      </c>
      <c r="BQ3008" t="e">
        <v>#N/A</v>
      </c>
      <c r="BR3008" t="e">
        <v>#N/A</v>
      </c>
      <c r="BS3008" t="e">
        <v>#N/A</v>
      </c>
      <c r="BT3008" t="e">
        <v>#N/A</v>
      </c>
      <c r="BU3008" t="e">
        <v>#N/A</v>
      </c>
      <c r="BV3008" t="e">
        <v>#N/A</v>
      </c>
      <c r="BW3008" t="e">
        <v>#N/A</v>
      </c>
      <c r="BX3008" t="e">
        <v>#N/A</v>
      </c>
      <c r="BY3008" t="e">
        <v>#N/A</v>
      </c>
      <c r="BZ3008" t="e">
        <v>#N/A</v>
      </c>
      <c r="CA3008" t="e">
        <v>#N/A</v>
      </c>
      <c r="CB3008" t="e">
        <v>#N/A</v>
      </c>
      <c r="CC3008" t="e">
        <v>#N/A</v>
      </c>
      <c r="CD3008" t="e">
        <v>#N/A</v>
      </c>
      <c r="CE3008" t="e">
        <v>#N/A</v>
      </c>
      <c r="CF3008" t="e">
        <v>#N/A</v>
      </c>
      <c r="CG3008" t="e">
        <v>#N/A</v>
      </c>
      <c r="CH3008" t="e">
        <v>#N/A</v>
      </c>
      <c r="CI3008" t="e">
        <v>#N/A</v>
      </c>
      <c r="CK3008" t="e">
        <v>#N/A</v>
      </c>
      <c r="CL3008" t="e">
        <v>#N/A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</row>
    <row r="3009" spans="1:120">
      <c r="A3009">
        <v>91029379</v>
      </c>
      <c r="B3009">
        <v>807975</v>
      </c>
      <c r="C3009" s="2">
        <v>44286</v>
      </c>
      <c r="D3009" s="2">
        <v>44286.609027777777</v>
      </c>
      <c r="E3009">
        <v>1</v>
      </c>
      <c r="F3009">
        <v>80</v>
      </c>
      <c r="G3009">
        <v>1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8844</v>
      </c>
      <c r="O3009" t="s">
        <v>2125</v>
      </c>
      <c r="P3009">
        <v>1</v>
      </c>
      <c r="Q3009">
        <v>0</v>
      </c>
      <c r="R3009">
        <v>1</v>
      </c>
      <c r="S3009">
        <v>3</v>
      </c>
      <c r="T3009">
        <v>2021</v>
      </c>
      <c r="U3009">
        <v>0</v>
      </c>
      <c r="V3009">
        <v>0</v>
      </c>
      <c r="W3009">
        <v>3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2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2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1</v>
      </c>
      <c r="CD3009">
        <v>0</v>
      </c>
      <c r="CE3009">
        <v>1</v>
      </c>
      <c r="CF3009">
        <v>0</v>
      </c>
      <c r="CG3009">
        <v>0</v>
      </c>
      <c r="CH3009">
        <v>0</v>
      </c>
      <c r="CI3009">
        <v>0</v>
      </c>
      <c r="CK3009">
        <v>0</v>
      </c>
      <c r="CL3009">
        <v>0</v>
      </c>
      <c r="CM3009">
        <v>1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1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1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</row>
    <row r="3010" spans="1:120">
      <c r="A3010">
        <v>91029384</v>
      </c>
      <c r="B3010">
        <v>200389</v>
      </c>
      <c r="C3010" s="2">
        <v>44284</v>
      </c>
      <c r="D3010" s="2">
        <v>44284.688888888886</v>
      </c>
      <c r="E3010">
        <v>2</v>
      </c>
      <c r="F3010">
        <v>31</v>
      </c>
      <c r="G3010">
        <v>0</v>
      </c>
      <c r="H3010">
        <v>1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8876</v>
      </c>
      <c r="O3010" t="s">
        <v>2126</v>
      </c>
      <c r="P3010">
        <v>1</v>
      </c>
      <c r="Q3010">
        <v>0</v>
      </c>
      <c r="S3010">
        <v>3</v>
      </c>
      <c r="T3010">
        <v>2021</v>
      </c>
      <c r="U3010">
        <v>0</v>
      </c>
      <c r="V3010">
        <v>0</v>
      </c>
      <c r="W3010">
        <v>3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1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</row>
    <row r="3011" spans="1:120">
      <c r="A3011">
        <v>91029385</v>
      </c>
      <c r="B3011">
        <v>517261</v>
      </c>
      <c r="C3011" s="2">
        <v>44284</v>
      </c>
      <c r="D3011" s="2">
        <v>44286.743055555555</v>
      </c>
      <c r="E3011">
        <v>1</v>
      </c>
      <c r="F3011">
        <v>57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8844</v>
      </c>
      <c r="O3011" t="s">
        <v>2126</v>
      </c>
      <c r="P3011">
        <v>1</v>
      </c>
      <c r="Q3011">
        <v>0</v>
      </c>
      <c r="R3011">
        <v>2</v>
      </c>
      <c r="S3011">
        <v>3</v>
      </c>
      <c r="T3011">
        <v>2021</v>
      </c>
      <c r="U3011">
        <v>0</v>
      </c>
      <c r="V3011">
        <v>0</v>
      </c>
      <c r="W3011">
        <v>3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2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2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3</v>
      </c>
      <c r="CC3011">
        <v>0</v>
      </c>
      <c r="CD3011">
        <v>3</v>
      </c>
      <c r="CE3011">
        <v>3</v>
      </c>
      <c r="CF3011">
        <v>0</v>
      </c>
      <c r="CG3011">
        <v>0</v>
      </c>
      <c r="CH3011">
        <v>0</v>
      </c>
      <c r="CI3011">
        <v>1</v>
      </c>
      <c r="CK3011">
        <v>0</v>
      </c>
      <c r="CL3011">
        <v>0</v>
      </c>
      <c r="CM3011">
        <v>1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1</v>
      </c>
      <c r="CX3011">
        <v>0</v>
      </c>
      <c r="CY3011">
        <v>1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1</v>
      </c>
      <c r="DH3011">
        <v>0</v>
      </c>
      <c r="DI3011">
        <v>0</v>
      </c>
      <c r="DJ3011">
        <v>1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</row>
    <row r="3012" spans="1:120">
      <c r="A3012">
        <v>91029390</v>
      </c>
      <c r="B3012">
        <v>88295</v>
      </c>
      <c r="C3012" s="2">
        <v>44284</v>
      </c>
      <c r="D3012" s="2">
        <v>44287.765277777777</v>
      </c>
      <c r="E3012">
        <v>1</v>
      </c>
      <c r="F3012">
        <v>36</v>
      </c>
      <c r="G3012">
        <v>0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8807</v>
      </c>
      <c r="O3012" t="s">
        <v>2126</v>
      </c>
      <c r="P3012">
        <v>1</v>
      </c>
      <c r="Q3012">
        <v>0</v>
      </c>
      <c r="R3012">
        <v>3</v>
      </c>
      <c r="S3012">
        <v>4</v>
      </c>
      <c r="T3012">
        <v>2021</v>
      </c>
      <c r="U3012">
        <v>0</v>
      </c>
      <c r="V3012">
        <v>0</v>
      </c>
      <c r="W3012">
        <v>3</v>
      </c>
      <c r="AU3012">
        <v>0</v>
      </c>
      <c r="AV3012">
        <v>0</v>
      </c>
      <c r="AW3012">
        <v>10</v>
      </c>
      <c r="AX3012">
        <v>0</v>
      </c>
      <c r="AY3012">
        <v>6</v>
      </c>
      <c r="AZ3012">
        <v>7</v>
      </c>
      <c r="BA3012">
        <v>0</v>
      </c>
      <c r="BB3012">
        <v>0</v>
      </c>
      <c r="BC3012">
        <v>0</v>
      </c>
      <c r="BD3012">
        <v>0</v>
      </c>
      <c r="BE3012">
        <v>10</v>
      </c>
      <c r="BF3012">
        <v>10</v>
      </c>
      <c r="BG3012">
        <v>23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1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2</v>
      </c>
      <c r="CK3012">
        <v>0</v>
      </c>
      <c r="CL3012">
        <v>0</v>
      </c>
      <c r="CM3012">
        <v>1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1</v>
      </c>
      <c r="CX3012">
        <v>0</v>
      </c>
      <c r="CY3012">
        <v>1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1</v>
      </c>
      <c r="DG3012">
        <v>0</v>
      </c>
      <c r="DH3012">
        <v>0</v>
      </c>
      <c r="DI3012">
        <v>0</v>
      </c>
      <c r="DJ3012">
        <v>1</v>
      </c>
      <c r="DK3012">
        <v>0</v>
      </c>
      <c r="DL3012">
        <v>0</v>
      </c>
      <c r="DM3012">
        <v>0</v>
      </c>
      <c r="DN3012">
        <v>0</v>
      </c>
      <c r="DO3012">
        <v>1</v>
      </c>
      <c r="DP3012">
        <v>0</v>
      </c>
    </row>
    <row r="3013" spans="1:120">
      <c r="A3013">
        <v>91029447</v>
      </c>
      <c r="B3013">
        <v>162361</v>
      </c>
      <c r="C3013" s="2">
        <v>44284</v>
      </c>
      <c r="D3013" s="2">
        <v>44288.743055555555</v>
      </c>
      <c r="E3013">
        <v>1</v>
      </c>
      <c r="F3013">
        <v>72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7920</v>
      </c>
      <c r="O3013" t="s">
        <v>2125</v>
      </c>
      <c r="P3013">
        <v>1</v>
      </c>
      <c r="Q3013">
        <v>0</v>
      </c>
      <c r="R3013">
        <v>4</v>
      </c>
      <c r="S3013">
        <v>4</v>
      </c>
      <c r="T3013">
        <v>2021</v>
      </c>
      <c r="U3013">
        <v>0</v>
      </c>
      <c r="V3013">
        <v>0</v>
      </c>
      <c r="W3013">
        <v>3</v>
      </c>
      <c r="AU3013">
        <v>0</v>
      </c>
      <c r="AV3013">
        <v>0</v>
      </c>
      <c r="AW3013">
        <v>3</v>
      </c>
      <c r="AX3013">
        <v>0</v>
      </c>
      <c r="AY3013">
        <v>0</v>
      </c>
      <c r="AZ3013">
        <v>0</v>
      </c>
      <c r="BA3013">
        <v>1</v>
      </c>
      <c r="BB3013">
        <v>0</v>
      </c>
      <c r="BC3013">
        <v>0</v>
      </c>
      <c r="BD3013">
        <v>0</v>
      </c>
      <c r="BE3013">
        <v>3</v>
      </c>
      <c r="BF3013">
        <v>3</v>
      </c>
      <c r="BG3013">
        <v>4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9</v>
      </c>
      <c r="CC3013">
        <v>4</v>
      </c>
      <c r="CD3013">
        <v>5</v>
      </c>
      <c r="CE3013">
        <v>9</v>
      </c>
      <c r="CF3013">
        <v>0</v>
      </c>
      <c r="CG3013">
        <v>0</v>
      </c>
      <c r="CH3013">
        <v>0</v>
      </c>
      <c r="CI3013">
        <v>1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1</v>
      </c>
      <c r="DG3013">
        <v>1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1</v>
      </c>
      <c r="DP3013">
        <v>0</v>
      </c>
    </row>
    <row r="3014" spans="1:120">
      <c r="A3014">
        <v>91029466</v>
      </c>
      <c r="B3014">
        <v>761488</v>
      </c>
      <c r="C3014" s="2">
        <v>44284</v>
      </c>
      <c r="D3014" s="2">
        <v>44288.78125</v>
      </c>
      <c r="E3014">
        <v>1</v>
      </c>
      <c r="F3014">
        <v>55</v>
      </c>
      <c r="G3014">
        <v>1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8835</v>
      </c>
      <c r="O3014" t="s">
        <v>2126</v>
      </c>
      <c r="P3014">
        <v>1</v>
      </c>
      <c r="Q3014">
        <v>0</v>
      </c>
      <c r="R3014">
        <v>4</v>
      </c>
      <c r="S3014">
        <v>4</v>
      </c>
      <c r="T3014">
        <v>2021</v>
      </c>
      <c r="U3014">
        <v>0</v>
      </c>
      <c r="V3014">
        <v>0</v>
      </c>
      <c r="W3014">
        <v>3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2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2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7</v>
      </c>
      <c r="BY3014">
        <v>0</v>
      </c>
      <c r="BZ3014">
        <v>0</v>
      </c>
      <c r="CA3014">
        <v>0</v>
      </c>
      <c r="CB3014">
        <v>5</v>
      </c>
      <c r="CC3014">
        <v>1</v>
      </c>
      <c r="CD3014">
        <v>4</v>
      </c>
      <c r="CE3014">
        <v>5</v>
      </c>
      <c r="CF3014">
        <v>4</v>
      </c>
      <c r="CG3014">
        <v>0</v>
      </c>
      <c r="CH3014">
        <v>0</v>
      </c>
      <c r="CI3014">
        <v>1</v>
      </c>
      <c r="CK3014">
        <v>0</v>
      </c>
      <c r="CL3014">
        <v>0</v>
      </c>
      <c r="CM3014">
        <v>1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1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1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</row>
    <row r="3015" spans="1:120">
      <c r="A3015">
        <v>91029664</v>
      </c>
      <c r="B3015">
        <v>597328</v>
      </c>
      <c r="C3015" s="2">
        <v>44284</v>
      </c>
      <c r="D3015" s="2">
        <v>44289.814583333333</v>
      </c>
      <c r="E3015">
        <v>1</v>
      </c>
      <c r="F3015">
        <v>83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8854</v>
      </c>
      <c r="O3015" t="s">
        <v>2125</v>
      </c>
      <c r="P3015">
        <v>1</v>
      </c>
      <c r="Q3015">
        <v>0</v>
      </c>
      <c r="R3015">
        <v>5</v>
      </c>
      <c r="S3015">
        <v>4</v>
      </c>
      <c r="T3015">
        <v>2021</v>
      </c>
      <c r="U3015">
        <v>0</v>
      </c>
      <c r="V3015">
        <v>0</v>
      </c>
      <c r="W3015">
        <v>3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6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6</v>
      </c>
      <c r="BH3015">
        <v>5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5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5</v>
      </c>
      <c r="CK3015">
        <v>0</v>
      </c>
      <c r="CL3015">
        <v>0</v>
      </c>
      <c r="CM3015">
        <v>1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1</v>
      </c>
      <c r="CX3015">
        <v>0</v>
      </c>
      <c r="CY3015">
        <v>1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1</v>
      </c>
      <c r="DH3015">
        <v>0</v>
      </c>
      <c r="DI3015">
        <v>0</v>
      </c>
      <c r="DJ3015">
        <v>1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</row>
    <row r="3016" spans="1:120">
      <c r="A3016">
        <v>91029689</v>
      </c>
      <c r="B3016">
        <v>8024243</v>
      </c>
      <c r="C3016" s="2">
        <v>44284</v>
      </c>
      <c r="D3016" s="2">
        <v>44284.938194444447</v>
      </c>
      <c r="E3016">
        <v>2</v>
      </c>
      <c r="F3016">
        <v>35</v>
      </c>
      <c r="G3016">
        <v>1</v>
      </c>
      <c r="H3016">
        <v>1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7063</v>
      </c>
      <c r="O3016" t="s">
        <v>2126</v>
      </c>
      <c r="P3016">
        <v>1</v>
      </c>
      <c r="Q3016">
        <v>0</v>
      </c>
      <c r="S3016">
        <v>3</v>
      </c>
      <c r="T3016">
        <v>2021</v>
      </c>
      <c r="U3016">
        <v>0</v>
      </c>
      <c r="V3016">
        <v>0</v>
      </c>
      <c r="W3016">
        <v>3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1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</row>
    <row r="3017" spans="1:120">
      <c r="A3017">
        <v>91029778</v>
      </c>
      <c r="B3017">
        <v>637362</v>
      </c>
      <c r="C3017" s="2">
        <v>44284</v>
      </c>
      <c r="D3017" s="2">
        <v>44284.898611111108</v>
      </c>
      <c r="E3017">
        <v>2</v>
      </c>
      <c r="F3017">
        <v>41</v>
      </c>
      <c r="G3017">
        <v>1</v>
      </c>
      <c r="H3017">
        <v>1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7060</v>
      </c>
      <c r="O3017" t="s">
        <v>2126</v>
      </c>
      <c r="P3017">
        <v>1</v>
      </c>
      <c r="Q3017">
        <v>0</v>
      </c>
      <c r="S3017">
        <v>3</v>
      </c>
      <c r="T3017">
        <v>2021</v>
      </c>
      <c r="U3017">
        <v>0</v>
      </c>
      <c r="V3017">
        <v>0</v>
      </c>
      <c r="W3017">
        <v>3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</row>
    <row r="3018" spans="1:120">
      <c r="A3018">
        <v>91029792</v>
      </c>
      <c r="B3018">
        <v>499354</v>
      </c>
      <c r="C3018" s="2">
        <v>44284</v>
      </c>
      <c r="D3018" s="2">
        <v>44285.119444444441</v>
      </c>
      <c r="E3018">
        <v>3</v>
      </c>
      <c r="F3018">
        <v>60</v>
      </c>
      <c r="G3018">
        <v>1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7980</v>
      </c>
      <c r="O3018" t="s">
        <v>2126</v>
      </c>
      <c r="P3018">
        <v>1</v>
      </c>
      <c r="Q3018">
        <v>0</v>
      </c>
      <c r="S3018">
        <v>3</v>
      </c>
      <c r="T3018">
        <v>2021</v>
      </c>
      <c r="U3018">
        <v>0</v>
      </c>
      <c r="V3018">
        <v>0</v>
      </c>
      <c r="W3018">
        <v>3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1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</row>
    <row r="3019" spans="1:120">
      <c r="A3019">
        <v>91029800</v>
      </c>
      <c r="B3019">
        <v>8040947</v>
      </c>
      <c r="C3019" s="2">
        <v>44285</v>
      </c>
      <c r="D3019" s="2">
        <v>44287.618055555555</v>
      </c>
      <c r="E3019">
        <v>1</v>
      </c>
      <c r="F3019">
        <v>88</v>
      </c>
      <c r="G3019">
        <v>0</v>
      </c>
      <c r="H3019">
        <v>2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8854</v>
      </c>
      <c r="O3019" t="s">
        <v>2125</v>
      </c>
      <c r="P3019">
        <v>1</v>
      </c>
      <c r="Q3019">
        <v>0</v>
      </c>
      <c r="R3019">
        <v>2</v>
      </c>
      <c r="S3019">
        <v>4</v>
      </c>
      <c r="T3019">
        <v>2021</v>
      </c>
      <c r="U3019">
        <v>0</v>
      </c>
      <c r="V3019">
        <v>0</v>
      </c>
      <c r="W3019">
        <v>3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3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3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K3019">
        <v>0</v>
      </c>
      <c r="CL3019">
        <v>0</v>
      </c>
      <c r="CM3019">
        <v>1</v>
      </c>
      <c r="CN3019">
        <v>0</v>
      </c>
      <c r="CO3019">
        <v>1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1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</row>
    <row r="3020" spans="1:120">
      <c r="A3020">
        <v>91029801</v>
      </c>
      <c r="B3020">
        <v>8134286</v>
      </c>
      <c r="C3020" s="2">
        <v>44284</v>
      </c>
      <c r="D3020" s="2">
        <v>44285.013888888891</v>
      </c>
      <c r="E3020">
        <v>2</v>
      </c>
      <c r="F3020">
        <v>39</v>
      </c>
      <c r="G3020">
        <v>1</v>
      </c>
      <c r="H3020">
        <v>1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7079</v>
      </c>
      <c r="O3020" t="s">
        <v>2126</v>
      </c>
      <c r="P3020">
        <v>1</v>
      </c>
      <c r="Q3020">
        <v>0</v>
      </c>
      <c r="S3020">
        <v>3</v>
      </c>
      <c r="T3020">
        <v>2021</v>
      </c>
      <c r="U3020">
        <v>0</v>
      </c>
      <c r="V3020">
        <v>0</v>
      </c>
      <c r="W3020">
        <v>3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</row>
    <row r="3021" spans="1:120">
      <c r="A3021">
        <v>91029840</v>
      </c>
      <c r="B3021">
        <v>605239</v>
      </c>
      <c r="C3021" s="2">
        <v>44284</v>
      </c>
      <c r="D3021" s="2">
        <v>44285.097916666666</v>
      </c>
      <c r="E3021">
        <v>2</v>
      </c>
      <c r="F3021">
        <v>48</v>
      </c>
      <c r="G3021">
        <v>1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8844</v>
      </c>
      <c r="O3021" t="s">
        <v>2126</v>
      </c>
      <c r="P3021">
        <v>1</v>
      </c>
      <c r="Q3021">
        <v>0</v>
      </c>
      <c r="S3021">
        <v>3</v>
      </c>
      <c r="T3021">
        <v>2021</v>
      </c>
      <c r="U3021">
        <v>0</v>
      </c>
      <c r="V3021">
        <v>0</v>
      </c>
      <c r="W3021">
        <v>3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</row>
    <row r="3022" spans="1:120">
      <c r="A3022">
        <v>91029862</v>
      </c>
      <c r="B3022">
        <v>354592</v>
      </c>
      <c r="C3022" s="2">
        <v>44284</v>
      </c>
      <c r="D3022" s="2">
        <v>44285.116666666669</v>
      </c>
      <c r="E3022">
        <v>2</v>
      </c>
      <c r="F3022">
        <v>28</v>
      </c>
      <c r="G3022">
        <v>1</v>
      </c>
      <c r="H3022">
        <v>2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88073169</v>
      </c>
      <c r="O3022" t="s">
        <v>2126</v>
      </c>
      <c r="P3022">
        <v>1</v>
      </c>
      <c r="Q3022">
        <v>0</v>
      </c>
      <c r="S3022">
        <v>3</v>
      </c>
      <c r="T3022">
        <v>2021</v>
      </c>
      <c r="U3022">
        <v>0</v>
      </c>
      <c r="V3022">
        <v>0</v>
      </c>
      <c r="W3022">
        <v>3</v>
      </c>
      <c r="AU3022" t="e">
        <v>#N/A</v>
      </c>
      <c r="AV3022" t="e">
        <v>#N/A</v>
      </c>
      <c r="AW3022" t="e">
        <v>#N/A</v>
      </c>
      <c r="AX3022" t="e">
        <v>#N/A</v>
      </c>
      <c r="AY3022" t="e">
        <v>#N/A</v>
      </c>
      <c r="AZ3022" t="e">
        <v>#N/A</v>
      </c>
      <c r="BA3022" t="e">
        <v>#N/A</v>
      </c>
      <c r="BB3022" t="e">
        <v>#N/A</v>
      </c>
      <c r="BC3022" t="e">
        <v>#N/A</v>
      </c>
      <c r="BD3022" t="e">
        <v>#N/A</v>
      </c>
      <c r="BE3022" t="e">
        <v>#N/A</v>
      </c>
      <c r="BF3022" t="e">
        <v>#N/A</v>
      </c>
      <c r="BG3022" t="e">
        <v>#N/A</v>
      </c>
      <c r="BH3022" t="e">
        <v>#N/A</v>
      </c>
      <c r="BI3022" t="e">
        <v>#N/A</v>
      </c>
      <c r="BJ3022" t="e">
        <v>#N/A</v>
      </c>
      <c r="BK3022" t="e">
        <v>#N/A</v>
      </c>
      <c r="BL3022" t="e">
        <v>#N/A</v>
      </c>
      <c r="BM3022" t="e">
        <v>#N/A</v>
      </c>
      <c r="BN3022" t="e">
        <v>#N/A</v>
      </c>
      <c r="BO3022" t="e">
        <v>#N/A</v>
      </c>
      <c r="BP3022" t="e">
        <v>#N/A</v>
      </c>
      <c r="BQ3022" t="e">
        <v>#N/A</v>
      </c>
      <c r="BR3022" t="e">
        <v>#N/A</v>
      </c>
      <c r="BS3022" t="e">
        <v>#N/A</v>
      </c>
      <c r="BT3022" t="e">
        <v>#N/A</v>
      </c>
      <c r="BU3022" t="e">
        <v>#N/A</v>
      </c>
      <c r="BV3022" t="e">
        <v>#N/A</v>
      </c>
      <c r="BW3022" t="e">
        <v>#N/A</v>
      </c>
      <c r="BX3022" t="e">
        <v>#N/A</v>
      </c>
      <c r="BY3022" t="e">
        <v>#N/A</v>
      </c>
      <c r="BZ3022" t="e">
        <v>#N/A</v>
      </c>
      <c r="CA3022" t="e">
        <v>#N/A</v>
      </c>
      <c r="CB3022" t="e">
        <v>#N/A</v>
      </c>
      <c r="CC3022" t="e">
        <v>#N/A</v>
      </c>
      <c r="CD3022" t="e">
        <v>#N/A</v>
      </c>
      <c r="CE3022" t="e">
        <v>#N/A</v>
      </c>
      <c r="CF3022" t="e">
        <v>#N/A</v>
      </c>
      <c r="CG3022" t="e">
        <v>#N/A</v>
      </c>
      <c r="CH3022" t="e">
        <v>#N/A</v>
      </c>
      <c r="CI3022" t="e">
        <v>#N/A</v>
      </c>
      <c r="CK3022" t="e">
        <v>#N/A</v>
      </c>
      <c r="CL3022" t="e">
        <v>#N/A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</row>
    <row r="3023" spans="1:120">
      <c r="A3023">
        <v>91029878</v>
      </c>
      <c r="B3023">
        <v>607622</v>
      </c>
      <c r="C3023" s="2">
        <v>44285</v>
      </c>
      <c r="D3023" s="2">
        <v>44285.436111111114</v>
      </c>
      <c r="E3023">
        <v>2</v>
      </c>
      <c r="F3023">
        <v>47</v>
      </c>
      <c r="G3023">
        <v>1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88073169</v>
      </c>
      <c r="O3023" t="s">
        <v>2126</v>
      </c>
      <c r="P3023">
        <v>1</v>
      </c>
      <c r="Q3023">
        <v>0</v>
      </c>
      <c r="S3023">
        <v>3</v>
      </c>
      <c r="T3023">
        <v>2021</v>
      </c>
      <c r="U3023">
        <v>0</v>
      </c>
      <c r="V3023">
        <v>0</v>
      </c>
      <c r="W3023">
        <v>3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1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</row>
    <row r="3024" spans="1:120">
      <c r="A3024">
        <v>91029891</v>
      </c>
      <c r="B3024">
        <v>8133951</v>
      </c>
      <c r="C3024" s="2">
        <v>44285</v>
      </c>
      <c r="D3024" s="2">
        <v>44285.425694444442</v>
      </c>
      <c r="E3024">
        <v>2</v>
      </c>
      <c r="F3024">
        <v>31</v>
      </c>
      <c r="G3024">
        <v>1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7921</v>
      </c>
      <c r="O3024" t="s">
        <v>2126</v>
      </c>
      <c r="P3024">
        <v>1</v>
      </c>
      <c r="Q3024">
        <v>0</v>
      </c>
      <c r="S3024">
        <v>3</v>
      </c>
      <c r="T3024">
        <v>2021</v>
      </c>
      <c r="U3024">
        <v>0</v>
      </c>
      <c r="V3024">
        <v>0</v>
      </c>
      <c r="W3024">
        <v>3</v>
      </c>
      <c r="AU3024" t="e">
        <v>#N/A</v>
      </c>
      <c r="AV3024" t="e">
        <v>#N/A</v>
      </c>
      <c r="AW3024" t="e">
        <v>#N/A</v>
      </c>
      <c r="AX3024" t="e">
        <v>#N/A</v>
      </c>
      <c r="AY3024" t="e">
        <v>#N/A</v>
      </c>
      <c r="AZ3024" t="e">
        <v>#N/A</v>
      </c>
      <c r="BA3024" t="e">
        <v>#N/A</v>
      </c>
      <c r="BB3024" t="e">
        <v>#N/A</v>
      </c>
      <c r="BC3024" t="e">
        <v>#N/A</v>
      </c>
      <c r="BD3024" t="e">
        <v>#N/A</v>
      </c>
      <c r="BE3024" t="e">
        <v>#N/A</v>
      </c>
      <c r="BF3024" t="e">
        <v>#N/A</v>
      </c>
      <c r="BG3024" t="e">
        <v>#N/A</v>
      </c>
      <c r="BH3024" t="e">
        <v>#N/A</v>
      </c>
      <c r="BI3024" t="e">
        <v>#N/A</v>
      </c>
      <c r="BJ3024" t="e">
        <v>#N/A</v>
      </c>
      <c r="BK3024" t="e">
        <v>#N/A</v>
      </c>
      <c r="BL3024" t="e">
        <v>#N/A</v>
      </c>
      <c r="BM3024" t="e">
        <v>#N/A</v>
      </c>
      <c r="BN3024" t="e">
        <v>#N/A</v>
      </c>
      <c r="BO3024" t="e">
        <v>#N/A</v>
      </c>
      <c r="BP3024" t="e">
        <v>#N/A</v>
      </c>
      <c r="BQ3024" t="e">
        <v>#N/A</v>
      </c>
      <c r="BR3024" t="e">
        <v>#N/A</v>
      </c>
      <c r="BS3024" t="e">
        <v>#N/A</v>
      </c>
      <c r="BT3024" t="e">
        <v>#N/A</v>
      </c>
      <c r="BU3024" t="e">
        <v>#N/A</v>
      </c>
      <c r="BV3024" t="e">
        <v>#N/A</v>
      </c>
      <c r="BW3024" t="e">
        <v>#N/A</v>
      </c>
      <c r="BX3024" t="e">
        <v>#N/A</v>
      </c>
      <c r="BY3024" t="e">
        <v>#N/A</v>
      </c>
      <c r="BZ3024" t="e">
        <v>#N/A</v>
      </c>
      <c r="CA3024" t="e">
        <v>#N/A</v>
      </c>
      <c r="CB3024" t="e">
        <v>#N/A</v>
      </c>
      <c r="CC3024" t="e">
        <v>#N/A</v>
      </c>
      <c r="CD3024" t="e">
        <v>#N/A</v>
      </c>
      <c r="CE3024" t="e">
        <v>#N/A</v>
      </c>
      <c r="CF3024" t="e">
        <v>#N/A</v>
      </c>
      <c r="CG3024" t="e">
        <v>#N/A</v>
      </c>
      <c r="CH3024" t="e">
        <v>#N/A</v>
      </c>
      <c r="CI3024" t="e">
        <v>#N/A</v>
      </c>
      <c r="CK3024" t="e">
        <v>#N/A</v>
      </c>
      <c r="CL3024" t="e">
        <v>#N/A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</row>
    <row r="3025" spans="1:120">
      <c r="A3025">
        <v>91030023</v>
      </c>
      <c r="B3025">
        <v>627904</v>
      </c>
      <c r="C3025" s="2">
        <v>44285</v>
      </c>
      <c r="D3025" s="2">
        <v>44289.771527777775</v>
      </c>
      <c r="E3025">
        <v>1</v>
      </c>
      <c r="F3025">
        <v>70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8807</v>
      </c>
      <c r="O3025" t="s">
        <v>2126</v>
      </c>
      <c r="P3025">
        <v>1</v>
      </c>
      <c r="Q3025">
        <v>0</v>
      </c>
      <c r="R3025">
        <v>4</v>
      </c>
      <c r="S3025">
        <v>4</v>
      </c>
      <c r="T3025">
        <v>2021</v>
      </c>
      <c r="U3025">
        <v>0</v>
      </c>
      <c r="V3025">
        <v>0</v>
      </c>
      <c r="W3025">
        <v>3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4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4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5</v>
      </c>
      <c r="BW3025">
        <v>2</v>
      </c>
      <c r="BX3025">
        <v>4</v>
      </c>
      <c r="BY3025">
        <v>7</v>
      </c>
      <c r="BZ3025">
        <v>0</v>
      </c>
      <c r="CA3025">
        <v>0</v>
      </c>
      <c r="CB3025">
        <v>8</v>
      </c>
      <c r="CC3025">
        <v>4</v>
      </c>
      <c r="CD3025">
        <v>4</v>
      </c>
      <c r="CE3025">
        <v>8</v>
      </c>
      <c r="CF3025">
        <v>0</v>
      </c>
      <c r="CG3025">
        <v>0</v>
      </c>
      <c r="CH3025">
        <v>0</v>
      </c>
      <c r="CI3025">
        <v>4</v>
      </c>
      <c r="CK3025">
        <v>0</v>
      </c>
      <c r="CL3025">
        <v>0</v>
      </c>
      <c r="CM3025">
        <v>5</v>
      </c>
      <c r="CN3025">
        <v>0</v>
      </c>
      <c r="CO3025">
        <v>0</v>
      </c>
      <c r="CP3025">
        <v>0</v>
      </c>
      <c r="CQ3025">
        <v>0</v>
      </c>
      <c r="CR3025">
        <v>1</v>
      </c>
      <c r="CS3025">
        <v>1</v>
      </c>
      <c r="CT3025">
        <v>0</v>
      </c>
      <c r="CU3025">
        <v>0</v>
      </c>
      <c r="CV3025">
        <v>0</v>
      </c>
      <c r="CW3025">
        <v>1</v>
      </c>
      <c r="CX3025">
        <v>0</v>
      </c>
      <c r="CY3025">
        <v>1</v>
      </c>
      <c r="CZ3025">
        <v>0</v>
      </c>
      <c r="DA3025">
        <v>0</v>
      </c>
      <c r="DB3025">
        <v>1</v>
      </c>
      <c r="DC3025">
        <v>0</v>
      </c>
      <c r="DD3025">
        <v>0</v>
      </c>
      <c r="DE3025">
        <v>0</v>
      </c>
      <c r="DF3025">
        <v>0</v>
      </c>
      <c r="DG3025">
        <v>1</v>
      </c>
      <c r="DH3025">
        <v>0</v>
      </c>
      <c r="DI3025">
        <v>0</v>
      </c>
      <c r="DJ3025">
        <v>1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</row>
    <row r="3026" spans="1:120">
      <c r="A3026">
        <v>91030085</v>
      </c>
      <c r="B3026">
        <v>652640</v>
      </c>
      <c r="C3026" s="2">
        <v>44285</v>
      </c>
      <c r="D3026" s="2">
        <v>44287.650694444441</v>
      </c>
      <c r="E3026">
        <v>1</v>
      </c>
      <c r="F3026">
        <v>64</v>
      </c>
      <c r="G3026">
        <v>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8835</v>
      </c>
      <c r="O3026" t="s">
        <v>2126</v>
      </c>
      <c r="P3026">
        <v>1</v>
      </c>
      <c r="Q3026">
        <v>0</v>
      </c>
      <c r="R3026">
        <v>2</v>
      </c>
      <c r="S3026">
        <v>4</v>
      </c>
      <c r="T3026">
        <v>2021</v>
      </c>
      <c r="U3026">
        <v>0</v>
      </c>
      <c r="V3026">
        <v>0</v>
      </c>
      <c r="W3026">
        <v>3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1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3</v>
      </c>
      <c r="BW3026">
        <v>1</v>
      </c>
      <c r="BX3026">
        <v>1</v>
      </c>
      <c r="BY3026">
        <v>2</v>
      </c>
      <c r="BZ3026">
        <v>0</v>
      </c>
      <c r="CA3026">
        <v>0</v>
      </c>
      <c r="CB3026">
        <v>3</v>
      </c>
      <c r="CC3026">
        <v>0</v>
      </c>
      <c r="CD3026">
        <v>3</v>
      </c>
      <c r="CE3026">
        <v>3</v>
      </c>
      <c r="CF3026">
        <v>0</v>
      </c>
      <c r="CG3026">
        <v>0</v>
      </c>
      <c r="CH3026">
        <v>0</v>
      </c>
      <c r="CI3026">
        <v>1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</row>
    <row r="3027" spans="1:120">
      <c r="A3027">
        <v>91030228</v>
      </c>
      <c r="B3027">
        <v>712509</v>
      </c>
      <c r="C3027" s="2">
        <v>44285</v>
      </c>
      <c r="D3027" s="2">
        <v>44285.847916666666</v>
      </c>
      <c r="E3027">
        <v>3</v>
      </c>
      <c r="F3027">
        <v>62</v>
      </c>
      <c r="G3027">
        <v>1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8854</v>
      </c>
      <c r="O3027" t="s">
        <v>2126</v>
      </c>
      <c r="P3027">
        <v>1</v>
      </c>
      <c r="Q3027">
        <v>0</v>
      </c>
      <c r="S3027">
        <v>3</v>
      </c>
      <c r="T3027">
        <v>2021</v>
      </c>
      <c r="U3027">
        <v>0</v>
      </c>
      <c r="V3027">
        <v>0</v>
      </c>
      <c r="W3027">
        <v>3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K3027">
        <v>0</v>
      </c>
      <c r="CL3027">
        <v>0</v>
      </c>
      <c r="CM3027">
        <v>1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1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1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</row>
    <row r="3028" spans="1:120">
      <c r="A3028">
        <v>91030237</v>
      </c>
      <c r="B3028">
        <v>482770</v>
      </c>
      <c r="C3028" s="2">
        <v>44285</v>
      </c>
      <c r="D3028" s="2">
        <v>44289.601388888892</v>
      </c>
      <c r="E3028">
        <v>1</v>
      </c>
      <c r="F3028">
        <v>71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8807</v>
      </c>
      <c r="O3028" t="s">
        <v>2125</v>
      </c>
      <c r="P3028">
        <v>1</v>
      </c>
      <c r="Q3028">
        <v>0</v>
      </c>
      <c r="R3028">
        <v>4</v>
      </c>
      <c r="S3028">
        <v>4</v>
      </c>
      <c r="T3028">
        <v>2021</v>
      </c>
      <c r="U3028">
        <v>0</v>
      </c>
      <c r="V3028">
        <v>0</v>
      </c>
      <c r="W3028">
        <v>3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2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2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5</v>
      </c>
      <c r="BW3028">
        <v>2</v>
      </c>
      <c r="BX3028">
        <v>1</v>
      </c>
      <c r="BY3028">
        <v>0</v>
      </c>
      <c r="BZ3028">
        <v>0</v>
      </c>
      <c r="CA3028">
        <v>0</v>
      </c>
      <c r="CB3028">
        <v>11</v>
      </c>
      <c r="CC3028">
        <v>7</v>
      </c>
      <c r="CD3028">
        <v>4</v>
      </c>
      <c r="CE3028">
        <v>11</v>
      </c>
      <c r="CF3028">
        <v>0</v>
      </c>
      <c r="CG3028">
        <v>0</v>
      </c>
      <c r="CH3028">
        <v>0</v>
      </c>
      <c r="CI3028">
        <v>0</v>
      </c>
      <c r="CK3028">
        <v>0</v>
      </c>
      <c r="CL3028">
        <v>0</v>
      </c>
      <c r="CM3028">
        <v>2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1</v>
      </c>
      <c r="DC3028">
        <v>0</v>
      </c>
      <c r="DD3028">
        <v>0</v>
      </c>
      <c r="DE3028">
        <v>0</v>
      </c>
      <c r="DF3028">
        <v>0</v>
      </c>
      <c r="DG3028">
        <v>1</v>
      </c>
      <c r="DH3028">
        <v>0</v>
      </c>
      <c r="DI3028">
        <v>0</v>
      </c>
      <c r="DJ3028">
        <v>1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</row>
    <row r="3029" spans="1:120">
      <c r="A3029">
        <v>91030266</v>
      </c>
      <c r="B3029">
        <v>156027</v>
      </c>
      <c r="C3029" s="2">
        <v>44285</v>
      </c>
      <c r="D3029" s="2">
        <v>44285.707638888889</v>
      </c>
      <c r="E3029">
        <v>2</v>
      </c>
      <c r="F3029">
        <v>69</v>
      </c>
      <c r="G3029">
        <v>1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8805</v>
      </c>
      <c r="O3029" t="s">
        <v>2126</v>
      </c>
      <c r="P3029">
        <v>1</v>
      </c>
      <c r="Q3029">
        <v>0</v>
      </c>
      <c r="S3029">
        <v>3</v>
      </c>
      <c r="T3029">
        <v>2021</v>
      </c>
      <c r="U3029">
        <v>0</v>
      </c>
      <c r="V3029">
        <v>0</v>
      </c>
      <c r="W3029">
        <v>3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1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</row>
    <row r="3030" spans="1:120">
      <c r="A3030">
        <v>91030438</v>
      </c>
      <c r="B3030">
        <v>8134377</v>
      </c>
      <c r="C3030" s="2">
        <v>44285</v>
      </c>
      <c r="D3030" s="2">
        <v>44287.548611111109</v>
      </c>
      <c r="E3030">
        <v>1</v>
      </c>
      <c r="F3030">
        <v>21</v>
      </c>
      <c r="G3030">
        <v>1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7060</v>
      </c>
      <c r="O3030" t="s">
        <v>2126</v>
      </c>
      <c r="P3030">
        <v>1</v>
      </c>
      <c r="Q3030">
        <v>0</v>
      </c>
      <c r="R3030">
        <v>2</v>
      </c>
      <c r="S3030">
        <v>4</v>
      </c>
      <c r="T3030">
        <v>2021</v>
      </c>
      <c r="U3030">
        <v>0</v>
      </c>
      <c r="V3030">
        <v>0</v>
      </c>
      <c r="W3030">
        <v>3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2</v>
      </c>
      <c r="BW3030">
        <v>2</v>
      </c>
      <c r="BX3030">
        <v>1</v>
      </c>
      <c r="BY3030">
        <v>1</v>
      </c>
      <c r="BZ3030">
        <v>0</v>
      </c>
      <c r="CA3030">
        <v>0</v>
      </c>
      <c r="CB3030">
        <v>4</v>
      </c>
      <c r="CC3030">
        <v>2</v>
      </c>
      <c r="CD3030">
        <v>2</v>
      </c>
      <c r="CE3030">
        <v>4</v>
      </c>
      <c r="CF3030">
        <v>0</v>
      </c>
      <c r="CG3030">
        <v>0</v>
      </c>
      <c r="CH3030">
        <v>0</v>
      </c>
      <c r="CI3030">
        <v>2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</row>
    <row r="3031" spans="1:120">
      <c r="A3031">
        <v>91030570</v>
      </c>
      <c r="B3031">
        <v>8064072</v>
      </c>
      <c r="C3031" s="2">
        <v>44285</v>
      </c>
      <c r="D3031" s="2">
        <v>44285.960416666669</v>
      </c>
      <c r="E3031">
        <v>2</v>
      </c>
      <c r="F3031">
        <v>56</v>
      </c>
      <c r="G3031">
        <v>0</v>
      </c>
      <c r="H3031">
        <v>3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8876</v>
      </c>
      <c r="O3031" t="s">
        <v>2126</v>
      </c>
      <c r="P3031">
        <v>1</v>
      </c>
      <c r="Q3031">
        <v>0</v>
      </c>
      <c r="S3031">
        <v>3</v>
      </c>
      <c r="T3031">
        <v>2021</v>
      </c>
      <c r="U3031">
        <v>0</v>
      </c>
      <c r="V3031">
        <v>0</v>
      </c>
      <c r="W3031">
        <v>3</v>
      </c>
      <c r="AU3031" t="e">
        <v>#N/A</v>
      </c>
      <c r="AV3031" t="e">
        <v>#N/A</v>
      </c>
      <c r="AW3031" t="e">
        <v>#N/A</v>
      </c>
      <c r="AX3031" t="e">
        <v>#N/A</v>
      </c>
      <c r="AY3031" t="e">
        <v>#N/A</v>
      </c>
      <c r="AZ3031" t="e">
        <v>#N/A</v>
      </c>
      <c r="BA3031" t="e">
        <v>#N/A</v>
      </c>
      <c r="BB3031" t="e">
        <v>#N/A</v>
      </c>
      <c r="BC3031" t="e">
        <v>#N/A</v>
      </c>
      <c r="BD3031" t="e">
        <v>#N/A</v>
      </c>
      <c r="BE3031" t="e">
        <v>#N/A</v>
      </c>
      <c r="BF3031" t="e">
        <v>#N/A</v>
      </c>
      <c r="BG3031" t="e">
        <v>#N/A</v>
      </c>
      <c r="BH3031" t="e">
        <v>#N/A</v>
      </c>
      <c r="BI3031" t="e">
        <v>#N/A</v>
      </c>
      <c r="BJ3031" t="e">
        <v>#N/A</v>
      </c>
      <c r="BK3031" t="e">
        <v>#N/A</v>
      </c>
      <c r="BL3031" t="e">
        <v>#N/A</v>
      </c>
      <c r="BM3031" t="e">
        <v>#N/A</v>
      </c>
      <c r="BN3031" t="e">
        <v>#N/A</v>
      </c>
      <c r="BO3031" t="e">
        <v>#N/A</v>
      </c>
      <c r="BP3031" t="e">
        <v>#N/A</v>
      </c>
      <c r="BQ3031" t="e">
        <v>#N/A</v>
      </c>
      <c r="BR3031" t="e">
        <v>#N/A</v>
      </c>
      <c r="BS3031" t="e">
        <v>#N/A</v>
      </c>
      <c r="BT3031" t="e">
        <v>#N/A</v>
      </c>
      <c r="BU3031" t="e">
        <v>#N/A</v>
      </c>
      <c r="BV3031" t="e">
        <v>#N/A</v>
      </c>
      <c r="BW3031" t="e">
        <v>#N/A</v>
      </c>
      <c r="BX3031" t="e">
        <v>#N/A</v>
      </c>
      <c r="BY3031" t="e">
        <v>#N/A</v>
      </c>
      <c r="BZ3031" t="e">
        <v>#N/A</v>
      </c>
      <c r="CA3031" t="e">
        <v>#N/A</v>
      </c>
      <c r="CB3031" t="e">
        <v>#N/A</v>
      </c>
      <c r="CC3031" t="e">
        <v>#N/A</v>
      </c>
      <c r="CD3031" t="e">
        <v>#N/A</v>
      </c>
      <c r="CE3031" t="e">
        <v>#N/A</v>
      </c>
      <c r="CF3031" t="e">
        <v>#N/A</v>
      </c>
      <c r="CG3031" t="e">
        <v>#N/A</v>
      </c>
      <c r="CH3031" t="e">
        <v>#N/A</v>
      </c>
      <c r="CI3031" t="e">
        <v>#N/A</v>
      </c>
      <c r="CK3031" t="e">
        <v>#N/A</v>
      </c>
      <c r="CL3031" t="e">
        <v>#N/A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1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</row>
    <row r="3032" spans="1:120">
      <c r="A3032">
        <v>91030574</v>
      </c>
      <c r="B3032">
        <v>8133969</v>
      </c>
      <c r="C3032" s="2">
        <v>44285</v>
      </c>
      <c r="D3032" s="2">
        <v>44290.57708333333</v>
      </c>
      <c r="E3032">
        <v>1</v>
      </c>
      <c r="F3032">
        <v>39</v>
      </c>
      <c r="G3032">
        <v>0</v>
      </c>
      <c r="H3032">
        <v>3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7060</v>
      </c>
      <c r="O3032" t="s">
        <v>2126</v>
      </c>
      <c r="P3032">
        <v>1</v>
      </c>
      <c r="Q3032">
        <v>0</v>
      </c>
      <c r="R3032">
        <v>5</v>
      </c>
      <c r="S3032">
        <v>4</v>
      </c>
      <c r="T3032">
        <v>2021</v>
      </c>
      <c r="U3032">
        <v>0</v>
      </c>
      <c r="V3032">
        <v>0</v>
      </c>
      <c r="W3032">
        <v>3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5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5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4</v>
      </c>
      <c r="BW3032">
        <v>4</v>
      </c>
      <c r="BX3032">
        <v>4</v>
      </c>
      <c r="BY3032">
        <v>1</v>
      </c>
      <c r="BZ3032">
        <v>0</v>
      </c>
      <c r="CA3032">
        <v>0</v>
      </c>
      <c r="CB3032">
        <v>9</v>
      </c>
      <c r="CC3032">
        <v>4</v>
      </c>
      <c r="CD3032">
        <v>5</v>
      </c>
      <c r="CE3032">
        <v>9</v>
      </c>
      <c r="CF3032">
        <v>0</v>
      </c>
      <c r="CG3032">
        <v>0</v>
      </c>
      <c r="CH3032">
        <v>0</v>
      </c>
      <c r="CI3032">
        <v>5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1</v>
      </c>
      <c r="DH3032">
        <v>0</v>
      </c>
      <c r="DI3032">
        <v>0</v>
      </c>
      <c r="DJ3032">
        <v>1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</row>
    <row r="3033" spans="1:120">
      <c r="A3033">
        <v>91030603</v>
      </c>
      <c r="B3033">
        <v>8134403</v>
      </c>
      <c r="C3033" s="2">
        <v>44286</v>
      </c>
      <c r="D3033" s="2">
        <v>44287.527777777781</v>
      </c>
      <c r="E3033">
        <v>2</v>
      </c>
      <c r="F3033">
        <v>48</v>
      </c>
      <c r="G3033">
        <v>0</v>
      </c>
      <c r="H3033">
        <v>2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8876</v>
      </c>
      <c r="O3033" t="s">
        <v>2126</v>
      </c>
      <c r="P3033">
        <v>1</v>
      </c>
      <c r="Q3033">
        <v>0</v>
      </c>
      <c r="S3033">
        <v>4</v>
      </c>
      <c r="T3033">
        <v>2021</v>
      </c>
      <c r="U3033">
        <v>0</v>
      </c>
      <c r="V3033">
        <v>0</v>
      </c>
      <c r="W3033">
        <v>3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2</v>
      </c>
      <c r="BW3033">
        <v>1</v>
      </c>
      <c r="BX3033">
        <v>1</v>
      </c>
      <c r="BY3033">
        <v>1</v>
      </c>
      <c r="BZ3033">
        <v>0</v>
      </c>
      <c r="CA3033">
        <v>0</v>
      </c>
      <c r="CB3033">
        <v>4</v>
      </c>
      <c r="CC3033">
        <v>2</v>
      </c>
      <c r="CD3033">
        <v>2</v>
      </c>
      <c r="CE3033">
        <v>4</v>
      </c>
      <c r="CF3033">
        <v>0</v>
      </c>
      <c r="CG3033">
        <v>0</v>
      </c>
      <c r="CH3033">
        <v>0</v>
      </c>
      <c r="CI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</row>
    <row r="3034" spans="1:120">
      <c r="A3034">
        <v>91030692</v>
      </c>
      <c r="B3034">
        <v>225599</v>
      </c>
      <c r="C3034" s="2">
        <v>44286</v>
      </c>
      <c r="D3034" s="2">
        <v>44286.711111111108</v>
      </c>
      <c r="E3034">
        <v>2</v>
      </c>
      <c r="F3034">
        <v>69</v>
      </c>
      <c r="G3034">
        <v>0</v>
      </c>
      <c r="H3034">
        <v>1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7921</v>
      </c>
      <c r="O3034" t="s">
        <v>2126</v>
      </c>
      <c r="P3034">
        <v>1</v>
      </c>
      <c r="Q3034">
        <v>0</v>
      </c>
      <c r="S3034">
        <v>3</v>
      </c>
      <c r="T3034">
        <v>2021</v>
      </c>
      <c r="U3034">
        <v>0</v>
      </c>
      <c r="V3034">
        <v>0</v>
      </c>
      <c r="W3034">
        <v>3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</row>
    <row r="3035" spans="1:120">
      <c r="A3035">
        <v>91030876</v>
      </c>
      <c r="B3035">
        <v>494418</v>
      </c>
      <c r="C3035" s="2">
        <v>44288</v>
      </c>
      <c r="D3035" s="2">
        <v>44289.743055555555</v>
      </c>
      <c r="E3035">
        <v>1</v>
      </c>
      <c r="F3035">
        <v>49</v>
      </c>
      <c r="G3035">
        <v>1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8844</v>
      </c>
      <c r="O3035" t="s">
        <v>2126</v>
      </c>
      <c r="P3035">
        <v>1</v>
      </c>
      <c r="Q3035">
        <v>0</v>
      </c>
      <c r="R3035">
        <v>1</v>
      </c>
      <c r="S3035">
        <v>4</v>
      </c>
      <c r="T3035">
        <v>2021</v>
      </c>
      <c r="U3035">
        <v>0</v>
      </c>
      <c r="V3035">
        <v>0</v>
      </c>
      <c r="W3035">
        <v>3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2</v>
      </c>
      <c r="CC3035">
        <v>1</v>
      </c>
      <c r="CD3035">
        <v>1</v>
      </c>
      <c r="CE3035">
        <v>2</v>
      </c>
      <c r="CF3035">
        <v>0</v>
      </c>
      <c r="CG3035">
        <v>0</v>
      </c>
      <c r="CH3035">
        <v>0</v>
      </c>
      <c r="CI3035">
        <v>3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</row>
    <row r="3036" spans="1:120">
      <c r="A3036">
        <v>91030984</v>
      </c>
      <c r="B3036">
        <v>558265</v>
      </c>
      <c r="C3036" s="2">
        <v>44286</v>
      </c>
      <c r="D3036" s="2">
        <v>44286.819444444445</v>
      </c>
      <c r="E3036">
        <v>2</v>
      </c>
      <c r="F3036">
        <v>59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8844</v>
      </c>
      <c r="O3036" t="s">
        <v>2126</v>
      </c>
      <c r="P3036">
        <v>1</v>
      </c>
      <c r="Q3036">
        <v>0</v>
      </c>
      <c r="S3036">
        <v>3</v>
      </c>
      <c r="T3036">
        <v>2021</v>
      </c>
      <c r="U3036">
        <v>0</v>
      </c>
      <c r="V3036">
        <v>0</v>
      </c>
      <c r="W3036">
        <v>3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K3036">
        <v>0</v>
      </c>
      <c r="CL3036">
        <v>0</v>
      </c>
      <c r="CM3036">
        <v>1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1</v>
      </c>
      <c r="CX3036">
        <v>0</v>
      </c>
      <c r="CY3036">
        <v>1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</row>
    <row r="3037" spans="1:120">
      <c r="A3037">
        <v>91031020</v>
      </c>
      <c r="B3037">
        <v>118264</v>
      </c>
      <c r="C3037" s="2">
        <v>44286</v>
      </c>
      <c r="D3037" s="2">
        <v>44287.090277777781</v>
      </c>
      <c r="E3037">
        <v>3</v>
      </c>
      <c r="F3037">
        <v>38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8833</v>
      </c>
      <c r="O3037" t="s">
        <v>2126</v>
      </c>
      <c r="P3037">
        <v>1</v>
      </c>
      <c r="Q3037">
        <v>0</v>
      </c>
      <c r="S3037">
        <v>4</v>
      </c>
      <c r="T3037">
        <v>2021</v>
      </c>
      <c r="U3037">
        <v>0</v>
      </c>
      <c r="V3037">
        <v>0</v>
      </c>
      <c r="W3037">
        <v>3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K3037">
        <v>0</v>
      </c>
      <c r="CL3037">
        <v>0</v>
      </c>
      <c r="CM3037">
        <v>1</v>
      </c>
      <c r="CN3037">
        <v>0</v>
      </c>
      <c r="CO3037">
        <v>1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1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</row>
    <row r="3038" spans="1:120">
      <c r="A3038">
        <v>91031062</v>
      </c>
      <c r="B3038">
        <v>748054</v>
      </c>
      <c r="C3038" s="2">
        <v>44286</v>
      </c>
      <c r="D3038" s="2">
        <v>44286.868750000001</v>
      </c>
      <c r="E3038">
        <v>2</v>
      </c>
      <c r="F3038">
        <v>57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8835</v>
      </c>
      <c r="O3038" t="s">
        <v>2126</v>
      </c>
      <c r="P3038">
        <v>1</v>
      </c>
      <c r="Q3038">
        <v>0</v>
      </c>
      <c r="S3038">
        <v>3</v>
      </c>
      <c r="T3038">
        <v>2021</v>
      </c>
      <c r="U3038">
        <v>0</v>
      </c>
      <c r="V3038">
        <v>0</v>
      </c>
      <c r="W3038">
        <v>3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1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</row>
    <row r="3039" spans="1:120">
      <c r="A3039">
        <v>91031148</v>
      </c>
      <c r="B3039">
        <v>8054446</v>
      </c>
      <c r="C3039" s="2">
        <v>44286</v>
      </c>
      <c r="D3039" s="2">
        <v>44286.772916666669</v>
      </c>
      <c r="E3039">
        <v>2</v>
      </c>
      <c r="F3039">
        <v>54</v>
      </c>
      <c r="G3039">
        <v>1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77126555</v>
      </c>
      <c r="O3039" t="s">
        <v>2126</v>
      </c>
      <c r="P3039">
        <v>1</v>
      </c>
      <c r="Q3039">
        <v>0</v>
      </c>
      <c r="S3039">
        <v>3</v>
      </c>
      <c r="T3039">
        <v>2021</v>
      </c>
      <c r="U3039">
        <v>0</v>
      </c>
      <c r="V3039">
        <v>0</v>
      </c>
      <c r="W3039">
        <v>3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</row>
    <row r="3040" spans="1:120">
      <c r="A3040">
        <v>91031305</v>
      </c>
      <c r="B3040">
        <v>647112</v>
      </c>
      <c r="C3040" s="2">
        <v>44286</v>
      </c>
      <c r="D3040" s="2">
        <v>44286.936805555553</v>
      </c>
      <c r="E3040">
        <v>2</v>
      </c>
      <c r="F3040">
        <v>14</v>
      </c>
      <c r="G3040">
        <v>1</v>
      </c>
      <c r="H3040">
        <v>1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88762412</v>
      </c>
      <c r="O3040" t="s">
        <v>2126</v>
      </c>
      <c r="P3040">
        <v>1</v>
      </c>
      <c r="Q3040">
        <v>0</v>
      </c>
      <c r="S3040">
        <v>3</v>
      </c>
      <c r="T3040">
        <v>2021</v>
      </c>
      <c r="U3040">
        <v>0</v>
      </c>
      <c r="V3040">
        <v>0</v>
      </c>
      <c r="W3040">
        <v>3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K3040">
        <v>0</v>
      </c>
      <c r="CL3040">
        <v>0</v>
      </c>
      <c r="CM3040">
        <v>1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1</v>
      </c>
      <c r="CX3040">
        <v>0</v>
      </c>
      <c r="CY3040">
        <v>1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</row>
    <row r="3041" spans="1:120">
      <c r="A3041">
        <v>91031328</v>
      </c>
      <c r="B3041">
        <v>699775</v>
      </c>
      <c r="C3041" s="2">
        <v>44287</v>
      </c>
      <c r="D3041" s="2">
        <v>44290.618055555555</v>
      </c>
      <c r="E3041">
        <v>1</v>
      </c>
      <c r="F3041">
        <v>62</v>
      </c>
      <c r="G3041">
        <v>1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7080</v>
      </c>
      <c r="O3041" t="s">
        <v>2126</v>
      </c>
      <c r="P3041">
        <v>1</v>
      </c>
      <c r="Q3041">
        <v>0</v>
      </c>
      <c r="R3041">
        <v>3</v>
      </c>
      <c r="S3041">
        <v>4</v>
      </c>
      <c r="T3041">
        <v>2021</v>
      </c>
      <c r="U3041">
        <v>0</v>
      </c>
      <c r="V3041">
        <v>0</v>
      </c>
      <c r="W3041">
        <v>3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</v>
      </c>
      <c r="BH3041">
        <v>1</v>
      </c>
      <c r="BI3041">
        <v>0</v>
      </c>
      <c r="BJ3041">
        <v>0</v>
      </c>
      <c r="BK3041">
        <v>1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7</v>
      </c>
      <c r="CC3041">
        <v>3</v>
      </c>
      <c r="CD3041">
        <v>4</v>
      </c>
      <c r="CE3041">
        <v>7</v>
      </c>
      <c r="CF3041">
        <v>0</v>
      </c>
      <c r="CG3041">
        <v>0</v>
      </c>
      <c r="CH3041">
        <v>0</v>
      </c>
      <c r="CI3041">
        <v>1</v>
      </c>
      <c r="CK3041">
        <v>0</v>
      </c>
      <c r="CL3041">
        <v>0</v>
      </c>
      <c r="CM3041">
        <v>7</v>
      </c>
      <c r="CN3041">
        <v>0</v>
      </c>
      <c r="CO3041">
        <v>1</v>
      </c>
      <c r="CP3041">
        <v>0</v>
      </c>
      <c r="CQ3041">
        <v>0</v>
      </c>
      <c r="CR3041">
        <v>0</v>
      </c>
      <c r="CS3041">
        <v>1</v>
      </c>
      <c r="CT3041">
        <v>0</v>
      </c>
      <c r="CU3041">
        <v>0</v>
      </c>
      <c r="CV3041">
        <v>0</v>
      </c>
      <c r="CW3041">
        <v>1</v>
      </c>
      <c r="CX3041">
        <v>1</v>
      </c>
      <c r="CY3041">
        <v>1</v>
      </c>
      <c r="CZ3041">
        <v>0</v>
      </c>
      <c r="DA3041">
        <v>1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1</v>
      </c>
      <c r="DH3041">
        <v>0</v>
      </c>
      <c r="DI3041">
        <v>0</v>
      </c>
      <c r="DJ3041">
        <v>1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</row>
    <row r="3042" spans="1:120">
      <c r="A3042">
        <v>91031338</v>
      </c>
      <c r="B3042">
        <v>697769</v>
      </c>
      <c r="C3042" s="2">
        <v>44286</v>
      </c>
      <c r="D3042" s="2">
        <v>44287.767361111109</v>
      </c>
      <c r="E3042">
        <v>2</v>
      </c>
      <c r="F3042">
        <v>83</v>
      </c>
      <c r="G3042">
        <v>1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8854</v>
      </c>
      <c r="O3042" t="s">
        <v>2124</v>
      </c>
      <c r="P3042">
        <v>0</v>
      </c>
      <c r="Q3042">
        <v>0</v>
      </c>
      <c r="S3042">
        <v>4</v>
      </c>
      <c r="T3042">
        <v>2021</v>
      </c>
      <c r="U3042">
        <v>0</v>
      </c>
      <c r="V3042">
        <v>0</v>
      </c>
      <c r="W3042">
        <v>3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</row>
    <row r="3043" spans="1:120">
      <c r="A3043">
        <v>91031430</v>
      </c>
      <c r="B3043">
        <v>8134532</v>
      </c>
      <c r="C3043" s="2">
        <v>44287</v>
      </c>
      <c r="D3043" s="2">
        <v>44287.625694444447</v>
      </c>
      <c r="E3043">
        <v>2</v>
      </c>
      <c r="F3043">
        <v>56</v>
      </c>
      <c r="G3043">
        <v>1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8835</v>
      </c>
      <c r="O3043" t="s">
        <v>2126</v>
      </c>
      <c r="P3043">
        <v>1</v>
      </c>
      <c r="Q3043">
        <v>0</v>
      </c>
      <c r="S3043">
        <v>4</v>
      </c>
      <c r="T3043">
        <v>2021</v>
      </c>
      <c r="U3043">
        <v>0</v>
      </c>
      <c r="V3043">
        <v>0</v>
      </c>
      <c r="W3043">
        <v>3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</row>
    <row r="3044" spans="1:120">
      <c r="A3044">
        <v>91031500</v>
      </c>
      <c r="B3044">
        <v>170984</v>
      </c>
      <c r="C3044" s="2">
        <v>44287</v>
      </c>
      <c r="D3044" s="2">
        <v>44289.740972222222</v>
      </c>
      <c r="E3044">
        <v>1</v>
      </c>
      <c r="F3044">
        <v>43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8812</v>
      </c>
      <c r="O3044" t="s">
        <v>2126</v>
      </c>
      <c r="P3044">
        <v>1</v>
      </c>
      <c r="Q3044">
        <v>0</v>
      </c>
      <c r="R3044">
        <v>2</v>
      </c>
      <c r="S3044">
        <v>4</v>
      </c>
      <c r="T3044">
        <v>2021</v>
      </c>
      <c r="U3044">
        <v>0</v>
      </c>
      <c r="V3044">
        <v>0</v>
      </c>
      <c r="W3044">
        <v>3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2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2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3</v>
      </c>
      <c r="BW3044">
        <v>1</v>
      </c>
      <c r="BX3044">
        <v>1</v>
      </c>
      <c r="BY3044">
        <v>0</v>
      </c>
      <c r="BZ3044">
        <v>0</v>
      </c>
      <c r="CA3044">
        <v>0</v>
      </c>
      <c r="CB3044">
        <v>4</v>
      </c>
      <c r="CC3044">
        <v>2</v>
      </c>
      <c r="CD3044">
        <v>2</v>
      </c>
      <c r="CE3044">
        <v>4</v>
      </c>
      <c r="CF3044">
        <v>0</v>
      </c>
      <c r="CG3044">
        <v>0</v>
      </c>
      <c r="CH3044">
        <v>0</v>
      </c>
      <c r="CI3044">
        <v>2</v>
      </c>
      <c r="CK3044">
        <v>0</v>
      </c>
      <c r="CL3044">
        <v>0</v>
      </c>
      <c r="CM3044">
        <v>1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1</v>
      </c>
      <c r="CX3044">
        <v>0</v>
      </c>
      <c r="CY3044">
        <v>1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</row>
    <row r="3045" spans="1:120">
      <c r="A3045">
        <v>91031521</v>
      </c>
      <c r="B3045">
        <v>629281</v>
      </c>
      <c r="C3045" s="2">
        <v>44287</v>
      </c>
      <c r="D3045" s="2">
        <v>44287.703472222223</v>
      </c>
      <c r="E3045">
        <v>2</v>
      </c>
      <c r="F3045">
        <v>32</v>
      </c>
      <c r="G3045">
        <v>1</v>
      </c>
      <c r="H3045">
        <v>2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8844</v>
      </c>
      <c r="O3045" t="s">
        <v>2126</v>
      </c>
      <c r="P3045">
        <v>1</v>
      </c>
      <c r="Q3045">
        <v>0</v>
      </c>
      <c r="S3045">
        <v>4</v>
      </c>
      <c r="T3045">
        <v>2021</v>
      </c>
      <c r="U3045">
        <v>0</v>
      </c>
      <c r="V3045">
        <v>0</v>
      </c>
      <c r="W3045">
        <v>3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</row>
    <row r="3046" spans="1:120">
      <c r="A3046">
        <v>91031540</v>
      </c>
      <c r="B3046">
        <v>647112</v>
      </c>
      <c r="C3046" s="2">
        <v>44287</v>
      </c>
      <c r="D3046" s="2">
        <v>44287.694444444445</v>
      </c>
      <c r="E3046">
        <v>2</v>
      </c>
      <c r="F3046">
        <v>14</v>
      </c>
      <c r="G3046">
        <v>1</v>
      </c>
      <c r="H3046">
        <v>1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8876</v>
      </c>
      <c r="O3046" t="s">
        <v>2130</v>
      </c>
      <c r="P3046">
        <v>0</v>
      </c>
      <c r="Q3046">
        <v>0</v>
      </c>
      <c r="S3046">
        <v>4</v>
      </c>
      <c r="T3046">
        <v>2021</v>
      </c>
      <c r="U3046">
        <v>0</v>
      </c>
      <c r="V3046">
        <v>0</v>
      </c>
      <c r="W3046">
        <v>3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K3046">
        <v>0</v>
      </c>
      <c r="CL3046">
        <v>0</v>
      </c>
      <c r="CM3046">
        <v>1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1</v>
      </c>
      <c r="CX3046">
        <v>0</v>
      </c>
      <c r="CY3046">
        <v>1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</row>
    <row r="3047" spans="1:120">
      <c r="A3047">
        <v>91031562</v>
      </c>
      <c r="B3047">
        <v>775486</v>
      </c>
      <c r="C3047" s="2">
        <v>44287</v>
      </c>
      <c r="D3047" s="2">
        <v>44287.793749999997</v>
      </c>
      <c r="E3047">
        <v>2</v>
      </c>
      <c r="F3047">
        <v>54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8835</v>
      </c>
      <c r="O3047" t="s">
        <v>2126</v>
      </c>
      <c r="P3047">
        <v>1</v>
      </c>
      <c r="Q3047">
        <v>0</v>
      </c>
      <c r="S3047">
        <v>4</v>
      </c>
      <c r="T3047">
        <v>2021</v>
      </c>
      <c r="U3047">
        <v>0</v>
      </c>
      <c r="V3047">
        <v>0</v>
      </c>
      <c r="W3047">
        <v>3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K3047">
        <v>0</v>
      </c>
      <c r="CL3047">
        <v>0</v>
      </c>
      <c r="CM3047">
        <v>1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1</v>
      </c>
      <c r="CX3047">
        <v>0</v>
      </c>
      <c r="CY3047">
        <v>1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1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</row>
    <row r="3048" spans="1:120">
      <c r="A3048">
        <v>91031663</v>
      </c>
      <c r="B3048">
        <v>8134560</v>
      </c>
      <c r="C3048" s="2">
        <v>44287</v>
      </c>
      <c r="D3048" s="2">
        <v>44287.926388888889</v>
      </c>
      <c r="E3048">
        <v>3</v>
      </c>
      <c r="F3048">
        <v>44</v>
      </c>
      <c r="G3048">
        <v>0</v>
      </c>
      <c r="H3048">
        <v>3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7060</v>
      </c>
      <c r="O3048" t="s">
        <v>2126</v>
      </c>
      <c r="P3048">
        <v>1</v>
      </c>
      <c r="Q3048">
        <v>0</v>
      </c>
      <c r="S3048">
        <v>4</v>
      </c>
      <c r="T3048">
        <v>2021</v>
      </c>
      <c r="U3048">
        <v>0</v>
      </c>
      <c r="V3048">
        <v>0</v>
      </c>
      <c r="W3048">
        <v>3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K3048">
        <v>0</v>
      </c>
      <c r="CL3048">
        <v>0</v>
      </c>
      <c r="CM3048">
        <v>1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1</v>
      </c>
      <c r="CX3048">
        <v>0</v>
      </c>
      <c r="CY3048">
        <v>1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</row>
    <row r="3049" spans="1:120">
      <c r="A3049">
        <v>91031691</v>
      </c>
      <c r="B3049">
        <v>126255</v>
      </c>
      <c r="C3049" s="2">
        <v>44287</v>
      </c>
      <c r="D3049" s="2">
        <v>44287.895138888889</v>
      </c>
      <c r="E3049">
        <v>3</v>
      </c>
      <c r="F3049">
        <v>58</v>
      </c>
      <c r="G3049">
        <v>0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8807</v>
      </c>
      <c r="O3049" t="s">
        <v>2126</v>
      </c>
      <c r="P3049">
        <v>1</v>
      </c>
      <c r="Q3049">
        <v>0</v>
      </c>
      <c r="S3049">
        <v>4</v>
      </c>
      <c r="T3049">
        <v>2021</v>
      </c>
      <c r="U3049">
        <v>0</v>
      </c>
      <c r="V3049">
        <v>0</v>
      </c>
      <c r="W3049">
        <v>3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K3049">
        <v>0</v>
      </c>
      <c r="CL3049">
        <v>0</v>
      </c>
      <c r="CM3049">
        <v>1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1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</row>
    <row r="3050" spans="1:120">
      <c r="A3050">
        <v>91031825</v>
      </c>
      <c r="B3050">
        <v>8039502</v>
      </c>
      <c r="C3050" s="2">
        <v>44287</v>
      </c>
      <c r="D3050" s="2">
        <v>44287.98333333333</v>
      </c>
      <c r="E3050">
        <v>2</v>
      </c>
      <c r="F3050">
        <v>84</v>
      </c>
      <c r="G3050">
        <v>1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7065</v>
      </c>
      <c r="O3050" t="s">
        <v>2126</v>
      </c>
      <c r="P3050">
        <v>1</v>
      </c>
      <c r="Q3050">
        <v>0</v>
      </c>
      <c r="S3050">
        <v>4</v>
      </c>
      <c r="T3050">
        <v>2021</v>
      </c>
      <c r="U3050">
        <v>0</v>
      </c>
      <c r="V3050">
        <v>0</v>
      </c>
      <c r="W3050">
        <v>3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</row>
    <row r="3051" spans="1:120">
      <c r="A3051">
        <v>91031829</v>
      </c>
      <c r="B3051">
        <v>474218</v>
      </c>
      <c r="C3051" s="2">
        <v>44288</v>
      </c>
      <c r="D3051" s="2">
        <v>44288.518750000003</v>
      </c>
      <c r="E3051">
        <v>1</v>
      </c>
      <c r="F3051">
        <v>37</v>
      </c>
      <c r="G3051">
        <v>1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8873</v>
      </c>
      <c r="O3051" t="s">
        <v>2130</v>
      </c>
      <c r="P3051">
        <v>0</v>
      </c>
      <c r="Q3051">
        <v>0</v>
      </c>
      <c r="R3051">
        <v>1</v>
      </c>
      <c r="S3051">
        <v>4</v>
      </c>
      <c r="T3051">
        <v>2021</v>
      </c>
      <c r="U3051">
        <v>0</v>
      </c>
      <c r="V3051">
        <v>0</v>
      </c>
      <c r="W3051">
        <v>3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K3051">
        <v>0</v>
      </c>
      <c r="CL3051">
        <v>0</v>
      </c>
      <c r="CM3051">
        <v>1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1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</row>
    <row r="3052" spans="1:120">
      <c r="A3052">
        <v>91031832</v>
      </c>
      <c r="B3052">
        <v>383453</v>
      </c>
      <c r="C3052" s="2">
        <v>44287</v>
      </c>
      <c r="D3052" s="2">
        <v>44289.659722222219</v>
      </c>
      <c r="E3052">
        <v>1</v>
      </c>
      <c r="F3052">
        <v>77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8812</v>
      </c>
      <c r="O3052" t="s">
        <v>2125</v>
      </c>
      <c r="P3052">
        <v>1</v>
      </c>
      <c r="Q3052">
        <v>0</v>
      </c>
      <c r="R3052">
        <v>2</v>
      </c>
      <c r="S3052">
        <v>4</v>
      </c>
      <c r="T3052">
        <v>2021</v>
      </c>
      <c r="U3052">
        <v>0</v>
      </c>
      <c r="V3052">
        <v>0</v>
      </c>
      <c r="W3052">
        <v>3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3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3</v>
      </c>
      <c r="BH3052">
        <v>2</v>
      </c>
      <c r="BI3052">
        <v>0</v>
      </c>
      <c r="BJ3052">
        <v>0</v>
      </c>
      <c r="BK3052">
        <v>2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2</v>
      </c>
      <c r="CC3052">
        <v>0</v>
      </c>
      <c r="CD3052">
        <v>2</v>
      </c>
      <c r="CE3052">
        <v>2</v>
      </c>
      <c r="CF3052">
        <v>1</v>
      </c>
      <c r="CG3052">
        <v>0</v>
      </c>
      <c r="CH3052">
        <v>0</v>
      </c>
      <c r="CI3052">
        <v>1</v>
      </c>
      <c r="CK3052">
        <v>0</v>
      </c>
      <c r="CL3052">
        <v>0</v>
      </c>
      <c r="CM3052">
        <v>1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1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1</v>
      </c>
      <c r="DH3052">
        <v>0</v>
      </c>
      <c r="DI3052">
        <v>0</v>
      </c>
      <c r="DJ3052">
        <v>1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</row>
    <row r="3053" spans="1:120">
      <c r="A3053">
        <v>91031838</v>
      </c>
      <c r="B3053">
        <v>197292</v>
      </c>
      <c r="C3053" s="2">
        <v>44287</v>
      </c>
      <c r="D3053" s="2">
        <v>44288.288194444445</v>
      </c>
      <c r="E3053">
        <v>2</v>
      </c>
      <c r="F3053">
        <v>33</v>
      </c>
      <c r="G3053">
        <v>1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8835</v>
      </c>
      <c r="O3053" t="s">
        <v>2126</v>
      </c>
      <c r="P3053">
        <v>1</v>
      </c>
      <c r="Q3053">
        <v>0</v>
      </c>
      <c r="S3053">
        <v>4</v>
      </c>
      <c r="T3053">
        <v>2021</v>
      </c>
      <c r="U3053">
        <v>0</v>
      </c>
      <c r="V3053">
        <v>0</v>
      </c>
      <c r="W3053">
        <v>3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</row>
    <row r="3054" spans="1:120">
      <c r="A3054">
        <v>91031842</v>
      </c>
      <c r="B3054">
        <v>504627</v>
      </c>
      <c r="C3054" s="2">
        <v>44287</v>
      </c>
      <c r="D3054" s="2">
        <v>44290.162499999999</v>
      </c>
      <c r="E3054">
        <v>1</v>
      </c>
      <c r="F3054">
        <v>60</v>
      </c>
      <c r="G3054">
        <v>0</v>
      </c>
      <c r="H3054">
        <v>3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8807</v>
      </c>
      <c r="O3054" t="s">
        <v>26</v>
      </c>
      <c r="P3054">
        <v>0</v>
      </c>
      <c r="Q3054">
        <v>1</v>
      </c>
      <c r="R3054">
        <v>3</v>
      </c>
      <c r="S3054">
        <v>4</v>
      </c>
      <c r="T3054">
        <v>2021</v>
      </c>
      <c r="U3054">
        <v>1</v>
      </c>
      <c r="V3054">
        <v>3</v>
      </c>
      <c r="W3054">
        <v>3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4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4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3</v>
      </c>
      <c r="BW3054">
        <v>2</v>
      </c>
      <c r="BX3054">
        <v>1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K3054">
        <v>0</v>
      </c>
      <c r="CL3054">
        <v>0</v>
      </c>
      <c r="CM3054">
        <v>5</v>
      </c>
      <c r="CN3054">
        <v>0</v>
      </c>
      <c r="CO3054">
        <v>1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1</v>
      </c>
      <c r="CY3054">
        <v>1</v>
      </c>
      <c r="CZ3054">
        <v>0</v>
      </c>
      <c r="DA3054">
        <v>1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1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1</v>
      </c>
      <c r="DN3054">
        <v>0</v>
      </c>
      <c r="DO3054">
        <v>0</v>
      </c>
      <c r="DP3054">
        <v>0</v>
      </c>
    </row>
    <row r="3055" spans="1:120">
      <c r="A3055">
        <v>91031880</v>
      </c>
      <c r="B3055">
        <v>419723</v>
      </c>
      <c r="C3055" s="2">
        <v>44288</v>
      </c>
      <c r="D3055" s="2">
        <v>44288.34652777778</v>
      </c>
      <c r="E3055">
        <v>2</v>
      </c>
      <c r="F3055">
        <v>24</v>
      </c>
      <c r="G3055">
        <v>0</v>
      </c>
      <c r="H3055">
        <v>1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8876</v>
      </c>
      <c r="O3055" t="s">
        <v>2126</v>
      </c>
      <c r="P3055">
        <v>1</v>
      </c>
      <c r="Q3055">
        <v>0</v>
      </c>
      <c r="S3055">
        <v>4</v>
      </c>
      <c r="T3055">
        <v>2021</v>
      </c>
      <c r="U3055">
        <v>0</v>
      </c>
      <c r="V3055">
        <v>0</v>
      </c>
      <c r="W3055">
        <v>3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</row>
    <row r="3056" spans="1:120">
      <c r="A3056">
        <v>91031957</v>
      </c>
      <c r="B3056">
        <v>110209</v>
      </c>
      <c r="C3056" s="2">
        <v>44288</v>
      </c>
      <c r="D3056" s="2">
        <v>44288.588194444441</v>
      </c>
      <c r="E3056">
        <v>2</v>
      </c>
      <c r="F3056">
        <v>63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8822</v>
      </c>
      <c r="O3056" t="s">
        <v>2126</v>
      </c>
      <c r="P3056">
        <v>1</v>
      </c>
      <c r="Q3056">
        <v>0</v>
      </c>
      <c r="S3056">
        <v>4</v>
      </c>
      <c r="T3056">
        <v>2021</v>
      </c>
      <c r="U3056">
        <v>0</v>
      </c>
      <c r="V3056">
        <v>0</v>
      </c>
      <c r="W3056">
        <v>3</v>
      </c>
      <c r="AU3056" t="e">
        <v>#N/A</v>
      </c>
      <c r="AV3056" t="e">
        <v>#N/A</v>
      </c>
      <c r="AW3056" t="e">
        <v>#N/A</v>
      </c>
      <c r="AX3056" t="e">
        <v>#N/A</v>
      </c>
      <c r="AY3056" t="e">
        <v>#N/A</v>
      </c>
      <c r="AZ3056" t="e">
        <v>#N/A</v>
      </c>
      <c r="BA3056" t="e">
        <v>#N/A</v>
      </c>
      <c r="BB3056" t="e">
        <v>#N/A</v>
      </c>
      <c r="BC3056" t="e">
        <v>#N/A</v>
      </c>
      <c r="BD3056" t="e">
        <v>#N/A</v>
      </c>
      <c r="BE3056" t="e">
        <v>#N/A</v>
      </c>
      <c r="BF3056" t="e">
        <v>#N/A</v>
      </c>
      <c r="BG3056" t="e">
        <v>#N/A</v>
      </c>
      <c r="BH3056" t="e">
        <v>#N/A</v>
      </c>
      <c r="BI3056" t="e">
        <v>#N/A</v>
      </c>
      <c r="BJ3056" t="e">
        <v>#N/A</v>
      </c>
      <c r="BK3056" t="e">
        <v>#N/A</v>
      </c>
      <c r="BL3056" t="e">
        <v>#N/A</v>
      </c>
      <c r="BM3056" t="e">
        <v>#N/A</v>
      </c>
      <c r="BN3056" t="e">
        <v>#N/A</v>
      </c>
      <c r="BO3056" t="e">
        <v>#N/A</v>
      </c>
      <c r="BP3056" t="e">
        <v>#N/A</v>
      </c>
      <c r="BQ3056" t="e">
        <v>#N/A</v>
      </c>
      <c r="BR3056" t="e">
        <v>#N/A</v>
      </c>
      <c r="BS3056" t="e">
        <v>#N/A</v>
      </c>
      <c r="BT3056" t="e">
        <v>#N/A</v>
      </c>
      <c r="BU3056" t="e">
        <v>#N/A</v>
      </c>
      <c r="BV3056" t="e">
        <v>#N/A</v>
      </c>
      <c r="BW3056" t="e">
        <v>#N/A</v>
      </c>
      <c r="BX3056" t="e">
        <v>#N/A</v>
      </c>
      <c r="BY3056" t="e">
        <v>#N/A</v>
      </c>
      <c r="BZ3056" t="e">
        <v>#N/A</v>
      </c>
      <c r="CA3056" t="e">
        <v>#N/A</v>
      </c>
      <c r="CB3056" t="e">
        <v>#N/A</v>
      </c>
      <c r="CC3056" t="e">
        <v>#N/A</v>
      </c>
      <c r="CD3056" t="e">
        <v>#N/A</v>
      </c>
      <c r="CE3056" t="e">
        <v>#N/A</v>
      </c>
      <c r="CF3056" t="e">
        <v>#N/A</v>
      </c>
      <c r="CG3056" t="e">
        <v>#N/A</v>
      </c>
      <c r="CH3056" t="e">
        <v>#N/A</v>
      </c>
      <c r="CI3056" t="e">
        <v>#N/A</v>
      </c>
      <c r="CK3056" t="e">
        <v>#N/A</v>
      </c>
      <c r="CL3056" t="e">
        <v>#N/A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</row>
    <row r="3057" spans="1:120">
      <c r="A3057">
        <v>91032116</v>
      </c>
      <c r="B3057">
        <v>8134606</v>
      </c>
      <c r="C3057" s="2">
        <v>44288</v>
      </c>
      <c r="D3057" s="2">
        <v>44288.712500000001</v>
      </c>
      <c r="E3057">
        <v>2</v>
      </c>
      <c r="F3057">
        <v>71</v>
      </c>
      <c r="G3057">
        <v>1</v>
      </c>
      <c r="H3057">
        <v>0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8873</v>
      </c>
      <c r="O3057" t="s">
        <v>2126</v>
      </c>
      <c r="P3057">
        <v>1</v>
      </c>
      <c r="Q3057">
        <v>0</v>
      </c>
      <c r="S3057">
        <v>4</v>
      </c>
      <c r="T3057">
        <v>2021</v>
      </c>
      <c r="U3057">
        <v>0</v>
      </c>
      <c r="V3057">
        <v>0</v>
      </c>
      <c r="W3057">
        <v>3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K3057">
        <v>0</v>
      </c>
      <c r="CL3057">
        <v>0</v>
      </c>
      <c r="CM3057">
        <v>1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1</v>
      </c>
      <c r="CX3057">
        <v>0</v>
      </c>
      <c r="CY3057">
        <v>1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1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</row>
    <row r="3058" spans="1:120">
      <c r="A3058">
        <v>91032123</v>
      </c>
      <c r="B3058">
        <v>8134608</v>
      </c>
      <c r="C3058" s="2">
        <v>44288</v>
      </c>
      <c r="D3058" s="2">
        <v>44288.737500000003</v>
      </c>
      <c r="E3058">
        <v>2</v>
      </c>
      <c r="F3058">
        <v>57</v>
      </c>
      <c r="G3058">
        <v>1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8854</v>
      </c>
      <c r="O3058" t="s">
        <v>2126</v>
      </c>
      <c r="P3058">
        <v>1</v>
      </c>
      <c r="Q3058">
        <v>0</v>
      </c>
      <c r="S3058">
        <v>4</v>
      </c>
      <c r="T3058">
        <v>2021</v>
      </c>
      <c r="U3058">
        <v>0</v>
      </c>
      <c r="V3058">
        <v>0</v>
      </c>
      <c r="W3058">
        <v>3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K3058">
        <v>0</v>
      </c>
      <c r="CL3058">
        <v>0</v>
      </c>
      <c r="CM3058">
        <v>1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1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1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</row>
    <row r="3059" spans="1:120">
      <c r="A3059">
        <v>91032142</v>
      </c>
      <c r="B3059">
        <v>8134613</v>
      </c>
      <c r="C3059" s="2">
        <v>44288</v>
      </c>
      <c r="D3059" s="2">
        <v>44288.677777777775</v>
      </c>
      <c r="E3059">
        <v>2</v>
      </c>
      <c r="F3059">
        <v>45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88444223</v>
      </c>
      <c r="O3059" t="s">
        <v>2126</v>
      </c>
      <c r="P3059">
        <v>1</v>
      </c>
      <c r="Q3059">
        <v>0</v>
      </c>
      <c r="S3059">
        <v>4</v>
      </c>
      <c r="T3059">
        <v>2021</v>
      </c>
      <c r="U3059">
        <v>0</v>
      </c>
      <c r="V3059">
        <v>0</v>
      </c>
      <c r="W3059">
        <v>3</v>
      </c>
      <c r="AU3059" t="e">
        <v>#N/A</v>
      </c>
      <c r="AV3059" t="e">
        <v>#N/A</v>
      </c>
      <c r="AW3059" t="e">
        <v>#N/A</v>
      </c>
      <c r="AX3059" t="e">
        <v>#N/A</v>
      </c>
      <c r="AY3059" t="e">
        <v>#N/A</v>
      </c>
      <c r="AZ3059" t="e">
        <v>#N/A</v>
      </c>
      <c r="BA3059" t="e">
        <v>#N/A</v>
      </c>
      <c r="BB3059" t="e">
        <v>#N/A</v>
      </c>
      <c r="BC3059" t="e">
        <v>#N/A</v>
      </c>
      <c r="BD3059" t="e">
        <v>#N/A</v>
      </c>
      <c r="BE3059" t="e">
        <v>#N/A</v>
      </c>
      <c r="BF3059" t="e">
        <v>#N/A</v>
      </c>
      <c r="BG3059" t="e">
        <v>#N/A</v>
      </c>
      <c r="BH3059" t="e">
        <v>#N/A</v>
      </c>
      <c r="BI3059" t="e">
        <v>#N/A</v>
      </c>
      <c r="BJ3059" t="e">
        <v>#N/A</v>
      </c>
      <c r="BK3059" t="e">
        <v>#N/A</v>
      </c>
      <c r="BL3059" t="e">
        <v>#N/A</v>
      </c>
      <c r="BM3059" t="e">
        <v>#N/A</v>
      </c>
      <c r="BN3059" t="e">
        <v>#N/A</v>
      </c>
      <c r="BO3059" t="e">
        <v>#N/A</v>
      </c>
      <c r="BP3059" t="e">
        <v>#N/A</v>
      </c>
      <c r="BQ3059" t="e">
        <v>#N/A</v>
      </c>
      <c r="BR3059" t="e">
        <v>#N/A</v>
      </c>
      <c r="BS3059" t="e">
        <v>#N/A</v>
      </c>
      <c r="BT3059" t="e">
        <v>#N/A</v>
      </c>
      <c r="BU3059" t="e">
        <v>#N/A</v>
      </c>
      <c r="BV3059" t="e">
        <v>#N/A</v>
      </c>
      <c r="BW3059" t="e">
        <v>#N/A</v>
      </c>
      <c r="BX3059" t="e">
        <v>#N/A</v>
      </c>
      <c r="BY3059" t="e">
        <v>#N/A</v>
      </c>
      <c r="BZ3059" t="e">
        <v>#N/A</v>
      </c>
      <c r="CA3059" t="e">
        <v>#N/A</v>
      </c>
      <c r="CB3059" t="e">
        <v>#N/A</v>
      </c>
      <c r="CC3059" t="e">
        <v>#N/A</v>
      </c>
      <c r="CD3059" t="e">
        <v>#N/A</v>
      </c>
      <c r="CE3059" t="e">
        <v>#N/A</v>
      </c>
      <c r="CF3059" t="e">
        <v>#N/A</v>
      </c>
      <c r="CG3059" t="e">
        <v>#N/A</v>
      </c>
      <c r="CH3059" t="e">
        <v>#N/A</v>
      </c>
      <c r="CI3059" t="e">
        <v>#N/A</v>
      </c>
      <c r="CK3059" t="e">
        <v>#N/A</v>
      </c>
      <c r="CL3059" t="e">
        <v>#N/A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</row>
    <row r="3060" spans="1:120">
      <c r="A3060">
        <v>91032263</v>
      </c>
      <c r="B3060">
        <v>8134626</v>
      </c>
      <c r="C3060" s="2">
        <v>44288</v>
      </c>
      <c r="D3060" s="2">
        <v>44288.878472222219</v>
      </c>
      <c r="E3060">
        <v>2</v>
      </c>
      <c r="F3060">
        <v>49</v>
      </c>
      <c r="G3060">
        <v>1</v>
      </c>
      <c r="H3060">
        <v>2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88541447</v>
      </c>
      <c r="O3060" t="s">
        <v>2126</v>
      </c>
      <c r="P3060">
        <v>1</v>
      </c>
      <c r="Q3060">
        <v>0</v>
      </c>
      <c r="S3060">
        <v>4</v>
      </c>
      <c r="T3060">
        <v>2021</v>
      </c>
      <c r="U3060">
        <v>0</v>
      </c>
      <c r="V3060">
        <v>0</v>
      </c>
      <c r="W3060">
        <v>3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</row>
    <row r="3061" spans="1:120">
      <c r="A3061">
        <v>91032264</v>
      </c>
      <c r="B3061">
        <v>8045570</v>
      </c>
      <c r="C3061" s="2">
        <v>44288</v>
      </c>
      <c r="D3061" s="2">
        <v>44288.850694444445</v>
      </c>
      <c r="E3061">
        <v>2</v>
      </c>
      <c r="F3061">
        <v>50</v>
      </c>
      <c r="G3061">
        <v>0</v>
      </c>
      <c r="H3061">
        <v>3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8854</v>
      </c>
      <c r="O3061" t="s">
        <v>2126</v>
      </c>
      <c r="P3061">
        <v>1</v>
      </c>
      <c r="Q3061">
        <v>0</v>
      </c>
      <c r="S3061">
        <v>4</v>
      </c>
      <c r="T3061">
        <v>2021</v>
      </c>
      <c r="U3061">
        <v>0</v>
      </c>
      <c r="V3061">
        <v>0</v>
      </c>
      <c r="W3061">
        <v>3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1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</row>
    <row r="3062" spans="1:120">
      <c r="A3062">
        <v>91032293</v>
      </c>
      <c r="B3062">
        <v>357241</v>
      </c>
      <c r="C3062" s="2">
        <v>44288</v>
      </c>
      <c r="D3062" s="2">
        <v>44288.884722222225</v>
      </c>
      <c r="E3062">
        <v>2</v>
      </c>
      <c r="F3062">
        <v>56</v>
      </c>
      <c r="G3062">
        <v>1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8876</v>
      </c>
      <c r="O3062" t="s">
        <v>2126</v>
      </c>
      <c r="P3062">
        <v>1</v>
      </c>
      <c r="Q3062">
        <v>0</v>
      </c>
      <c r="S3062">
        <v>4</v>
      </c>
      <c r="T3062">
        <v>2021</v>
      </c>
      <c r="U3062">
        <v>0</v>
      </c>
      <c r="V3062">
        <v>0</v>
      </c>
      <c r="W3062">
        <v>3</v>
      </c>
      <c r="AU3062" t="e">
        <v>#N/A</v>
      </c>
      <c r="AV3062" t="e">
        <v>#N/A</v>
      </c>
      <c r="AW3062" t="e">
        <v>#N/A</v>
      </c>
      <c r="AX3062" t="e">
        <v>#N/A</v>
      </c>
      <c r="AY3062" t="e">
        <v>#N/A</v>
      </c>
      <c r="AZ3062" t="e">
        <v>#N/A</v>
      </c>
      <c r="BA3062" t="e">
        <v>#N/A</v>
      </c>
      <c r="BB3062" t="e">
        <v>#N/A</v>
      </c>
      <c r="BC3062" t="e">
        <v>#N/A</v>
      </c>
      <c r="BD3062" t="e">
        <v>#N/A</v>
      </c>
      <c r="BE3062" t="e">
        <v>#N/A</v>
      </c>
      <c r="BF3062" t="e">
        <v>#N/A</v>
      </c>
      <c r="BG3062" t="e">
        <v>#N/A</v>
      </c>
      <c r="BH3062" t="e">
        <v>#N/A</v>
      </c>
      <c r="BI3062" t="e">
        <v>#N/A</v>
      </c>
      <c r="BJ3062" t="e">
        <v>#N/A</v>
      </c>
      <c r="BK3062" t="e">
        <v>#N/A</v>
      </c>
      <c r="BL3062" t="e">
        <v>#N/A</v>
      </c>
      <c r="BM3062" t="e">
        <v>#N/A</v>
      </c>
      <c r="BN3062" t="e">
        <v>#N/A</v>
      </c>
      <c r="BO3062" t="e">
        <v>#N/A</v>
      </c>
      <c r="BP3062" t="e">
        <v>#N/A</v>
      </c>
      <c r="BQ3062" t="e">
        <v>#N/A</v>
      </c>
      <c r="BR3062" t="e">
        <v>#N/A</v>
      </c>
      <c r="BS3062" t="e">
        <v>#N/A</v>
      </c>
      <c r="BT3062" t="e">
        <v>#N/A</v>
      </c>
      <c r="BU3062" t="e">
        <v>#N/A</v>
      </c>
      <c r="BV3062" t="e">
        <v>#N/A</v>
      </c>
      <c r="BW3062" t="e">
        <v>#N/A</v>
      </c>
      <c r="BX3062" t="e">
        <v>#N/A</v>
      </c>
      <c r="BY3062" t="e">
        <v>#N/A</v>
      </c>
      <c r="BZ3062" t="e">
        <v>#N/A</v>
      </c>
      <c r="CA3062" t="e">
        <v>#N/A</v>
      </c>
      <c r="CB3062" t="e">
        <v>#N/A</v>
      </c>
      <c r="CC3062" t="e">
        <v>#N/A</v>
      </c>
      <c r="CD3062" t="e">
        <v>#N/A</v>
      </c>
      <c r="CE3062" t="e">
        <v>#N/A</v>
      </c>
      <c r="CF3062" t="e">
        <v>#N/A</v>
      </c>
      <c r="CG3062" t="e">
        <v>#N/A</v>
      </c>
      <c r="CH3062" t="e">
        <v>#N/A</v>
      </c>
      <c r="CI3062" t="e">
        <v>#N/A</v>
      </c>
      <c r="CK3062" t="e">
        <v>#N/A</v>
      </c>
      <c r="CL3062" t="e">
        <v>#N/A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</row>
    <row r="3063" spans="1:120">
      <c r="A3063">
        <v>91032344</v>
      </c>
      <c r="B3063">
        <v>808974</v>
      </c>
      <c r="C3063" s="2">
        <v>44288</v>
      </c>
      <c r="D3063" s="2">
        <v>44289.681250000001</v>
      </c>
      <c r="E3063">
        <v>1</v>
      </c>
      <c r="F3063">
        <v>31</v>
      </c>
      <c r="G3063">
        <v>1</v>
      </c>
      <c r="H3063">
        <v>1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8869</v>
      </c>
      <c r="O3063" t="s">
        <v>2126</v>
      </c>
      <c r="P3063">
        <v>1</v>
      </c>
      <c r="Q3063">
        <v>0</v>
      </c>
      <c r="R3063">
        <v>1</v>
      </c>
      <c r="S3063">
        <v>4</v>
      </c>
      <c r="T3063">
        <v>2021</v>
      </c>
      <c r="U3063">
        <v>0</v>
      </c>
      <c r="V3063">
        <v>0</v>
      </c>
      <c r="W3063">
        <v>3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1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1</v>
      </c>
      <c r="BW3063">
        <v>1</v>
      </c>
      <c r="BX3063">
        <v>1</v>
      </c>
      <c r="BY3063">
        <v>0</v>
      </c>
      <c r="BZ3063">
        <v>0</v>
      </c>
      <c r="CA3063">
        <v>0</v>
      </c>
      <c r="CB3063">
        <v>1</v>
      </c>
      <c r="CC3063">
        <v>0</v>
      </c>
      <c r="CD3063">
        <v>1</v>
      </c>
      <c r="CE3063">
        <v>1</v>
      </c>
      <c r="CF3063">
        <v>0</v>
      </c>
      <c r="CG3063">
        <v>0</v>
      </c>
      <c r="CH3063">
        <v>0</v>
      </c>
      <c r="CI3063">
        <v>1</v>
      </c>
      <c r="CK3063">
        <v>0</v>
      </c>
      <c r="CL3063">
        <v>0</v>
      </c>
      <c r="CM3063">
        <v>3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1</v>
      </c>
      <c r="CT3063">
        <v>1</v>
      </c>
      <c r="CU3063">
        <v>0</v>
      </c>
      <c r="CV3063">
        <v>0</v>
      </c>
      <c r="CW3063">
        <v>1</v>
      </c>
      <c r="CX3063">
        <v>0</v>
      </c>
      <c r="CY3063">
        <v>1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1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</row>
    <row r="3064" spans="1:120">
      <c r="A3064">
        <v>91032396</v>
      </c>
      <c r="B3064">
        <v>619961</v>
      </c>
      <c r="C3064" s="2">
        <v>44289</v>
      </c>
      <c r="D3064" s="2">
        <v>44289.459722222222</v>
      </c>
      <c r="E3064">
        <v>2</v>
      </c>
      <c r="F3064">
        <v>52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7921</v>
      </c>
      <c r="O3064" t="s">
        <v>2126</v>
      </c>
      <c r="P3064">
        <v>1</v>
      </c>
      <c r="Q3064">
        <v>0</v>
      </c>
      <c r="S3064">
        <v>4</v>
      </c>
      <c r="T3064">
        <v>2021</v>
      </c>
      <c r="U3064">
        <v>0</v>
      </c>
      <c r="V3064">
        <v>0</v>
      </c>
      <c r="W3064">
        <v>3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</row>
    <row r="3065" spans="1:120">
      <c r="A3065">
        <v>91032463</v>
      </c>
      <c r="B3065">
        <v>8134641</v>
      </c>
      <c r="C3065" s="2">
        <v>44289</v>
      </c>
      <c r="D3065" s="2">
        <v>44289.580555555556</v>
      </c>
      <c r="E3065">
        <v>2</v>
      </c>
      <c r="F3065">
        <v>29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8809</v>
      </c>
      <c r="O3065" t="s">
        <v>2126</v>
      </c>
      <c r="P3065">
        <v>1</v>
      </c>
      <c r="Q3065">
        <v>0</v>
      </c>
      <c r="S3065">
        <v>4</v>
      </c>
      <c r="T3065">
        <v>2021</v>
      </c>
      <c r="U3065">
        <v>0</v>
      </c>
      <c r="V3065">
        <v>0</v>
      </c>
      <c r="W3065">
        <v>3</v>
      </c>
      <c r="AU3065" t="e">
        <v>#N/A</v>
      </c>
      <c r="AV3065" t="e">
        <v>#N/A</v>
      </c>
      <c r="AW3065" t="e">
        <v>#N/A</v>
      </c>
      <c r="AX3065" t="e">
        <v>#N/A</v>
      </c>
      <c r="AY3065" t="e">
        <v>#N/A</v>
      </c>
      <c r="AZ3065" t="e">
        <v>#N/A</v>
      </c>
      <c r="BA3065" t="e">
        <v>#N/A</v>
      </c>
      <c r="BB3065" t="e">
        <v>#N/A</v>
      </c>
      <c r="BC3065" t="e">
        <v>#N/A</v>
      </c>
      <c r="BD3065" t="e">
        <v>#N/A</v>
      </c>
      <c r="BE3065" t="e">
        <v>#N/A</v>
      </c>
      <c r="BF3065" t="e">
        <v>#N/A</v>
      </c>
      <c r="BG3065" t="e">
        <v>#N/A</v>
      </c>
      <c r="BH3065" t="e">
        <v>#N/A</v>
      </c>
      <c r="BI3065" t="e">
        <v>#N/A</v>
      </c>
      <c r="BJ3065" t="e">
        <v>#N/A</v>
      </c>
      <c r="BK3065" t="e">
        <v>#N/A</v>
      </c>
      <c r="BL3065" t="e">
        <v>#N/A</v>
      </c>
      <c r="BM3065" t="e">
        <v>#N/A</v>
      </c>
      <c r="BN3065" t="e">
        <v>#N/A</v>
      </c>
      <c r="BO3065" t="e">
        <v>#N/A</v>
      </c>
      <c r="BP3065" t="e">
        <v>#N/A</v>
      </c>
      <c r="BQ3065" t="e">
        <v>#N/A</v>
      </c>
      <c r="BR3065" t="e">
        <v>#N/A</v>
      </c>
      <c r="BS3065" t="e">
        <v>#N/A</v>
      </c>
      <c r="BT3065" t="e">
        <v>#N/A</v>
      </c>
      <c r="BU3065" t="e">
        <v>#N/A</v>
      </c>
      <c r="BV3065" t="e">
        <v>#N/A</v>
      </c>
      <c r="BW3065" t="e">
        <v>#N/A</v>
      </c>
      <c r="BX3065" t="e">
        <v>#N/A</v>
      </c>
      <c r="BY3065" t="e">
        <v>#N/A</v>
      </c>
      <c r="BZ3065" t="e">
        <v>#N/A</v>
      </c>
      <c r="CA3065" t="e">
        <v>#N/A</v>
      </c>
      <c r="CB3065" t="e">
        <v>#N/A</v>
      </c>
      <c r="CC3065" t="e">
        <v>#N/A</v>
      </c>
      <c r="CD3065" t="e">
        <v>#N/A</v>
      </c>
      <c r="CE3065" t="e">
        <v>#N/A</v>
      </c>
      <c r="CF3065" t="e">
        <v>#N/A</v>
      </c>
      <c r="CG3065" t="e">
        <v>#N/A</v>
      </c>
      <c r="CH3065" t="e">
        <v>#N/A</v>
      </c>
      <c r="CI3065" t="e">
        <v>#N/A</v>
      </c>
      <c r="CK3065" t="e">
        <v>#N/A</v>
      </c>
      <c r="CL3065" t="e">
        <v>#N/A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</row>
    <row r="3066" spans="1:120">
      <c r="A3066">
        <v>91032650</v>
      </c>
      <c r="B3066">
        <v>77191</v>
      </c>
      <c r="C3066" s="2">
        <v>44290</v>
      </c>
      <c r="D3066" s="2">
        <v>44290.933333333334</v>
      </c>
      <c r="E3066">
        <v>2</v>
      </c>
      <c r="F3066">
        <v>63</v>
      </c>
      <c r="G3066">
        <v>1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8835</v>
      </c>
      <c r="O3066" t="s">
        <v>2126</v>
      </c>
      <c r="P3066">
        <v>1</v>
      </c>
      <c r="Q3066">
        <v>0</v>
      </c>
      <c r="S3066">
        <v>4</v>
      </c>
      <c r="T3066">
        <v>2021</v>
      </c>
      <c r="U3066">
        <v>0</v>
      </c>
      <c r="V3066">
        <v>0</v>
      </c>
      <c r="W3066">
        <v>3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1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</row>
    <row r="3067" spans="1:120">
      <c r="A3067">
        <v>99000247</v>
      </c>
      <c r="B3067">
        <v>517737</v>
      </c>
      <c r="C3067" s="2">
        <v>43973</v>
      </c>
      <c r="D3067" s="2">
        <v>43983.756944444445</v>
      </c>
      <c r="E3067">
        <v>1</v>
      </c>
      <c r="F3067">
        <v>56</v>
      </c>
      <c r="G3067">
        <v>1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8805</v>
      </c>
      <c r="O3067" t="s">
        <v>2126</v>
      </c>
      <c r="P3067">
        <v>1</v>
      </c>
      <c r="Q3067">
        <v>0</v>
      </c>
      <c r="R3067">
        <v>10</v>
      </c>
      <c r="S3067">
        <v>6</v>
      </c>
      <c r="T3067">
        <v>2020</v>
      </c>
      <c r="U3067">
        <v>0</v>
      </c>
      <c r="V3067">
        <v>0</v>
      </c>
      <c r="W3067">
        <v>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3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3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3</v>
      </c>
      <c r="BW3067">
        <v>1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10</v>
      </c>
      <c r="CD3067">
        <v>0</v>
      </c>
      <c r="CE3067">
        <v>10</v>
      </c>
      <c r="CF3067">
        <v>0</v>
      </c>
      <c r="CG3067">
        <v>0</v>
      </c>
      <c r="CH3067">
        <v>0</v>
      </c>
      <c r="CI3067">
        <v>2</v>
      </c>
      <c r="CK3067">
        <v>2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1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2023-10-24T15:19:39Z</dcterms:created>
  <dcterms:modified xsi:type="dcterms:W3CDTF">2024-01-04T22:17:09Z</dcterms:modified>
  <cp:category/>
  <cp:contentStatus/>
</cp:coreProperties>
</file>