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ka\Downloads\"/>
    </mc:Choice>
  </mc:AlternateContent>
  <xr:revisionPtr revIDLastSave="0" documentId="13_ncr:1_{D11D6192-5B74-47FD-BDF8-765F39CB766C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Sheet2" sheetId="5" r:id="rId1"/>
    <sheet name="Orders" sheetId="1" r:id="rId2"/>
    <sheet name="People" sheetId="2" r:id="rId3"/>
    <sheet name="Returns" sheetId="3" r:id="rId4"/>
    <sheet name="DASH BOARD" sheetId="4" r:id="rId5"/>
  </sheets>
  <definedNames>
    <definedName name="_xlnm._FilterDatabase" localSheetId="1" hidden="1">Orders!$A$1:$U$9995</definedName>
    <definedName name="_xlcn.WorksheetConnection_SampleSuperstore.xlsxSales1" hidden="1">Sales[]</definedName>
    <definedName name="Orders">Orders!$A$1:$U$9995</definedName>
    <definedName name="People">People!$A$1:$B$5</definedName>
    <definedName name="Returns">Returns!$A$1:$A$801</definedName>
  </definedNames>
  <calcPr calcId="191029"/>
  <pivotCaches>
    <pivotCache cacheId="8" r:id="rId6"/>
  </pivotCaches>
  <extLst>
    <ext xmlns:x15="http://schemas.microsoft.com/office/spreadsheetml/2010/11/main" uri="{FCE2AD5D-F65C-4FA6-A056-5C36A1767C68}">
      <x15:dataModel>
        <x15:modelTables>
          <x15:modelTable id="Sales" name="Sales" connection="WorksheetConnection_Sample - Superstore.xlsx!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3" i="4"/>
  <c r="B5" i="4"/>
  <c r="B3" i="4"/>
  <c r="A5" i="4"/>
  <c r="A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21DDEB-11E4-461A-9895-774CE36A4E6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98D8B65-D34F-4167-8C56-4037B632CA29}" name="WorksheetConnection_Sample - Superstore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SampleSuperstore.xlsxSales1"/>
        </x15:connection>
      </ext>
    </extLst>
  </connection>
</connections>
</file>

<file path=xl/sharedStrings.xml><?xml version="1.0" encoding="utf-8"?>
<sst xmlns="http://schemas.openxmlformats.org/spreadsheetml/2006/main" count="131750" uniqueCount="10974">
  <si>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</si>
  <si>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</si>
  <si>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</si>
  <si>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</si>
  <si>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</si>
  <si>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</si>
  <si>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</si>
  <si>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</si>
  <si>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</si>
  <si>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</si>
  <si>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</si>
  <si>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</si>
  <si>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</si>
  <si>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</si>
  <si>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</si>
  <si>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</si>
  <si>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</si>
  <si>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</si>
  <si>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</si>
  <si>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</si>
  <si>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</si>
  <si>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</si>
  <si>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</si>
  <si>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</si>
  <si>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</si>
  <si>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</si>
  <si>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</si>
  <si>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</si>
  <si>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</si>
  <si>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</si>
  <si>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</si>
  <si>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</si>
  <si>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</si>
  <si>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</si>
  <si>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</si>
  <si>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</si>
  <si>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</si>
  <si>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</si>
  <si>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</si>
  <si>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</si>
  <si>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</si>
  <si>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</si>
  <si>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</si>
  <si>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</si>
  <si>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</si>
  <si>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</si>
  <si>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</si>
  <si>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</si>
  <si>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</si>
  <si>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</si>
  <si>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</si>
  <si>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</si>
  <si>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</si>
  <si>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</si>
  <si>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</si>
  <si>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</si>
  <si>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</si>
  <si>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</si>
  <si>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</si>
  <si>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</si>
  <si>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</si>
  <si>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</si>
  <si>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</si>
  <si>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</si>
  <si>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</si>
  <si>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</si>
  <si>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</si>
  <si>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</si>
  <si>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</si>
  <si>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</si>
  <si>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</si>
  <si>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</si>
  <si>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</si>
  <si>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</si>
  <si>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</si>
  <si>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</si>
  <si>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</si>
  <si>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</si>
  <si>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</si>
  <si>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</si>
  <si>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</si>
  <si>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</si>
  <si>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</si>
  <si>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</si>
  <si>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</si>
  <si>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</si>
  <si>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</si>
  <si>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</si>
  <si>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</si>
  <si>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</si>
  <si>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</si>
  <si>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</si>
  <si>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</si>
  <si>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</si>
  <si>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</si>
  <si>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</si>
  <si>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</si>
  <si>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</si>
  <si>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</si>
  <si>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</si>
  <si>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</si>
  <si>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</si>
  <si>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</si>
  <si>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</si>
  <si>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</si>
  <si>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</si>
  <si>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</si>
  <si>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</si>
  <si>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</si>
  <si>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</si>
  <si>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</si>
  <si>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</si>
  <si>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</si>
  <si>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</si>
  <si>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</si>
  <si>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</si>
  <si>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</si>
  <si>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</si>
  <si>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</si>
  <si>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</si>
  <si>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</si>
  <si>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</si>
  <si>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</si>
  <si>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</si>
  <si>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</si>
  <si>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</si>
  <si>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</si>
  <si>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</si>
  <si>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</si>
  <si>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</si>
  <si>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</si>
  <si>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</si>
  <si>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</si>
  <si>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</si>
  <si>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</si>
  <si>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</si>
  <si>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</si>
  <si>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</si>
  <si>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</si>
  <si>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</si>
  <si>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</si>
  <si>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</si>
  <si>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</si>
  <si>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</si>
  <si>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</si>
  <si>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</si>
  <si>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</si>
  <si>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</si>
  <si>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</si>
  <si>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</si>
  <si>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</si>
  <si>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</si>
  <si>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</si>
  <si>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</si>
  <si>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</si>
  <si>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</si>
  <si>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</si>
  <si>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</si>
  <si>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</si>
  <si>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</si>
  <si>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</si>
  <si>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</si>
  <si>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</si>
  <si>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</si>
  <si>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</si>
  <si>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</si>
  <si>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</si>
  <si>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</si>
  <si>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</si>
  <si>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</si>
  <si>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</si>
  <si>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</si>
  <si>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</si>
  <si>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</si>
  <si>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</si>
  <si>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</si>
  <si>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</si>
  <si>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</si>
  <si>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</si>
  <si>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</si>
  <si>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</si>
  <si>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</si>
  <si>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</si>
  <si>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</si>
  <si>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</si>
  <si>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</si>
  <si>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</si>
  <si>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</si>
  <si>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</si>
  <si>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</si>
  <si>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</si>
  <si>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</si>
  <si>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</si>
  <si>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</si>
  <si>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</si>
  <si>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</si>
  <si>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</si>
  <si>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</si>
  <si>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</si>
  <si>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</si>
  <si>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</si>
  <si>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</si>
  <si>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</si>
  <si>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</si>
  <si>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</si>
  <si>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</si>
  <si>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</si>
  <si>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</si>
  <si>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</si>
  <si>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</si>
  <si>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</si>
  <si>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</si>
  <si>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</si>
  <si>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</si>
  <si>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</si>
  <si>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</si>
  <si>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</si>
  <si>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</si>
  <si>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</si>
  <si>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</si>
  <si>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</si>
  <si>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</si>
  <si>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</si>
  <si>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</si>
  <si>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</si>
  <si>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</si>
  <si>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</si>
  <si>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</si>
  <si>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</si>
  <si>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</si>
  <si>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</si>
  <si>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</si>
  <si>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</si>
  <si>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</si>
  <si>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</si>
  <si>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</si>
  <si>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</si>
  <si>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</si>
  <si>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</si>
  <si>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</si>
  <si>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</si>
  <si>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</si>
  <si>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</si>
  <si>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</si>
  <si>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</si>
  <si>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</si>
  <si>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</si>
  <si>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</si>
  <si>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</si>
  <si>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</si>
  <si>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</si>
  <si>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</si>
  <si>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</si>
  <si>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</si>
  <si>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</si>
  <si>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</si>
  <si>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</si>
  <si>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</si>
  <si>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</si>
  <si>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</si>
  <si>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</si>
  <si>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</si>
  <si>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</si>
  <si>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</si>
  <si>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</si>
  <si>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</si>
  <si>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</si>
  <si>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</si>
  <si>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</si>
  <si>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</si>
  <si>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</si>
  <si>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</si>
  <si>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</si>
  <si>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</si>
  <si>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</si>
  <si>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</si>
  <si>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</si>
  <si>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</si>
  <si>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</si>
  <si>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</si>
  <si>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</si>
  <si>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</si>
  <si>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</si>
  <si>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</si>
  <si>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</si>
  <si>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</si>
  <si>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</si>
  <si>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</si>
  <si>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</si>
  <si>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</si>
  <si>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</si>
  <si>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</si>
  <si>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</si>
  <si>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</si>
  <si>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</si>
  <si>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</si>
  <si>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</si>
  <si>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</si>
  <si>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</si>
  <si>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</si>
  <si>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</si>
  <si>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</si>
  <si>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</si>
  <si>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</si>
  <si>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</si>
  <si>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</si>
  <si>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</si>
  <si>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</si>
  <si>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</si>
  <si>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</si>
  <si>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</si>
  <si>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</si>
  <si>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</si>
  <si>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</si>
  <si>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</si>
  <si>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</si>
  <si>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</si>
  <si>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</si>
  <si>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</si>
  <si>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</si>
  <si>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</si>
  <si>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</si>
  <si>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</si>
  <si>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</si>
  <si>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</si>
  <si>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</si>
  <si>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</si>
  <si>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</si>
  <si>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</si>
  <si>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</si>
  <si>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</si>
  <si>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</si>
  <si>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</si>
  <si>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</si>
  <si>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</si>
  <si>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</si>
  <si>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</si>
  <si>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</si>
  <si>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</si>
  <si>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</si>
  <si>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</si>
  <si>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</si>
  <si>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</si>
  <si>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</si>
  <si>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</si>
  <si>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</si>
  <si>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</si>
  <si>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</si>
  <si>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</si>
  <si>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</si>
  <si>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</si>
  <si>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</si>
  <si>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</si>
  <si>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</si>
  <si>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</si>
  <si>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</si>
  <si>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</si>
  <si>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</si>
  <si>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</si>
  <si>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</si>
  <si>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</si>
  <si>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</si>
  <si>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</si>
  <si>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</si>
  <si>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</si>
  <si>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</si>
  <si>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</si>
  <si>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</si>
  <si>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</si>
  <si>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</si>
  <si>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</si>
  <si>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</si>
  <si>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</si>
  <si>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</si>
  <si>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</si>
  <si>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</si>
  <si>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</si>
  <si>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</si>
  <si>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</si>
  <si>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</si>
  <si>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</si>
  <si>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</si>
  <si>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</si>
  <si>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</si>
  <si>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</si>
  <si>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</si>
  <si>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</si>
  <si>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</si>
  <si>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</si>
  <si>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</si>
  <si>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</si>
  <si>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</si>
  <si>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</si>
  <si>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</si>
  <si>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</si>
  <si>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</si>
  <si>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</si>
  <si>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</si>
  <si>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</si>
  <si>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</si>
  <si>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</si>
  <si>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</si>
  <si>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</si>
  <si>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</si>
  <si>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</si>
  <si>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</si>
  <si>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</si>
  <si>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</si>
  <si>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</si>
  <si>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</si>
  <si>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</si>
  <si>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</si>
  <si>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</si>
  <si>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</si>
  <si>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</si>
  <si>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</si>
  <si>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</si>
  <si>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</si>
  <si>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</si>
  <si>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</si>
  <si>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</si>
  <si>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</si>
  <si>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</si>
  <si>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</si>
  <si>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</si>
  <si>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</si>
  <si>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</si>
  <si>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</si>
  <si>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</si>
  <si>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</si>
  <si>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</si>
  <si>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</si>
  <si>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</si>
  <si>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</si>
  <si>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</si>
  <si>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</si>
  <si>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</si>
  <si>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</si>
  <si>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</si>
  <si>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</si>
  <si>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</si>
  <si>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</si>
  <si>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</si>
  <si>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</si>
  <si>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</si>
  <si>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</si>
  <si>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</si>
  <si>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</si>
  <si>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</si>
  <si>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</si>
  <si>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</si>
  <si>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</si>
  <si>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</si>
  <si>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</si>
  <si>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</si>
  <si>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</si>
  <si>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</si>
  <si>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</si>
  <si>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</si>
  <si>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</si>
  <si>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</si>
  <si>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</si>
  <si>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</si>
  <si>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</si>
  <si>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</si>
  <si>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</si>
  <si>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</si>
  <si>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</si>
  <si>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</si>
  <si>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</si>
  <si>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</si>
  <si>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</si>
  <si>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</si>
  <si>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</si>
  <si>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</si>
  <si>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</si>
  <si>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</si>
  <si>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</si>
  <si>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</si>
  <si>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</si>
  <si>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</si>
  <si>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</si>
  <si>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</si>
  <si>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</si>
  <si>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</si>
  <si>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</si>
  <si>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</si>
  <si>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</si>
  <si>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</si>
  <si>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</si>
  <si>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</si>
  <si>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</si>
  <si>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</si>
  <si>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</si>
  <si>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</si>
  <si>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</si>
  <si>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</si>
  <si>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</si>
  <si>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</si>
  <si>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</si>
  <si>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</si>
  <si>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</si>
  <si>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</si>
  <si>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</si>
  <si>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</si>
  <si>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</si>
  <si>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</si>
  <si>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</si>
  <si>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</si>
  <si>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</si>
  <si>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</si>
  <si>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</si>
  <si>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</si>
  <si>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</si>
  <si>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</si>
  <si>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</si>
  <si>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</si>
  <si>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</si>
  <si>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</si>
  <si>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</si>
  <si>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</si>
  <si>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</si>
  <si>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</si>
  <si>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</si>
  <si>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</si>
  <si>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</si>
  <si>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</si>
  <si>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</si>
  <si>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</si>
  <si>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</si>
  <si>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</si>
  <si>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</si>
  <si>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</si>
  <si>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</si>
  <si>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</si>
  <si>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</si>
  <si>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</si>
  <si>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</si>
  <si>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</si>
  <si>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</si>
  <si>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</si>
  <si>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</si>
  <si>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</si>
  <si>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</si>
  <si>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</si>
  <si>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</si>
  <si>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</si>
  <si>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</si>
  <si>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</si>
  <si>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</si>
  <si>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</si>
  <si>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</si>
  <si>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</si>
  <si>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</si>
  <si>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</si>
  <si>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</si>
  <si>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</si>
  <si>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</si>
  <si>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</si>
  <si>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</si>
  <si>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</si>
  <si>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</si>
  <si>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</si>
  <si>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</si>
  <si>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</si>
  <si>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</si>
  <si>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</si>
  <si>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</si>
  <si>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</si>
  <si>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</si>
  <si>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</si>
  <si>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</si>
  <si>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</si>
  <si>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</si>
  <si>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</si>
  <si>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</si>
  <si>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</si>
  <si>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</si>
  <si>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</si>
  <si>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</si>
  <si>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</si>
  <si>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</si>
  <si>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</si>
  <si>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</si>
  <si>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</si>
  <si>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</si>
  <si>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</si>
  <si>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</si>
  <si>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</si>
  <si>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</si>
  <si>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</si>
  <si>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</si>
  <si>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</si>
  <si>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</si>
  <si>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</si>
  <si>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</si>
  <si>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</si>
  <si>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</si>
  <si>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</si>
  <si>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</si>
  <si>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</si>
  <si>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</si>
  <si>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</si>
  <si>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</si>
  <si>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</si>
  <si>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</si>
  <si>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</si>
  <si>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</si>
  <si>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</si>
  <si>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</si>
  <si>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</si>
  <si>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</si>
  <si>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</si>
  <si>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</si>
  <si>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</si>
  <si>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</si>
  <si>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</si>
  <si>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</si>
  <si>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</si>
  <si>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</si>
  <si>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</si>
  <si>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</si>
  <si>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</si>
  <si>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</si>
  <si>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</si>
  <si>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</si>
  <si>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</si>
  <si>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</si>
  <si>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</si>
  <si>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</si>
  <si>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</si>
  <si>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</si>
  <si>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</si>
  <si>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</si>
  <si>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</si>
  <si>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</si>
  <si>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</si>
  <si>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</si>
  <si>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</si>
  <si>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</si>
  <si>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</si>
  <si>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</si>
  <si>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</si>
  <si>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</si>
  <si>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</si>
  <si>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</si>
  <si>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</si>
  <si>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</si>
  <si>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</si>
  <si>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</si>
  <si>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</si>
  <si>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</si>
  <si>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</si>
  <si>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</si>
  <si>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</si>
  <si>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</si>
  <si>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</si>
  <si>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</si>
  <si>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</si>
  <si>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</si>
  <si>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</si>
  <si>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</si>
  <si>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</si>
  <si>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</si>
  <si>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</si>
  <si>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</si>
  <si>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</si>
  <si>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</si>
  <si>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</si>
  <si>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</si>
  <si>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</si>
  <si>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</si>
  <si>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</si>
  <si>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</si>
  <si>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</si>
  <si>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</si>
  <si>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</si>
  <si>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</si>
  <si>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</si>
  <si>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</si>
  <si>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</si>
  <si>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</si>
  <si>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</si>
  <si>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</si>
  <si>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</si>
  <si>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</si>
  <si>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</si>
  <si>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</si>
  <si>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</si>
  <si>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</si>
  <si>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</si>
  <si>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</si>
  <si>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</si>
  <si>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</si>
  <si>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</si>
  <si>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</si>
  <si>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</si>
  <si>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</si>
  <si>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</si>
  <si>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</si>
  <si>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</si>
  <si>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</si>
  <si>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</si>
  <si>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</si>
  <si>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</si>
  <si>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</si>
  <si>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</si>
  <si>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</si>
  <si>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</si>
  <si>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</si>
  <si>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</si>
  <si>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</si>
  <si>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</si>
  <si>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</si>
  <si>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</si>
  <si>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</si>
  <si>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</si>
  <si>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</si>
  <si>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</si>
  <si>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</si>
  <si>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</si>
  <si>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</si>
  <si>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</si>
  <si>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</si>
  <si>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</si>
  <si>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</si>
  <si>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</si>
  <si>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</si>
  <si>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</si>
  <si>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</si>
  <si>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</si>
  <si>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</si>
  <si>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</si>
  <si>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</si>
  <si>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</si>
  <si>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</si>
  <si>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</si>
  <si>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</si>
  <si>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</si>
  <si>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</si>
  <si>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</si>
  <si>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</si>
  <si>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</si>
  <si>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</si>
  <si>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</si>
  <si>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</si>
  <si>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</si>
  <si>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</si>
  <si>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</si>
  <si>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</si>
  <si>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</si>
  <si>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</si>
  <si>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</si>
  <si>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</si>
  <si>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</si>
  <si>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</si>
  <si>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</si>
  <si>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</si>
  <si>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</si>
  <si>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</si>
  <si>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</si>
  <si>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</si>
  <si>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</si>
  <si>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</si>
  <si>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</si>
  <si>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</si>
  <si>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</si>
  <si>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</si>
  <si>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</si>
  <si>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</si>
  <si>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</si>
  <si>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</si>
  <si>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</si>
  <si>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</si>
  <si>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</si>
  <si>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</si>
  <si>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</si>
  <si>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</si>
  <si>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</si>
  <si>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</si>
  <si>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</si>
  <si>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</si>
  <si>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</si>
  <si>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</si>
  <si>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</si>
  <si>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</si>
  <si>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</si>
  <si>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</si>
  <si>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</si>
  <si>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</si>
  <si>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</si>
  <si>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</si>
  <si>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</si>
  <si>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</si>
  <si>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</si>
  <si>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</si>
  <si>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</si>
  <si>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</si>
  <si>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</si>
  <si>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</si>
  <si>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</si>
  <si>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</si>
  <si>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</si>
  <si>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</si>
  <si>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</si>
  <si>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</si>
  <si>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</si>
  <si>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</si>
  <si>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</si>
  <si>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</si>
  <si>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</si>
  <si>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</si>
  <si>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</si>
  <si>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</si>
  <si>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</si>
  <si>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</si>
  <si>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</si>
  <si>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</si>
  <si>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</si>
  <si>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</si>
  <si>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</si>
  <si>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</si>
  <si>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</si>
  <si>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</si>
  <si>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</si>
  <si>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</si>
  <si>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</si>
  <si>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</si>
  <si>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</si>
  <si>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</si>
  <si>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</si>
  <si>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</si>
  <si>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</si>
  <si>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</si>
  <si>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</si>
  <si>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</si>
  <si>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</si>
  <si>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</si>
  <si>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</si>
  <si>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</si>
  <si>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</si>
  <si>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</si>
  <si>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</si>
  <si>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</si>
  <si>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</si>
  <si>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</si>
  <si>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</si>
  <si>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</si>
  <si>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</si>
  <si>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</si>
  <si>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</si>
  <si>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</si>
  <si>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</si>
  <si>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</si>
  <si>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</si>
  <si>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</si>
  <si>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</si>
  <si>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</si>
  <si>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</si>
  <si>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</si>
  <si>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</si>
  <si>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</si>
  <si>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</si>
  <si>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</si>
  <si>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</si>
  <si>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</si>
  <si>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</si>
  <si>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</si>
  <si>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</si>
  <si>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</si>
  <si>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</si>
  <si>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</si>
  <si>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</si>
  <si>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</si>
  <si>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</si>
  <si>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</si>
  <si>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</si>
  <si>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</si>
  <si>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</si>
  <si>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</si>
  <si>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</si>
  <si>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</si>
  <si>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</si>
  <si>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</si>
  <si>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</si>
  <si>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</si>
  <si>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</si>
  <si>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</si>
  <si>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</si>
  <si>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</si>
  <si>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</si>
  <si>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</si>
  <si>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</si>
  <si>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</si>
  <si>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</si>
  <si>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</si>
  <si>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</si>
  <si>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</si>
  <si>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</si>
  <si>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</si>
  <si>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</si>
  <si>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</si>
  <si>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</si>
  <si>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</si>
  <si>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</si>
  <si>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</si>
  <si>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</si>
  <si>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</si>
  <si>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</si>
  <si>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</si>
  <si>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</si>
  <si>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</si>
  <si>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</si>
  <si>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</si>
  <si>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</si>
  <si>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</si>
  <si>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</si>
  <si>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</si>
  <si>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</si>
  <si>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</si>
  <si>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</si>
  <si>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</si>
  <si>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</si>
  <si>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</si>
  <si>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</si>
  <si>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</si>
  <si>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</si>
  <si>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</si>
  <si>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</si>
  <si>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</si>
  <si>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</si>
  <si>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</si>
  <si>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</si>
  <si>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</si>
  <si>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</si>
  <si>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</si>
  <si>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</si>
  <si>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</si>
  <si>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</si>
  <si>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</si>
  <si>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</si>
  <si>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</si>
  <si>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</si>
  <si>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</si>
  <si>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</si>
  <si>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</si>
  <si>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</si>
  <si>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</si>
  <si>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</si>
  <si>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</si>
  <si>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</si>
  <si>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</si>
  <si>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</si>
  <si>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</si>
  <si>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</si>
  <si>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</si>
  <si>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</si>
  <si>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</si>
  <si>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</si>
  <si>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</si>
  <si>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</si>
  <si>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</si>
  <si>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</si>
  <si>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</si>
  <si>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</si>
  <si>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</si>
  <si>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</si>
  <si>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</si>
  <si>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</si>
  <si>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</si>
  <si>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</si>
  <si>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</si>
  <si>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</si>
  <si>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</si>
  <si>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</si>
  <si>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</si>
  <si>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</si>
  <si>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</si>
  <si>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</si>
  <si>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</si>
  <si>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</si>
  <si>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</si>
  <si>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</si>
  <si>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</si>
  <si>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</si>
  <si>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</si>
  <si>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</si>
  <si>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</si>
  <si>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</si>
  <si>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</si>
  <si>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</si>
  <si>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</si>
  <si>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</si>
  <si>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</si>
  <si>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</si>
  <si>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</si>
  <si>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</si>
  <si>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</si>
  <si>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</si>
  <si>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</si>
  <si>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</si>
  <si>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</si>
  <si>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</si>
  <si>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</si>
  <si>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</si>
  <si>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</si>
  <si>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</si>
  <si>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</si>
  <si>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</si>
  <si>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</si>
  <si>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</si>
  <si>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</si>
  <si>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</si>
  <si>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</si>
  <si>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</si>
  <si>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</si>
  <si>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</si>
  <si>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</si>
  <si>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</si>
  <si>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</si>
  <si>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</si>
  <si>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</si>
  <si>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</si>
  <si>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</si>
  <si>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</si>
  <si>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</si>
  <si>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</si>
  <si>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</si>
  <si>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</si>
  <si>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</si>
  <si>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</si>
  <si>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</si>
  <si>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</si>
  <si>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</si>
  <si>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</si>
  <si>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</si>
  <si>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</si>
  <si>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</si>
  <si>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</si>
  <si>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</si>
  <si>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</si>
  <si>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</si>
  <si>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</si>
  <si>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</si>
  <si>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</si>
  <si>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</si>
  <si>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</si>
  <si>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</si>
  <si>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</si>
  <si>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</si>
  <si>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</si>
  <si>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</si>
  <si>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</si>
  <si>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</si>
  <si>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</si>
  <si>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</si>
  <si>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</si>
  <si>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</si>
  <si>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</si>
  <si>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</si>
  <si>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</si>
  <si>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</si>
  <si>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</si>
  <si>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</si>
  <si>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</si>
  <si>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</si>
  <si>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</si>
  <si>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</si>
  <si>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</si>
  <si>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</si>
  <si>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</si>
  <si>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</si>
  <si>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</si>
  <si>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</si>
  <si>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</si>
  <si>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</si>
  <si>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</si>
  <si>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</si>
  <si>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</si>
  <si>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</si>
  <si>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</si>
  <si>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</si>
  <si>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</si>
  <si>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</si>
  <si>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</si>
  <si>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</si>
  <si>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</si>
  <si>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</si>
  <si>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</si>
  <si>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</si>
  <si>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</si>
  <si>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</si>
  <si>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</si>
  <si>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</si>
  <si>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</si>
  <si>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</si>
  <si>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</si>
  <si>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</si>
  <si>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</si>
  <si>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</si>
  <si>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</si>
  <si>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</si>
  <si>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</si>
  <si>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</si>
  <si>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</si>
  <si>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</si>
  <si>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</si>
  <si>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</si>
  <si>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</si>
  <si>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</si>
  <si>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</si>
  <si>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</si>
  <si>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</si>
  <si>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</si>
  <si>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</si>
  <si>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</si>
  <si>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</si>
  <si>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</si>
  <si>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</si>
  <si>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</si>
  <si>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</si>
  <si>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</si>
  <si>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</si>
  <si>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</si>
  <si>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</si>
  <si>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</si>
  <si>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</si>
  <si>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</si>
  <si>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</si>
  <si>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</si>
  <si>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</si>
  <si>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</si>
  <si>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</si>
  <si>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</si>
  <si>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</si>
  <si>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</si>
  <si>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</si>
  <si>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</si>
  <si>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</si>
  <si>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</si>
  <si>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</si>
  <si>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</si>
  <si>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</si>
  <si>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</si>
  <si>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</si>
  <si>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</si>
  <si>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</si>
  <si>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</si>
  <si>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</si>
  <si>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</si>
  <si>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</si>
  <si>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</si>
  <si>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</si>
  <si>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</si>
  <si>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</si>
  <si>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</si>
  <si>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</si>
  <si>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</si>
  <si>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</si>
  <si>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</si>
  <si>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</si>
  <si>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</si>
  <si>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</si>
  <si>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</si>
  <si>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</si>
  <si>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</si>
  <si>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</si>
  <si>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</si>
  <si>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</si>
  <si>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</si>
  <si>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</si>
  <si>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</si>
  <si>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</si>
  <si>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</si>
  <si>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</si>
  <si>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</si>
  <si>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</si>
  <si>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</si>
  <si>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</si>
  <si>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</si>
  <si>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</si>
  <si>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</si>
  <si>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</si>
  <si>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</si>
  <si>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</si>
  <si>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</si>
  <si>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</si>
  <si>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</si>
  <si>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</si>
  <si>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</si>
  <si>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</si>
  <si>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</si>
  <si>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</si>
  <si>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</si>
  <si>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</si>
  <si>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</si>
  <si>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</si>
  <si>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</si>
  <si>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</si>
  <si>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</si>
  <si>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</si>
  <si>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</si>
  <si>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</si>
  <si>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</si>
  <si>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</si>
  <si>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</si>
  <si>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</si>
  <si>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</si>
  <si>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</si>
  <si>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</si>
  <si>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</si>
  <si>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</si>
  <si>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</si>
  <si>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</si>
  <si>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</si>
  <si>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</si>
  <si>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</si>
  <si>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</si>
  <si>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</si>
  <si>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</si>
  <si>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</si>
  <si>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</si>
  <si>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</si>
  <si>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</si>
  <si>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</si>
  <si>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</si>
  <si>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</si>
  <si>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</si>
  <si>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</si>
  <si>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</si>
  <si>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</si>
  <si>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</si>
  <si>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</si>
  <si>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</si>
  <si>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</si>
  <si>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</si>
  <si>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</si>
  <si>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</si>
  <si>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</si>
  <si>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</si>
  <si>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</si>
  <si>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</si>
  <si>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</si>
  <si>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</si>
  <si>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</si>
  <si>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</si>
  <si>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</si>
  <si>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</si>
  <si>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</si>
  <si>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</si>
  <si>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</si>
  <si>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</si>
  <si>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</si>
  <si>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</si>
  <si>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</si>
  <si>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</si>
  <si>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</si>
  <si>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</si>
  <si>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</si>
  <si>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</si>
  <si>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</si>
  <si>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</si>
  <si>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</si>
  <si>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</si>
  <si>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</si>
  <si>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</si>
  <si>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</si>
  <si>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</si>
  <si>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</si>
  <si>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</si>
  <si>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</si>
  <si>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</si>
  <si>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</si>
  <si>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</si>
  <si>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</si>
  <si>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</si>
  <si>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</si>
  <si>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</si>
  <si>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</si>
  <si>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</si>
  <si>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</si>
  <si>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</si>
  <si>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</si>
  <si>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</si>
  <si>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</si>
  <si>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</si>
  <si>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</si>
  <si>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</si>
  <si>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</si>
  <si>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</si>
  <si>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</si>
  <si>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</si>
  <si>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</si>
  <si>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</si>
  <si>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</si>
  <si>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</si>
  <si>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</si>
  <si>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</si>
  <si>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</si>
  <si>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</si>
  <si>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</si>
  <si>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</si>
  <si>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</si>
  <si>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</si>
  <si>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</si>
  <si>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</si>
  <si>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</si>
  <si>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</si>
  <si>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</si>
  <si>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</si>
  <si>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</si>
  <si>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</si>
  <si>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</si>
  <si>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</si>
  <si>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</si>
  <si>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</si>
  <si>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</si>
  <si>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</si>
  <si>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</si>
  <si>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</si>
  <si>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</si>
  <si>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</si>
  <si>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</si>
  <si>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</si>
  <si>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</si>
  <si>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</si>
  <si>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</si>
  <si>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</si>
  <si>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</si>
  <si>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</si>
  <si>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</si>
  <si>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</si>
  <si>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</si>
  <si>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</si>
  <si>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</si>
  <si>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</si>
  <si>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</si>
  <si>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</si>
  <si>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</si>
  <si>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</si>
  <si>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</si>
  <si>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</si>
  <si>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</si>
  <si>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</si>
  <si>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</si>
  <si>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</si>
  <si>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</si>
  <si>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</si>
  <si>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</si>
  <si>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</si>
  <si>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</si>
  <si>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</si>
  <si>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</si>
  <si>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</si>
  <si>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</si>
  <si>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</si>
  <si>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</si>
  <si>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</si>
  <si>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</si>
  <si>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</si>
  <si>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</si>
  <si>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</si>
  <si>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</si>
  <si>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</si>
  <si>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</si>
  <si>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</si>
  <si>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</si>
  <si>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</si>
  <si>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</si>
  <si>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</si>
  <si>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</si>
  <si>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</si>
  <si>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</si>
  <si>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</si>
  <si>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</si>
  <si>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</si>
  <si>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</si>
  <si>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</si>
  <si>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</si>
  <si>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</si>
  <si>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</si>
  <si>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</si>
  <si>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</si>
  <si>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</si>
  <si>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</si>
  <si>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</si>
  <si>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</si>
  <si>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</si>
  <si>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</si>
  <si>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</si>
  <si>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</si>
  <si>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</si>
  <si>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</si>
  <si>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</si>
  <si>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</si>
  <si>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</si>
  <si>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</si>
  <si>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</si>
  <si>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</si>
  <si>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</si>
  <si>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</si>
  <si>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</si>
  <si>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</si>
  <si>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</si>
  <si>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</si>
  <si>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</si>
  <si>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</si>
  <si>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</si>
  <si>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</si>
  <si>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</si>
  <si>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</si>
  <si>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</si>
  <si>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</si>
  <si>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</si>
  <si>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</si>
  <si>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</si>
  <si>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</si>
  <si>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</si>
  <si>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</si>
  <si>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</si>
  <si>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</si>
  <si>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</si>
  <si>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</si>
  <si>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</si>
  <si>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</si>
  <si>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</si>
  <si>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</si>
  <si>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</si>
  <si>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</si>
  <si>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</si>
  <si>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</si>
  <si>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</si>
  <si>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</si>
  <si>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</si>
  <si>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</si>
  <si>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</si>
  <si>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</si>
  <si>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</si>
  <si>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</si>
  <si>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</si>
  <si>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</si>
  <si>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</si>
  <si>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</si>
  <si>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</si>
  <si>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</si>
  <si>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</si>
  <si>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</si>
  <si>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</si>
  <si>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</si>
  <si>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</si>
  <si>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</si>
  <si>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</si>
  <si>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</si>
  <si>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</si>
  <si>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</si>
  <si>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</si>
  <si>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</si>
  <si>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</si>
  <si>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</si>
  <si>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</si>
  <si>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</si>
  <si>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</si>
  <si>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</si>
  <si>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</si>
  <si>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</si>
  <si>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</si>
  <si>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</si>
  <si>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</si>
  <si>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</si>
  <si>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</si>
  <si>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</si>
  <si>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</si>
  <si>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</si>
  <si>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</si>
  <si>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</si>
  <si>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</si>
  <si>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</si>
  <si>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</si>
  <si>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</si>
  <si>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</si>
  <si>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</si>
  <si>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</si>
  <si>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</si>
  <si>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</si>
  <si>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</si>
  <si>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</si>
  <si>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</si>
  <si>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</si>
  <si>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</si>
  <si>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</si>
  <si>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</si>
  <si>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</si>
  <si>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</si>
  <si>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</si>
  <si>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</si>
  <si>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</si>
  <si>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</si>
  <si>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</si>
  <si>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</si>
  <si>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</si>
  <si>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</si>
  <si>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</si>
  <si>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</si>
  <si>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</si>
  <si>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</si>
  <si>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</si>
  <si>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</si>
  <si>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</si>
  <si>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</si>
  <si>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</si>
  <si>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</si>
  <si>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</si>
  <si>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</si>
  <si>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</si>
  <si>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</si>
  <si>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</si>
  <si>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</si>
  <si>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</si>
  <si>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</si>
  <si>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</si>
  <si>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</si>
  <si>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</si>
  <si>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</si>
  <si>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</si>
  <si>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</si>
  <si>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</si>
  <si>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</si>
  <si>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</si>
  <si>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</si>
  <si>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</si>
  <si>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</si>
  <si>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</si>
  <si>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</si>
  <si>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</si>
  <si>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</si>
  <si>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</si>
  <si>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</si>
  <si>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</si>
  <si>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</si>
  <si>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</si>
  <si>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</si>
  <si>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</si>
  <si>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</si>
  <si>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</si>
  <si>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</si>
  <si>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</si>
  <si>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</si>
  <si>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</si>
  <si>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</si>
  <si>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</si>
  <si>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</si>
  <si>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</si>
  <si>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</si>
  <si>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</si>
  <si>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</si>
  <si>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</si>
  <si>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</si>
  <si>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</si>
  <si>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</si>
  <si>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</si>
  <si>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</si>
  <si>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</si>
  <si>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</si>
  <si>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</si>
  <si>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</si>
  <si>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</si>
  <si>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</si>
  <si>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</si>
  <si>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</si>
  <si>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</si>
  <si>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</si>
  <si>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</si>
  <si>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</si>
  <si>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</si>
  <si>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</si>
  <si>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</si>
  <si>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</si>
  <si>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</si>
  <si>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</si>
  <si>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</si>
  <si>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</si>
  <si>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</si>
  <si>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</si>
  <si>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</si>
  <si>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</si>
  <si>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</si>
  <si>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</si>
  <si>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</si>
  <si>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</si>
  <si>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</si>
  <si>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</si>
  <si>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</si>
  <si>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</si>
  <si>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</si>
  <si>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</si>
  <si>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</si>
  <si>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</si>
  <si>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</si>
  <si>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</si>
  <si>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</si>
  <si>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</si>
  <si>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</si>
  <si>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</si>
  <si>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</si>
  <si>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</si>
  <si>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</si>
  <si>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</si>
  <si>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</si>
  <si>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</si>
  <si>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</si>
  <si>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</si>
  <si>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</si>
  <si>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</si>
  <si>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</si>
  <si>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</si>
  <si>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</si>
  <si>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</si>
  <si>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</si>
  <si>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</si>
  <si>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</si>
  <si>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</si>
  <si>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</si>
  <si>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</si>
  <si>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</si>
  <si>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</si>
  <si>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</si>
  <si>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</si>
  <si>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</si>
  <si>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</si>
  <si>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</si>
  <si>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</si>
  <si>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</si>
  <si>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</si>
  <si>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</si>
  <si>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</si>
  <si>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</si>
  <si>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</si>
  <si>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</si>
  <si>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</si>
  <si>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</si>
  <si>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</si>
  <si>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</si>
  <si>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</si>
  <si>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</si>
  <si>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</si>
  <si>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</si>
  <si>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</si>
  <si>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</si>
  <si>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</si>
  <si>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</si>
  <si>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</si>
  <si>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</si>
  <si>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</si>
  <si>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</si>
  <si>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</si>
  <si>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</si>
  <si>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</si>
  <si>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</si>
  <si>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</si>
  <si>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</si>
  <si>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</si>
  <si>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</si>
  <si>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</si>
  <si>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</si>
  <si>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</si>
  <si>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</si>
  <si>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</si>
  <si>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</si>
  <si>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</si>
  <si>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</si>
  <si>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</si>
  <si>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</si>
  <si>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</si>
  <si>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</si>
  <si>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</si>
  <si>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</si>
  <si>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</si>
  <si>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</si>
  <si>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</si>
  <si>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</si>
  <si>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</si>
  <si>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</si>
  <si>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</si>
  <si>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</si>
  <si>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</si>
  <si>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</si>
  <si>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</si>
  <si>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</si>
  <si>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</si>
  <si>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</si>
  <si>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</si>
  <si>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</si>
  <si>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</si>
  <si>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</si>
  <si>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</si>
  <si>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</si>
  <si>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</si>
  <si>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</si>
  <si>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</si>
  <si>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</si>
  <si>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</si>
  <si>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</si>
  <si>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</si>
  <si>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</si>
  <si>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</si>
  <si>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</si>
  <si>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</si>
  <si>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</si>
  <si>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</si>
  <si>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</si>
  <si>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</si>
  <si>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</si>
  <si>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</si>
  <si>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</si>
  <si>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</si>
  <si>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</si>
  <si>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</si>
  <si>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</si>
  <si>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</si>
  <si>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</si>
  <si>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</si>
  <si>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</si>
  <si>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</si>
  <si>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</si>
  <si>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</si>
  <si>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</si>
  <si>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</si>
  <si>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</si>
  <si>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</si>
  <si>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</si>
  <si>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</si>
  <si>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</si>
  <si>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</si>
  <si>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</si>
  <si>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</si>
  <si>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</si>
  <si>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</si>
  <si>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</si>
  <si>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</si>
  <si>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</si>
  <si>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</si>
  <si>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</si>
  <si>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</si>
  <si>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</si>
  <si>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</si>
  <si>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</si>
  <si>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</si>
  <si>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</si>
  <si>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</si>
  <si>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</si>
  <si>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</si>
  <si>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</si>
  <si>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</si>
  <si>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</si>
  <si>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</si>
  <si>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</si>
  <si>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</si>
  <si>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</si>
  <si>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</si>
  <si>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</si>
  <si>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</si>
  <si>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</si>
  <si>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</si>
  <si>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</si>
  <si>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</si>
  <si>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</si>
  <si>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</si>
  <si>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</si>
  <si>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</si>
  <si>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</si>
  <si>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</si>
  <si>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</si>
  <si>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</si>
  <si>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</si>
  <si>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</si>
  <si>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</si>
  <si>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</si>
  <si>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</si>
  <si>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</si>
  <si>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</si>
  <si>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</si>
  <si>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</si>
  <si>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</si>
  <si>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</si>
  <si>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</si>
  <si>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</si>
  <si>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</si>
  <si>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</si>
  <si>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</si>
  <si>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</si>
  <si>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</si>
  <si>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</si>
  <si>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</si>
  <si>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</si>
  <si>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</si>
  <si>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</si>
  <si>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</si>
  <si>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</si>
  <si>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</si>
  <si>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</si>
  <si>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</si>
  <si>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</si>
  <si>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</si>
  <si>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</si>
  <si>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</si>
  <si>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</si>
  <si>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</si>
  <si>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</si>
  <si>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</si>
  <si>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</si>
  <si>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</si>
  <si>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</si>
  <si>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</si>
  <si>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</si>
  <si>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</si>
  <si>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</si>
  <si>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</si>
  <si>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</si>
  <si>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</si>
  <si>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</si>
  <si>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</si>
  <si>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</si>
  <si>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</si>
  <si>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</si>
  <si>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</si>
  <si>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</si>
  <si>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</si>
  <si>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</si>
  <si>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</si>
  <si>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</si>
  <si>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</si>
  <si>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</si>
  <si>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</si>
  <si>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</si>
  <si>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</si>
  <si>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</si>
  <si>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</si>
  <si>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</si>
  <si>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</si>
  <si>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</si>
  <si>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</si>
  <si>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</si>
  <si>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</si>
  <si>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</si>
  <si>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</si>
  <si>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</si>
  <si>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</si>
  <si>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</si>
  <si>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</si>
  <si>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</si>
  <si>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</si>
  <si>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</si>
  <si>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</si>
  <si>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</si>
  <si>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</si>
  <si>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</si>
  <si>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</si>
  <si>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</si>
  <si>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</si>
  <si>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</si>
  <si>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</si>
  <si>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</si>
  <si>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</si>
  <si>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</si>
  <si>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</si>
  <si>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</si>
  <si>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</si>
  <si>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</si>
  <si>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</si>
  <si>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</si>
  <si>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</si>
  <si>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</si>
  <si>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</si>
  <si>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</si>
  <si>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</si>
  <si>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</si>
  <si>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</si>
  <si>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</si>
  <si>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</si>
  <si>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</si>
  <si>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</si>
  <si>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</si>
  <si>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</si>
  <si>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</si>
  <si>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</si>
  <si>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</si>
  <si>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</si>
  <si>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</si>
  <si>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</si>
  <si>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</si>
  <si>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</si>
  <si>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</si>
  <si>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</si>
  <si>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</si>
  <si>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</si>
  <si>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</si>
  <si>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</si>
  <si>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</si>
  <si>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</si>
  <si>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</si>
  <si>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</si>
  <si>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</si>
  <si>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</si>
  <si>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</si>
  <si>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</si>
  <si>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</si>
  <si>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</si>
  <si>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</si>
  <si>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</si>
  <si>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</si>
  <si>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</si>
  <si>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</si>
  <si>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</si>
  <si>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</si>
  <si>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</si>
  <si>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</si>
  <si>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</si>
  <si>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</si>
  <si>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</si>
  <si>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</si>
  <si>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</si>
  <si>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</si>
  <si>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</si>
  <si>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</si>
  <si>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</si>
  <si>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</si>
  <si>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</si>
  <si>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</si>
  <si>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</si>
  <si>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</si>
  <si>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</si>
  <si>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</si>
  <si>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</si>
  <si>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</si>
  <si>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</si>
  <si>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</si>
  <si>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</si>
  <si>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</si>
  <si>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</si>
  <si>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</si>
  <si>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</si>
  <si>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</si>
  <si>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</si>
  <si>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</si>
  <si>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</si>
  <si>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</si>
  <si>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</si>
  <si>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</si>
  <si>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</si>
  <si>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</si>
  <si>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</si>
  <si>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</si>
  <si>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</si>
  <si>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</si>
  <si>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</si>
  <si>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</si>
  <si>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</si>
  <si>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</si>
  <si>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</si>
  <si>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</si>
  <si>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</si>
  <si>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</si>
  <si>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</si>
  <si>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</si>
  <si>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</si>
  <si>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</si>
  <si>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</si>
  <si>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</si>
  <si>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</si>
  <si>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</si>
  <si>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</si>
  <si>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</si>
  <si>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</si>
  <si>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</si>
  <si>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</si>
  <si>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</si>
  <si>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</si>
  <si>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</si>
  <si>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</si>
  <si>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</si>
  <si>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</si>
  <si>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</si>
  <si>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</si>
  <si>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</si>
  <si>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</si>
  <si>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</si>
  <si>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</si>
  <si>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</si>
  <si>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</si>
  <si>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</si>
  <si>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</si>
  <si>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</si>
  <si>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</si>
  <si>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</si>
  <si>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</si>
  <si>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</si>
  <si>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</si>
  <si>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</si>
  <si>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</si>
  <si>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</si>
  <si>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</si>
  <si>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</si>
  <si>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</si>
  <si>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</si>
  <si>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</si>
  <si>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</si>
  <si>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</si>
  <si>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</si>
  <si>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</si>
  <si>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</si>
  <si>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</si>
  <si>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</si>
  <si>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</si>
  <si>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</si>
  <si>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</si>
  <si>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</si>
  <si>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</si>
  <si>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</si>
  <si>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</si>
  <si>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</si>
  <si>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</si>
  <si>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</si>
  <si>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</si>
  <si>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</si>
  <si>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</si>
  <si>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</si>
  <si>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</si>
  <si>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</si>
  <si>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</si>
  <si>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</si>
  <si>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</si>
  <si>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</si>
  <si>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</si>
  <si>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</si>
  <si>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</si>
  <si>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</si>
  <si>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</si>
  <si>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</si>
  <si>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</si>
  <si>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</si>
  <si>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</si>
  <si>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</si>
  <si>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</si>
  <si>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</si>
  <si>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</si>
  <si>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</si>
  <si>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</si>
  <si>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</si>
  <si>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</si>
  <si>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</si>
  <si>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</si>
  <si>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</si>
  <si>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</si>
  <si>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</si>
  <si>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</si>
  <si>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</si>
  <si>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</si>
  <si>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</si>
  <si>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</si>
  <si>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</si>
  <si>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</si>
  <si>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</si>
  <si>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</si>
  <si>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</si>
  <si>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</si>
  <si>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</si>
  <si>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</si>
  <si>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</si>
  <si>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</si>
  <si>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</si>
  <si>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</si>
  <si>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</si>
  <si>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</si>
  <si>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</si>
  <si>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</si>
  <si>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</si>
  <si>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</si>
  <si>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</si>
  <si>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</si>
  <si>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</si>
  <si>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</si>
  <si>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</si>
  <si>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</si>
  <si>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</si>
  <si>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</si>
  <si>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</si>
  <si>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</si>
  <si>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</si>
  <si>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</si>
  <si>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</si>
  <si>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</si>
  <si>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</si>
  <si>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</si>
  <si>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</si>
  <si>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</si>
  <si>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</si>
  <si>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</si>
  <si>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</si>
  <si>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</si>
  <si>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</si>
  <si>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</si>
  <si>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</si>
  <si>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</si>
  <si>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</si>
  <si>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</si>
  <si>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</si>
  <si>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</si>
  <si>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</si>
  <si>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</si>
  <si>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</si>
  <si>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</si>
  <si>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</si>
  <si>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</si>
  <si>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</si>
  <si>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</si>
  <si>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</si>
  <si>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</si>
  <si>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</si>
  <si>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</si>
  <si>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</si>
  <si>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</si>
  <si>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</si>
  <si>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</si>
  <si>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</si>
  <si>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</si>
  <si>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</si>
  <si>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</si>
  <si>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</si>
  <si>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</si>
  <si>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</si>
  <si>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</si>
  <si>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</si>
  <si>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</si>
  <si>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</si>
  <si>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</si>
  <si>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</si>
  <si>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</si>
  <si>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</si>
  <si>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</si>
  <si>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</si>
  <si>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</si>
  <si>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</si>
  <si>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</si>
  <si>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</si>
  <si>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</si>
  <si>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</si>
  <si>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</si>
  <si>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</si>
  <si>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</si>
  <si>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</si>
  <si>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</si>
  <si>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</si>
  <si>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</si>
  <si>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</si>
  <si>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</si>
  <si>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</si>
  <si>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</si>
  <si>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</si>
  <si>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</si>
  <si>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</si>
  <si>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</si>
  <si>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</si>
  <si>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</si>
  <si>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</si>
  <si>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</si>
  <si>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</si>
  <si>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</si>
  <si>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</si>
  <si>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</si>
  <si>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</si>
  <si>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</si>
  <si>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</si>
  <si>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</si>
  <si>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</si>
  <si>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</si>
  <si>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</si>
  <si>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</si>
  <si>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</si>
  <si>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</si>
  <si>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</si>
  <si>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</si>
  <si>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</si>
  <si>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</si>
  <si>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</si>
  <si>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</si>
  <si>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</si>
  <si>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</si>
  <si>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</si>
  <si>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</si>
  <si>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</si>
  <si>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</si>
  <si>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</si>
  <si>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</si>
  <si>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</si>
  <si>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</si>
  <si>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</si>
  <si>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</si>
  <si>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</si>
  <si>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</si>
  <si>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</si>
  <si>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</si>
  <si>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</si>
  <si>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</si>
  <si>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</si>
  <si>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</si>
  <si>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</si>
  <si>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</si>
  <si>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</si>
  <si>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</si>
  <si>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</si>
  <si>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</si>
  <si>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</si>
  <si>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</si>
  <si>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</si>
  <si>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</si>
  <si>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</si>
  <si>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</si>
  <si>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</si>
  <si>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</si>
  <si>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</si>
  <si>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</si>
  <si>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</si>
  <si>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</si>
  <si>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</si>
  <si>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</si>
  <si>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</si>
  <si>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</si>
  <si>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</si>
  <si>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</si>
  <si>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</si>
  <si>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</si>
  <si>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</si>
  <si>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</si>
  <si>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</si>
  <si>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</si>
  <si>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</si>
  <si>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</si>
  <si>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</si>
  <si>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</si>
  <si>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</si>
  <si>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</si>
  <si>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</si>
  <si>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</si>
  <si>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</si>
  <si>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</si>
  <si>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</si>
  <si>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</si>
  <si>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</si>
  <si>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</si>
  <si>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</si>
  <si>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</si>
  <si>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</si>
  <si>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</si>
  <si>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</si>
  <si>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</si>
  <si>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</si>
  <si>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</si>
  <si>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</si>
  <si>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</si>
  <si>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</si>
  <si>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</si>
  <si>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</si>
  <si>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</si>
  <si>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</si>
  <si>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</si>
  <si>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</si>
  <si>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</si>
  <si>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</si>
  <si>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</si>
  <si>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</si>
  <si>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</si>
  <si>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</si>
  <si>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</si>
  <si>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</si>
  <si>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</si>
  <si>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</si>
  <si>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</si>
  <si>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</si>
  <si>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</si>
  <si>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</si>
  <si>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</si>
  <si>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</si>
  <si>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</si>
  <si>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</si>
  <si>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</si>
  <si>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</si>
  <si>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</si>
  <si>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</si>
  <si>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</si>
  <si>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</si>
  <si>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</si>
  <si>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</si>
  <si>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</si>
  <si>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</si>
  <si>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</si>
  <si>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</si>
  <si>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</si>
  <si>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</si>
  <si>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</si>
  <si>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</si>
  <si>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</si>
  <si>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</si>
  <si>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</si>
  <si>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</si>
  <si>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</si>
  <si>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</si>
  <si>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</si>
  <si>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</si>
  <si>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</si>
  <si>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</si>
  <si>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</si>
  <si>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</si>
  <si>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</si>
  <si>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</si>
  <si>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</si>
  <si>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</si>
  <si>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</si>
  <si>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</si>
  <si>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</si>
  <si>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</si>
  <si>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</si>
  <si>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</si>
  <si>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</si>
  <si>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</si>
  <si>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</si>
  <si>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</si>
  <si>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</si>
  <si>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</si>
  <si>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</si>
  <si>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</si>
  <si>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</si>
  <si>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</si>
  <si>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</si>
  <si>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</si>
  <si>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</si>
  <si>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</si>
  <si>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</si>
  <si>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</si>
  <si>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</si>
  <si>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</si>
  <si>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</si>
  <si>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</si>
  <si>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</si>
  <si>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</si>
  <si>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</si>
  <si>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</si>
  <si>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</si>
  <si>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</si>
  <si>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</si>
  <si>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</si>
  <si>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</si>
  <si>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</si>
  <si>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</si>
  <si>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</si>
  <si>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</si>
  <si>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</si>
  <si>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</si>
  <si>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</si>
  <si>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</si>
  <si>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</si>
  <si>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</si>
  <si>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</si>
  <si>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</si>
  <si>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</si>
  <si>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</si>
  <si>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</si>
  <si>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</si>
  <si>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</si>
  <si>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</si>
  <si>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</si>
  <si>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</si>
  <si>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</si>
  <si>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</si>
  <si>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</si>
  <si>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</si>
  <si>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</si>
  <si>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</si>
  <si>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</si>
  <si>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</si>
  <si>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</si>
  <si>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</si>
  <si>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</si>
  <si>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</si>
  <si>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</si>
  <si>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</si>
  <si>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</si>
  <si>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</si>
  <si>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</si>
  <si>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</si>
  <si>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</si>
  <si>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</si>
  <si>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</si>
  <si>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</si>
  <si>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</si>
  <si>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</si>
  <si>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</si>
  <si>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</si>
  <si>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</si>
  <si>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</si>
  <si>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</si>
  <si>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</si>
  <si>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</si>
  <si>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</si>
  <si>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</si>
  <si>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</si>
  <si>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</si>
  <si>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</si>
  <si>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</si>
  <si>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</si>
  <si>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</si>
  <si>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</si>
  <si>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</si>
  <si>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</si>
  <si>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</si>
  <si>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</si>
  <si>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</si>
  <si>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</si>
  <si>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</si>
  <si>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</si>
  <si>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</si>
  <si>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</si>
  <si>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</si>
  <si>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</si>
  <si>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</si>
  <si>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</si>
  <si>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</si>
  <si>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</si>
  <si>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</si>
  <si>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</si>
  <si>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</si>
  <si>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</si>
  <si>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</si>
  <si>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</si>
  <si>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</si>
  <si>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</si>
  <si>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</si>
  <si>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</si>
  <si>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</si>
  <si>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</si>
  <si>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</si>
  <si>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</si>
  <si>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</si>
  <si>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</si>
  <si>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</si>
  <si>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</si>
  <si>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</si>
  <si>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</si>
  <si>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</si>
  <si>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</si>
  <si>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</si>
  <si>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</si>
  <si>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</si>
  <si>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</si>
  <si>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</si>
  <si>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</si>
  <si>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</si>
  <si>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</si>
  <si>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</si>
  <si>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</si>
  <si>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</si>
  <si>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</si>
  <si>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</si>
  <si>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</si>
  <si>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</si>
  <si>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</si>
  <si>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</si>
  <si>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</si>
  <si>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</si>
  <si>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</si>
  <si>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</si>
  <si>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</si>
  <si>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</si>
  <si>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</si>
  <si>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</si>
  <si>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</si>
  <si>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</si>
  <si>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</si>
  <si>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</si>
  <si>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</si>
  <si>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</si>
  <si>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</si>
  <si>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</si>
  <si>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</si>
  <si>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</si>
  <si>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</si>
  <si>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</si>
  <si>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</si>
  <si>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</si>
  <si>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</si>
  <si>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</si>
  <si>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</si>
  <si>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</si>
  <si>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</si>
  <si>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</si>
  <si>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</si>
  <si>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</si>
  <si>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</si>
  <si>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</si>
  <si>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</si>
  <si>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</si>
  <si>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</si>
  <si>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</si>
  <si>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</si>
  <si>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</si>
  <si>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</si>
  <si>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</si>
  <si>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</si>
  <si>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</si>
  <si>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</si>
  <si>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</si>
  <si>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</si>
  <si>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</si>
  <si>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</si>
  <si>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</si>
  <si>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</si>
  <si>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</si>
  <si>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</si>
  <si>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</si>
  <si>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</si>
  <si>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</si>
  <si>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</si>
  <si>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</si>
  <si>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</si>
  <si>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</si>
  <si>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</si>
  <si>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</si>
  <si>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</si>
  <si>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</si>
  <si>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</si>
  <si>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</si>
  <si>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</si>
  <si>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</si>
  <si>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</si>
  <si>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</si>
  <si>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</si>
  <si>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</si>
  <si>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</si>
  <si>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</si>
  <si>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</si>
  <si>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</si>
  <si>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</si>
  <si>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</si>
  <si>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</si>
  <si>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</si>
  <si>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</si>
  <si>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</si>
  <si>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</si>
  <si>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</si>
  <si>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</si>
  <si>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</si>
  <si>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</si>
  <si>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</si>
  <si>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</si>
  <si>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</si>
  <si>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</si>
  <si>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</si>
  <si>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</si>
  <si>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</si>
  <si>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</si>
  <si>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</si>
  <si>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</si>
  <si>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</si>
  <si>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</si>
  <si>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</si>
  <si>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</si>
  <si>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</si>
  <si>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</si>
  <si>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</si>
  <si>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</si>
  <si>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</si>
  <si>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</si>
  <si>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</si>
  <si>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</si>
  <si>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</si>
  <si>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</si>
  <si>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</si>
  <si>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</si>
  <si>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</si>
  <si>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</si>
  <si>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</si>
  <si>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</si>
  <si>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</si>
  <si>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</si>
  <si>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</si>
  <si>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</si>
  <si>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</si>
  <si>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</si>
  <si>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</si>
  <si>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</si>
  <si>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</si>
  <si>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</si>
  <si>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</si>
  <si>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</si>
  <si>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</si>
  <si>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</si>
  <si>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</si>
  <si>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</si>
  <si>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</si>
  <si>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</si>
  <si>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</si>
  <si>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</si>
  <si>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</si>
  <si>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</si>
  <si>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</si>
  <si>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</si>
  <si>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</si>
  <si>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</si>
  <si>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</si>
  <si>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</si>
  <si>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</si>
  <si>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</si>
  <si>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</si>
  <si>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</si>
  <si>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</si>
  <si>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</si>
  <si>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</si>
  <si>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</si>
  <si>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</si>
  <si>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</si>
  <si>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</si>
  <si>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</si>
  <si>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</si>
  <si>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</si>
  <si>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</si>
  <si>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</si>
  <si>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</si>
  <si>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</si>
  <si>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</si>
  <si>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</si>
  <si>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</si>
  <si>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</si>
  <si>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</si>
  <si>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</si>
  <si>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</si>
  <si>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</si>
  <si>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</si>
  <si>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</si>
  <si>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</si>
  <si>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</si>
  <si>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</si>
  <si>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</si>
  <si>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</si>
  <si>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</si>
  <si>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</si>
  <si>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</si>
  <si>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</si>
  <si>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</si>
  <si>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</si>
  <si>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</si>
  <si>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</si>
  <si>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</si>
  <si>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</si>
  <si>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</si>
  <si>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</si>
  <si>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</si>
  <si>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</si>
  <si>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</si>
  <si>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</si>
  <si>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</si>
  <si>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</si>
  <si>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</si>
  <si>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</si>
  <si>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</si>
  <si>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</si>
  <si>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</si>
  <si>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</si>
  <si>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</si>
  <si>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</si>
  <si>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</si>
  <si>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</si>
  <si>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</si>
  <si>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</si>
  <si>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</si>
  <si>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</si>
  <si>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</si>
  <si>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</si>
  <si>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</si>
  <si>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</si>
  <si>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</si>
  <si>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</si>
  <si>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</si>
  <si>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</si>
  <si>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</si>
  <si>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</si>
  <si>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</si>
  <si>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</si>
  <si>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</si>
  <si>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</si>
  <si>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</si>
  <si>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</si>
  <si>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</si>
  <si>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</si>
  <si>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</si>
  <si>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</si>
  <si>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</si>
  <si>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</si>
  <si>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</si>
  <si>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</si>
  <si>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</si>
  <si>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</si>
  <si>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</si>
  <si>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</si>
  <si>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</si>
  <si>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</si>
  <si>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</si>
  <si>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</si>
  <si>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</si>
  <si>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</si>
  <si>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</si>
  <si>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</si>
  <si>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</si>
  <si>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</si>
  <si>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</si>
  <si>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</si>
  <si>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</si>
  <si>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</si>
  <si>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</si>
  <si>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</si>
  <si>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</si>
  <si>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</si>
  <si>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</si>
  <si>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</si>
  <si>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</si>
  <si>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</si>
  <si>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</si>
  <si>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</si>
  <si>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</si>
  <si>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</si>
  <si>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</si>
  <si>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</si>
  <si>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</si>
  <si>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</si>
  <si>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</si>
  <si>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</si>
  <si>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</si>
  <si>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</si>
  <si>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</si>
  <si>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</si>
  <si>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</si>
  <si>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</si>
  <si>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</si>
  <si>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</si>
  <si>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</si>
  <si>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</si>
  <si>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</si>
  <si>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</si>
  <si>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</si>
  <si>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</si>
  <si>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</si>
  <si>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</si>
  <si>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</si>
  <si>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</si>
  <si>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</si>
  <si>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</si>
  <si>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</si>
  <si>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</si>
  <si>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</si>
  <si>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</si>
  <si>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</si>
  <si>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</si>
  <si>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</si>
  <si>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</si>
  <si>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</si>
  <si>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</si>
  <si>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</si>
  <si>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</si>
  <si>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</si>
  <si>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</si>
  <si>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</si>
  <si>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</si>
  <si>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</si>
  <si>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</si>
  <si>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</si>
  <si>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</si>
  <si>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</si>
  <si>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</si>
  <si>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</si>
  <si>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</si>
  <si>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</si>
  <si>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</si>
  <si>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</si>
  <si>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</si>
  <si>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</si>
  <si>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</si>
  <si>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</si>
  <si>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</si>
  <si>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</si>
  <si>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</si>
  <si>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</si>
  <si>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</si>
  <si>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</si>
  <si>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</si>
  <si>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</si>
  <si>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</si>
  <si>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</si>
  <si>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</si>
  <si>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</si>
  <si>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</si>
  <si>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</si>
  <si>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</si>
  <si>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</si>
  <si>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</si>
  <si>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</si>
  <si>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</si>
  <si>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</si>
  <si>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</si>
  <si>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</si>
  <si>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</si>
  <si>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</si>
  <si>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</si>
  <si>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</si>
  <si>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</si>
  <si>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</si>
  <si>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</si>
  <si>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</si>
  <si>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</si>
  <si>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</si>
  <si>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</si>
  <si>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</si>
  <si>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</si>
  <si>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</si>
  <si>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</si>
  <si>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</si>
  <si>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</si>
  <si>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</si>
  <si>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</si>
  <si>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</si>
  <si>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</si>
  <si>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</si>
  <si>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</si>
  <si>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</si>
  <si>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</si>
  <si>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</si>
  <si>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</si>
  <si>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</si>
  <si>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</si>
  <si>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</si>
  <si>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</si>
  <si>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</si>
  <si>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</si>
  <si>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</si>
  <si>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</si>
  <si>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</si>
  <si>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</si>
  <si>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</si>
  <si>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</si>
  <si>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</si>
  <si>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</si>
  <si>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</si>
  <si>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</si>
  <si>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</si>
  <si>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</si>
  <si>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</si>
  <si>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</si>
  <si>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</si>
  <si>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</si>
  <si>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</si>
  <si>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</si>
  <si>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</si>
  <si>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</si>
  <si>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</si>
  <si>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</si>
  <si>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</si>
  <si>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</si>
  <si>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</si>
  <si>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</si>
  <si>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</si>
  <si>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</si>
  <si>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</si>
  <si>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</si>
  <si>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</si>
  <si>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</si>
  <si>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</si>
  <si>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</si>
  <si>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</si>
  <si>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</si>
  <si>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</si>
  <si>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</si>
  <si>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</si>
  <si>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</si>
  <si>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</si>
  <si>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</si>
  <si>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</si>
  <si>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</si>
  <si>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</si>
  <si>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</si>
  <si>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</si>
  <si>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</si>
  <si>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</si>
  <si>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</si>
  <si>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</si>
  <si>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</si>
  <si>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</si>
  <si>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</si>
  <si>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</si>
  <si>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</si>
  <si>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</si>
  <si>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</si>
  <si>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</si>
  <si>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</si>
  <si>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</si>
  <si>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</si>
  <si>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</si>
  <si>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</si>
  <si>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</si>
  <si>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</si>
  <si>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</si>
  <si>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</si>
  <si>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</si>
  <si>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</si>
  <si>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</si>
  <si>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</si>
  <si>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</si>
  <si>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</si>
  <si>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</si>
  <si>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</si>
  <si>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</si>
  <si>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</si>
  <si>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</si>
  <si>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</si>
  <si>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</si>
  <si>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</si>
  <si>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</si>
  <si>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</si>
  <si>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</si>
  <si>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</si>
  <si>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</si>
  <si>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</si>
  <si>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</si>
  <si>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</si>
  <si>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</si>
  <si>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</si>
  <si>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</si>
  <si>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</si>
  <si>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</si>
  <si>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</si>
  <si>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</si>
  <si>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</si>
  <si>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</si>
  <si>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</si>
  <si>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</si>
  <si>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</si>
  <si>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</si>
  <si>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</si>
  <si>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</si>
  <si>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</si>
  <si>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</si>
  <si>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</si>
  <si>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</si>
  <si>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</si>
  <si>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</si>
  <si>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</si>
  <si>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</si>
  <si>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</si>
  <si>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</si>
  <si>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</si>
  <si>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</si>
  <si>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</si>
  <si>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</si>
  <si>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</si>
  <si>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</si>
  <si>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</si>
  <si>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</si>
  <si>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</si>
  <si>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</si>
  <si>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</si>
  <si>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</si>
  <si>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</si>
  <si>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</si>
  <si>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</si>
  <si>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</si>
  <si>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</si>
  <si>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</si>
  <si>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</si>
  <si>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</si>
  <si>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</si>
  <si>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</si>
  <si>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</si>
  <si>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</si>
  <si>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</si>
  <si>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</si>
  <si>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</si>
  <si>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</si>
  <si>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</si>
  <si>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</si>
  <si>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</si>
  <si>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</si>
  <si>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</si>
  <si>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</si>
  <si>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</si>
  <si>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</si>
  <si>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</si>
  <si>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</si>
  <si>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</si>
  <si>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</si>
  <si>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</si>
  <si>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</si>
  <si>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</si>
  <si>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</si>
  <si>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</si>
  <si>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</si>
  <si>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</si>
  <si>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</si>
  <si>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</si>
  <si>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</si>
  <si>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</si>
  <si>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</si>
  <si>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</si>
  <si>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</si>
  <si>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</si>
  <si>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</si>
  <si>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</si>
  <si>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</si>
  <si>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</si>
  <si>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</si>
  <si>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</si>
  <si>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</si>
  <si>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</si>
  <si>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</si>
  <si>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</si>
  <si>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</si>
  <si>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</si>
  <si>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</si>
  <si>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</si>
  <si>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</si>
  <si>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</si>
  <si>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</si>
  <si>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</si>
  <si>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</si>
  <si>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</si>
  <si>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</si>
  <si>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</si>
  <si>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</si>
  <si>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</si>
  <si>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</si>
  <si>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</si>
  <si>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</si>
  <si>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</si>
  <si>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</si>
  <si>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</si>
  <si>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</si>
  <si>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</si>
  <si>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</si>
  <si>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</si>
  <si>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</si>
  <si>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</si>
  <si>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</si>
  <si>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</si>
  <si>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</si>
  <si>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</si>
  <si>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</si>
  <si>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</si>
  <si>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</si>
  <si>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</si>
  <si>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</si>
  <si>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</si>
  <si>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</si>
  <si>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</si>
  <si>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</si>
  <si>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</si>
  <si>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</si>
  <si>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</si>
  <si>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</si>
  <si>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</si>
  <si>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</si>
  <si>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</si>
  <si>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</si>
  <si>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</si>
  <si>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</si>
  <si>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</si>
  <si>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</si>
  <si>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</si>
  <si>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</si>
  <si>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</si>
  <si>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</si>
  <si>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</si>
  <si>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</si>
  <si>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</si>
  <si>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</si>
  <si>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</si>
  <si>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</si>
  <si>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</si>
  <si>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</si>
  <si>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</si>
  <si>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</si>
  <si>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</si>
  <si>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</si>
  <si>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</si>
  <si>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</si>
  <si>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</si>
  <si>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</si>
  <si>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</si>
  <si>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</si>
  <si>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</si>
  <si>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</si>
  <si>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</si>
  <si>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</si>
  <si>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</si>
  <si>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</si>
  <si>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</si>
  <si>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</si>
  <si>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</si>
  <si>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</si>
  <si>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</si>
  <si>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</si>
  <si>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</si>
  <si>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</si>
  <si>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</si>
  <si>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</si>
  <si>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</si>
  <si>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</si>
  <si>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</si>
  <si>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</si>
  <si>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</si>
  <si>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</si>
  <si>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</si>
  <si>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</si>
  <si>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</si>
  <si>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</si>
  <si>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</si>
  <si>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</si>
  <si>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</si>
  <si>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</si>
  <si>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</si>
  <si>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</si>
  <si>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</si>
  <si>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</si>
  <si>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</si>
  <si>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</si>
  <si>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</si>
  <si>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</si>
  <si>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</si>
  <si>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</si>
  <si>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</si>
  <si>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</si>
  <si>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</si>
  <si>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</si>
  <si>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</si>
  <si>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</si>
  <si>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</si>
  <si>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</si>
  <si>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</si>
  <si>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</si>
  <si>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</si>
  <si>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</si>
  <si>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</si>
  <si>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</si>
  <si>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</si>
  <si>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</si>
  <si>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</si>
  <si>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</si>
  <si>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</si>
  <si>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</si>
  <si>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</si>
  <si>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</si>
  <si>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</si>
  <si>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</si>
  <si>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</si>
  <si>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</si>
  <si>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</si>
  <si>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</si>
  <si>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</si>
  <si>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</si>
  <si>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</si>
  <si>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</si>
  <si>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</si>
  <si>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</si>
  <si>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</si>
  <si>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</si>
  <si>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</si>
  <si>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</si>
  <si>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</si>
  <si>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</si>
  <si>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</si>
  <si>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</si>
  <si>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</si>
  <si>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</si>
  <si>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</si>
  <si>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</si>
  <si>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</si>
  <si>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</si>
  <si>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</si>
  <si>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</si>
  <si>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</si>
  <si>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</si>
  <si>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</si>
  <si>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</si>
  <si>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</si>
  <si>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</si>
  <si>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</si>
  <si>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</si>
  <si>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</si>
  <si>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</si>
  <si>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</si>
  <si>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</si>
  <si>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</si>
  <si>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</si>
  <si>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</si>
  <si>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</si>
  <si>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</si>
  <si>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</si>
  <si>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</si>
  <si>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</si>
  <si>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</si>
  <si>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</si>
  <si>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</si>
  <si>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</si>
  <si>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</si>
  <si>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</si>
  <si>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</si>
  <si>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</si>
  <si>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</si>
  <si>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</si>
  <si>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</si>
  <si>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</si>
  <si>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</si>
  <si>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</si>
  <si>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</si>
  <si>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</si>
  <si>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</si>
  <si>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</si>
  <si>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</si>
  <si>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</si>
  <si>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</si>
  <si>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</si>
  <si>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</si>
  <si>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</si>
  <si>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</si>
  <si>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</si>
  <si>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</si>
  <si>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</si>
  <si>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</si>
  <si>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</si>
  <si>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</si>
  <si>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</si>
  <si>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</si>
  <si>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</si>
  <si>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</si>
  <si>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</si>
  <si>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</si>
  <si>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</si>
  <si>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</si>
  <si>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</si>
  <si>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</si>
  <si>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</si>
  <si>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</si>
  <si>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</si>
  <si>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</si>
  <si>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</si>
  <si>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</si>
  <si>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</si>
  <si>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</si>
  <si>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</si>
  <si>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</si>
  <si>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</si>
  <si>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</si>
  <si>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</si>
  <si>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</si>
  <si>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</si>
  <si>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</si>
  <si>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</si>
  <si>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</si>
  <si>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</si>
  <si>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</si>
  <si>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</si>
  <si>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</si>
  <si>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</si>
  <si>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</si>
  <si>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</si>
  <si>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</si>
  <si>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</si>
  <si>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</si>
  <si>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</si>
  <si>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</si>
  <si>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</si>
  <si>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</si>
  <si>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</si>
  <si>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</si>
  <si>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</si>
  <si>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</si>
  <si>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</si>
  <si>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</si>
  <si>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</si>
  <si>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</si>
  <si>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</si>
  <si>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</si>
  <si>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</si>
  <si>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</si>
  <si>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</si>
  <si>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</si>
  <si>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</si>
  <si>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</si>
  <si>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</si>
  <si>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</si>
  <si>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</si>
  <si>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</si>
  <si>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</si>
  <si>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</si>
  <si>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</si>
  <si>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</si>
  <si>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</si>
  <si>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</si>
  <si>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</si>
  <si>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</si>
  <si>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</si>
  <si>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</si>
  <si>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</si>
  <si>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</si>
  <si>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</si>
  <si>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</si>
  <si>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</si>
  <si>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</si>
  <si>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</si>
  <si>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</si>
  <si>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</si>
  <si>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</si>
  <si>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</si>
  <si>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</si>
  <si>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</si>
  <si>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</si>
  <si>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</si>
  <si>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</si>
  <si>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</si>
  <si>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</si>
  <si>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</si>
  <si>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</si>
  <si>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</si>
  <si>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</si>
  <si>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</si>
  <si>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</si>
  <si>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</si>
  <si>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</si>
  <si>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</si>
  <si>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</si>
  <si>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</si>
  <si>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</si>
  <si>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</si>
  <si>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</si>
  <si>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</si>
  <si>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</si>
  <si>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</si>
  <si>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</si>
  <si>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</si>
  <si>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</si>
  <si>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</si>
  <si>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</si>
  <si>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</si>
  <si>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</si>
  <si>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</si>
  <si>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</si>
  <si>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</si>
  <si>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</si>
  <si>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</si>
  <si>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</si>
  <si>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</si>
  <si>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</si>
  <si>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</si>
  <si>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</si>
  <si>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</si>
  <si>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</si>
  <si>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</si>
  <si>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</si>
  <si>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</si>
  <si>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</si>
  <si>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</si>
  <si>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</si>
  <si>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</si>
  <si>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</si>
  <si>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</si>
  <si>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</si>
  <si>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</si>
  <si>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</si>
  <si>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</si>
  <si>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</si>
  <si>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</si>
  <si>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</si>
  <si>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</si>
  <si>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</si>
  <si>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</si>
  <si>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</si>
  <si>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</si>
  <si>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</si>
  <si>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</si>
  <si>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</si>
  <si>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</si>
  <si>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</si>
  <si>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</si>
  <si>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</si>
  <si>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</si>
  <si>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</si>
  <si>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</si>
  <si>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</si>
  <si>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</si>
  <si>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</si>
  <si>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</si>
  <si>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</si>
  <si>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</si>
  <si>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</si>
  <si>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</si>
  <si>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</si>
  <si>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</si>
  <si>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</si>
  <si>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</si>
  <si>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</si>
  <si>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</si>
  <si>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</si>
  <si>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</si>
  <si>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</si>
  <si>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</si>
  <si>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</si>
  <si>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</si>
  <si>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</si>
  <si>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</si>
  <si>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</si>
  <si>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</si>
  <si>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</si>
  <si>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</si>
  <si>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</si>
  <si>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</si>
  <si>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</si>
  <si>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</si>
  <si>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</si>
  <si>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</si>
  <si>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</si>
  <si>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</si>
  <si>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</si>
  <si>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</si>
  <si>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</si>
  <si>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</si>
  <si>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</si>
  <si>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</si>
  <si>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</si>
  <si>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</si>
  <si>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</si>
  <si>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</si>
  <si>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</si>
  <si>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</si>
  <si>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</si>
  <si>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</si>
  <si>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</si>
  <si>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</si>
  <si>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</si>
  <si>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</si>
  <si>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</si>
  <si>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</si>
  <si>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</si>
  <si>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</si>
  <si>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</si>
  <si>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</si>
  <si>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</si>
  <si>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</si>
  <si>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</si>
  <si>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</si>
  <si>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</si>
  <si>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</si>
  <si>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</si>
  <si>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</si>
  <si>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</si>
  <si>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</si>
  <si>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</si>
  <si>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</si>
  <si>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</si>
  <si>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</si>
  <si>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</si>
  <si>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</si>
  <si>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</si>
  <si>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</si>
  <si>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</si>
  <si>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</si>
  <si>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</si>
  <si>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</si>
  <si>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</si>
  <si>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</si>
  <si>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</si>
  <si>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</si>
  <si>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</si>
  <si>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</si>
  <si>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</si>
  <si>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</si>
  <si>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</si>
  <si>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</si>
  <si>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</si>
  <si>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</si>
  <si>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</si>
  <si>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</si>
  <si>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</si>
  <si>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</si>
  <si>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</si>
  <si>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</si>
  <si>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</si>
  <si>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</si>
  <si>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</si>
  <si>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</si>
  <si>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</si>
  <si>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</si>
  <si>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</si>
  <si>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</si>
  <si>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</si>
  <si>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</si>
  <si>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</si>
  <si>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</si>
  <si>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</si>
  <si>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</si>
  <si>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</si>
  <si>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</si>
  <si>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</si>
  <si>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</si>
  <si>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</si>
  <si>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</si>
  <si>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</si>
  <si>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</si>
  <si>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</si>
  <si>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</si>
  <si>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</si>
  <si>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</si>
  <si>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</si>
  <si>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</si>
  <si>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</si>
  <si>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</si>
  <si>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</si>
  <si>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</si>
  <si>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</si>
  <si>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</si>
  <si>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</si>
  <si>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</si>
  <si>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</si>
  <si>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</si>
  <si>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</si>
  <si>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</si>
  <si>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</si>
  <si>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</si>
  <si>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</si>
  <si>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</si>
  <si>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</si>
  <si>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</si>
  <si>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</si>
  <si>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</si>
  <si>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</si>
  <si>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</si>
  <si>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</si>
  <si>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</si>
  <si>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</si>
  <si>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</si>
  <si>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</si>
  <si>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</si>
  <si>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</si>
  <si>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</si>
  <si>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</si>
  <si>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</si>
  <si>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</si>
  <si>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</si>
  <si>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</si>
  <si>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</si>
  <si>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</si>
  <si>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</si>
  <si>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</si>
  <si>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</si>
  <si>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</si>
  <si>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</si>
  <si>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</si>
  <si>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</si>
  <si>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</si>
  <si>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</si>
  <si>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</si>
  <si>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</si>
  <si>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</si>
  <si>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</si>
  <si>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</si>
  <si>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</si>
  <si>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</si>
  <si>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</si>
  <si>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</si>
  <si>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</si>
  <si>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</si>
  <si>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</si>
  <si>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</si>
  <si>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</si>
  <si>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</si>
  <si>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</si>
  <si>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</si>
  <si>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</si>
  <si>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</si>
  <si>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</si>
  <si>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</si>
  <si>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</si>
  <si>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</si>
  <si>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</si>
  <si>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</si>
  <si>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</si>
  <si>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</si>
  <si>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</si>
  <si>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</si>
  <si>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</si>
  <si>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</si>
  <si>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</si>
  <si>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</si>
  <si>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</si>
  <si>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</si>
  <si>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</si>
  <si>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</si>
  <si>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</si>
  <si>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</si>
  <si>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</si>
  <si>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</si>
  <si>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</si>
  <si>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</si>
  <si>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</si>
  <si>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</si>
  <si>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</si>
  <si>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</si>
  <si>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</si>
  <si>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</si>
  <si>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</si>
  <si>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</si>
  <si>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</si>
  <si>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</si>
  <si>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</si>
  <si>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</si>
  <si>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</si>
  <si>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</si>
  <si>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</si>
  <si>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</si>
  <si>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</si>
  <si>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</si>
  <si>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</si>
  <si>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</si>
  <si>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</si>
  <si>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</si>
  <si>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</si>
  <si>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</si>
  <si>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</si>
  <si>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</si>
  <si>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</si>
  <si>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</si>
  <si>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</si>
  <si>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</si>
  <si>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</si>
  <si>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</si>
  <si>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</si>
  <si>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</si>
  <si>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</si>
  <si>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</si>
  <si>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</si>
  <si>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</si>
  <si>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</si>
  <si>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</si>
  <si>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</si>
  <si>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</si>
  <si>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</si>
  <si>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</si>
  <si>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</si>
  <si>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</si>
  <si>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</si>
  <si>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</si>
  <si>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</si>
  <si>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</si>
  <si>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</si>
  <si>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</si>
  <si>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</si>
  <si>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</si>
  <si>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</si>
  <si>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</si>
  <si>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</si>
  <si>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</si>
  <si>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</si>
  <si>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</si>
  <si>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</si>
  <si>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</si>
  <si>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</si>
  <si>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</si>
  <si>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</si>
  <si>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</si>
  <si>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</si>
  <si>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</si>
  <si>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</si>
  <si>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</si>
  <si>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</si>
  <si>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</si>
  <si>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</si>
  <si>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</si>
  <si>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</si>
  <si>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</si>
  <si>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</si>
  <si>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</si>
  <si>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</si>
  <si>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</si>
  <si>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</si>
  <si>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</si>
  <si>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</si>
  <si>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</si>
  <si>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</si>
  <si>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</si>
  <si>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</si>
  <si>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</si>
  <si>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</si>
  <si>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</si>
  <si>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</si>
  <si>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</si>
  <si>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</si>
  <si>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</si>
  <si>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</si>
  <si>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</si>
  <si>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</si>
  <si>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</si>
  <si>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</si>
  <si>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</si>
  <si>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</si>
  <si>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</si>
  <si>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</si>
  <si>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</si>
  <si>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</si>
  <si>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</si>
  <si>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</si>
  <si>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</si>
  <si>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</si>
  <si>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</si>
  <si>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</si>
  <si>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</si>
  <si>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</si>
  <si>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</si>
  <si>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</si>
  <si>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</si>
  <si>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</si>
  <si>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</si>
  <si>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</si>
  <si>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</si>
  <si>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</si>
  <si>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</si>
  <si>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</si>
  <si>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</si>
  <si>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</si>
  <si>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</si>
  <si>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</si>
  <si>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</si>
  <si>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</si>
  <si>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</si>
  <si>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</si>
  <si>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</si>
  <si>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</si>
  <si>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</si>
  <si>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</si>
  <si>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</si>
  <si>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</si>
  <si>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</si>
  <si>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</si>
  <si>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</si>
  <si>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</si>
  <si>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</si>
  <si>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</si>
  <si>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</si>
  <si>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</si>
  <si>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</si>
  <si>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</si>
  <si>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</si>
  <si>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</si>
  <si>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</si>
  <si>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</si>
  <si>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</si>
  <si>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</si>
  <si>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</si>
  <si>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</si>
  <si>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</si>
  <si>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</si>
  <si>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</si>
  <si>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</si>
  <si>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</si>
  <si>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</si>
  <si>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</si>
  <si>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</si>
  <si>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</si>
  <si>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</si>
  <si>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</si>
  <si>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</si>
  <si>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</si>
  <si>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</si>
  <si>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</si>
  <si>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</si>
  <si>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</si>
  <si>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</si>
  <si>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</si>
  <si>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</si>
  <si>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</si>
  <si>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</si>
  <si>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</si>
  <si>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</si>
  <si>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</si>
  <si>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</si>
  <si>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</si>
  <si>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</si>
  <si>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</si>
  <si>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</si>
  <si>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</si>
  <si>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</si>
  <si>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</si>
  <si>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</si>
  <si>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</si>
  <si>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</si>
  <si>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</si>
  <si>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</si>
  <si>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</si>
  <si>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</si>
  <si>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</si>
  <si>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</si>
  <si>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</si>
  <si>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</si>
  <si>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</si>
  <si>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</si>
  <si>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</si>
  <si>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</si>
  <si>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</si>
  <si>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</si>
  <si>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</si>
  <si>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</si>
  <si>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</si>
  <si>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</si>
  <si>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</si>
  <si>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</si>
  <si>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</si>
  <si>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</si>
  <si>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</si>
  <si>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</si>
  <si>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</si>
  <si>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</si>
  <si>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</si>
  <si>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</si>
  <si>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</si>
  <si>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</si>
  <si>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</si>
  <si>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</si>
  <si>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</si>
  <si>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</si>
  <si>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</si>
  <si>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</si>
  <si>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</si>
  <si>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</si>
  <si>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</si>
  <si>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</si>
  <si>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</si>
  <si>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</si>
  <si>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</si>
  <si>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</si>
  <si>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</si>
  <si>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</si>
  <si>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</si>
  <si>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</si>
  <si>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</si>
  <si>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</si>
  <si>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</si>
  <si>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</si>
  <si>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</si>
  <si>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</si>
  <si>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</si>
  <si>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</si>
  <si>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</si>
  <si>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</si>
  <si>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</si>
  <si>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</si>
  <si>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</si>
  <si>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</si>
  <si>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</si>
  <si>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</si>
  <si>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</si>
  <si>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</si>
  <si>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</si>
  <si>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</si>
  <si>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</si>
  <si>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</si>
  <si>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</si>
  <si>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</si>
  <si>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</si>
  <si>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</si>
  <si>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</si>
  <si>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</si>
  <si>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</si>
  <si>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</si>
  <si>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</si>
  <si>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</si>
  <si>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</si>
  <si>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</si>
  <si>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</si>
  <si>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</si>
  <si>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</si>
  <si>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</si>
  <si>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</si>
  <si>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</si>
  <si>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</si>
  <si>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</si>
  <si>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</si>
  <si>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</si>
  <si>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</si>
  <si>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</si>
  <si>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</si>
  <si>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</si>
  <si>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</si>
  <si>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</si>
  <si>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</si>
  <si>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</si>
  <si>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</si>
  <si>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</si>
  <si>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</si>
  <si>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</si>
  <si>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</si>
  <si>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</si>
  <si>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</si>
  <si>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</si>
  <si>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</si>
  <si>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</si>
  <si>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</si>
  <si>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</si>
  <si>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</si>
  <si>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</si>
  <si>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</si>
  <si>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</si>
  <si>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</si>
  <si>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</si>
  <si>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</si>
  <si>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</si>
  <si>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</si>
  <si>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</si>
  <si>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</si>
  <si>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</si>
  <si>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</si>
  <si>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</si>
  <si>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</si>
  <si>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</si>
  <si>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</si>
  <si>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</si>
  <si>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</si>
  <si>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</si>
  <si>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</si>
  <si>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</si>
  <si>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</si>
  <si>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</si>
  <si>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</si>
  <si>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</si>
  <si>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</si>
  <si>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</si>
  <si>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</si>
  <si>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</si>
  <si>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</si>
  <si>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</si>
  <si>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</si>
  <si>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</si>
  <si>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</si>
  <si>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</si>
  <si>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</si>
  <si>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</si>
  <si>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</si>
  <si>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</si>
  <si>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</si>
  <si>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</si>
  <si>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</si>
  <si>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</si>
  <si>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</si>
  <si>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</si>
  <si>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</si>
  <si>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</si>
  <si>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</si>
  <si>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</si>
  <si>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</si>
  <si>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</si>
  <si>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</si>
  <si>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</si>
  <si>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</si>
  <si>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</si>
  <si>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</si>
  <si>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</si>
  <si>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</si>
  <si>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</si>
  <si>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</si>
  <si>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</si>
  <si>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</si>
  <si>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</si>
  <si>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</si>
  <si>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</si>
  <si>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</si>
  <si>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</si>
  <si>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</si>
  <si>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</si>
  <si>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</si>
  <si>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</si>
  <si>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</si>
  <si>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</si>
  <si>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</si>
  <si>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</si>
  <si>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</si>
  <si>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</si>
  <si>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</si>
  <si>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</si>
  <si>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</si>
  <si>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</si>
  <si>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</si>
  <si>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</si>
  <si>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</si>
  <si>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</si>
  <si>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</si>
  <si>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</si>
  <si>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</si>
  <si>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</si>
  <si>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</si>
  <si>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</si>
  <si>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</si>
  <si>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</si>
  <si>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</si>
  <si>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</si>
  <si>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</si>
  <si>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</si>
  <si>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</si>
  <si>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</si>
  <si>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</si>
  <si>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</si>
  <si>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</si>
  <si>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</si>
  <si>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</si>
  <si>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</si>
  <si>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</si>
  <si>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</si>
  <si>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</si>
  <si>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</si>
  <si>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</si>
  <si>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</si>
  <si>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</si>
  <si>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</si>
  <si>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</si>
  <si>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</si>
  <si>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</si>
  <si>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</si>
  <si>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</si>
  <si>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</si>
  <si>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</si>
  <si>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</si>
  <si>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</si>
  <si>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</si>
  <si>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</si>
  <si>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</si>
  <si>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</si>
  <si>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</si>
  <si>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</si>
  <si>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</si>
  <si>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</si>
  <si>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</si>
  <si>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</si>
  <si>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</si>
  <si>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</si>
  <si>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</si>
  <si>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</si>
  <si>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</si>
  <si>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</si>
  <si>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</si>
  <si>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</si>
  <si>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</si>
  <si>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</si>
  <si>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</si>
  <si>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</si>
  <si>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</si>
  <si>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</si>
  <si>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</si>
  <si>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</si>
  <si>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</si>
  <si>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</si>
  <si>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</si>
  <si>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</si>
  <si>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</si>
  <si>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</si>
  <si>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</si>
  <si>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</si>
  <si>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</si>
  <si>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</si>
  <si>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</si>
  <si>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</si>
  <si>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</si>
  <si>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</si>
  <si>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</si>
  <si>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</si>
  <si>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</si>
  <si>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</si>
  <si>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</si>
  <si>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</si>
  <si>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</si>
  <si>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</si>
  <si>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</si>
  <si>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</si>
  <si>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</si>
  <si>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</si>
  <si>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</si>
  <si>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</si>
  <si>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</si>
  <si>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</si>
  <si>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</si>
  <si>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</si>
  <si>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</si>
  <si>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</si>
  <si>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</si>
  <si>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</si>
  <si>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</si>
  <si>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</si>
  <si>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</si>
  <si>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</si>
  <si>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</si>
  <si>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</si>
  <si>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</si>
  <si>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</si>
  <si>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</si>
  <si>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</si>
  <si>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</si>
  <si>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</si>
  <si>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</si>
  <si>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</si>
  <si>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</si>
  <si>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</si>
  <si>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</si>
  <si>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</si>
  <si>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</si>
  <si>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</si>
  <si>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</si>
  <si>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</si>
  <si>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</si>
  <si>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</si>
  <si>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</si>
  <si>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</si>
  <si>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</si>
  <si>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</si>
  <si>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</si>
  <si>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</si>
  <si>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</si>
  <si>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</si>
  <si>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</si>
  <si>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</si>
  <si>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</si>
  <si>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</si>
  <si>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</si>
  <si>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</si>
  <si>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</si>
  <si>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</si>
  <si>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</si>
  <si>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</si>
  <si>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</si>
  <si>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</si>
  <si>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</si>
  <si>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</si>
  <si>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</si>
  <si>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</si>
  <si>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</si>
  <si>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</si>
  <si>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</si>
  <si>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</si>
  <si>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</si>
  <si>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</si>
  <si>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</si>
  <si>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</si>
  <si>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</si>
  <si>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</si>
  <si>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</si>
  <si>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</si>
  <si>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</si>
  <si>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</si>
  <si>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</si>
  <si>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</si>
  <si>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</si>
  <si>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</si>
  <si>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</si>
  <si>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</si>
  <si>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</si>
  <si>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</si>
  <si>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</si>
  <si>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</si>
  <si>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</si>
  <si>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</si>
  <si>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</si>
  <si>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</si>
  <si>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</si>
  <si>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</si>
  <si>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</si>
  <si>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</si>
  <si>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</si>
  <si>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</si>
  <si>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</si>
  <si>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</si>
  <si>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</si>
  <si>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</si>
  <si>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</si>
  <si>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</si>
  <si>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</si>
  <si>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</si>
  <si>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</si>
  <si>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</si>
  <si>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</si>
  <si>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</si>
  <si>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</si>
  <si>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</si>
  <si>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</si>
  <si>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</si>
  <si>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</si>
  <si>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</si>
  <si>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</si>
  <si>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</si>
  <si>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</si>
  <si>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</si>
  <si>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</si>
  <si>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</si>
  <si>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</si>
  <si>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</si>
  <si>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</si>
  <si>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</si>
  <si>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</si>
  <si>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</si>
  <si>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</si>
  <si>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</si>
  <si>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</si>
  <si>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</si>
  <si>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</si>
  <si>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</si>
  <si>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</si>
  <si>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</si>
  <si>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</si>
  <si>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</si>
  <si>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</si>
  <si>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</si>
  <si>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</si>
  <si>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</si>
  <si>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</si>
  <si>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</si>
  <si>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</si>
  <si>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</si>
  <si>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</si>
  <si>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</si>
  <si>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</si>
  <si>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</si>
  <si>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</si>
  <si>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</si>
  <si>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</si>
  <si>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</si>
  <si>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</si>
  <si>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</si>
  <si>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</si>
  <si>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</si>
  <si>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</si>
  <si>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</si>
  <si>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</si>
  <si>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</si>
  <si>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</si>
  <si>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</si>
  <si>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</si>
  <si>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</si>
  <si>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</si>
  <si>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</si>
  <si>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</si>
  <si>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</si>
  <si>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</si>
  <si>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</si>
  <si>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</si>
  <si>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</si>
  <si>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</si>
  <si>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</si>
  <si>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</si>
  <si>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</si>
  <si>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</si>
  <si>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</si>
  <si>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</si>
  <si>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</si>
  <si>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</si>
  <si>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</si>
  <si>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</si>
  <si>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</si>
  <si>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</si>
  <si>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</si>
  <si>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</si>
  <si>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</si>
  <si>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</si>
  <si>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</si>
  <si>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</si>
  <si>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</si>
  <si>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</si>
  <si>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</si>
  <si>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</si>
  <si>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</si>
  <si>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</si>
  <si>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</si>
  <si>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</si>
  <si>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</si>
  <si>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</si>
  <si>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</si>
  <si>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</si>
  <si>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</si>
  <si>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</si>
  <si>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</si>
  <si>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</si>
  <si>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</si>
  <si>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</si>
  <si>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</si>
  <si>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</si>
  <si>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</si>
  <si>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</si>
  <si>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</si>
  <si>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</si>
  <si>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</si>
  <si>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</si>
  <si>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</si>
  <si>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</si>
  <si>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</si>
  <si>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</si>
  <si>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</si>
  <si>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</si>
  <si>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</si>
  <si>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</si>
  <si>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</si>
  <si>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</si>
  <si>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</si>
  <si>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</si>
  <si>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</si>
  <si>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</si>
  <si>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</si>
  <si>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</si>
  <si>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</si>
  <si>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</si>
  <si>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</si>
  <si>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</si>
  <si>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</si>
  <si>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</si>
  <si>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</si>
  <si>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</si>
  <si>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</si>
  <si>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</si>
  <si>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</si>
  <si>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</si>
  <si>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</si>
  <si>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</si>
  <si>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</si>
  <si>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</si>
  <si>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</si>
  <si>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</si>
  <si>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</si>
  <si>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</si>
  <si>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</si>
  <si>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</si>
  <si>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</si>
  <si>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</si>
  <si>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</si>
  <si>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</si>
  <si>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</si>
  <si>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</si>
  <si>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</si>
  <si>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</si>
  <si>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</si>
  <si>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</si>
  <si>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</si>
  <si>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</si>
  <si>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</si>
  <si>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</si>
  <si>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</si>
  <si>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</si>
  <si>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</si>
  <si>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</si>
  <si>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</si>
  <si>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</si>
  <si>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</si>
  <si>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</si>
  <si>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</si>
  <si>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</si>
  <si>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</si>
  <si>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</si>
  <si>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</si>
  <si>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</si>
  <si>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</si>
  <si>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</si>
  <si>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</si>
  <si>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</si>
  <si>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</si>
  <si>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</si>
  <si>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</si>
  <si>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</si>
  <si>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</si>
  <si>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</si>
  <si>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</si>
  <si>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</si>
  <si>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</si>
  <si>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</si>
  <si>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</si>
  <si>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</si>
  <si>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</si>
  <si>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</si>
  <si>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</si>
  <si>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</si>
  <si>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</si>
  <si>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</si>
  <si>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</si>
  <si>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</si>
  <si>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</si>
  <si>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</si>
  <si>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</si>
  <si>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</si>
  <si>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</si>
  <si>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</si>
  <si>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</si>
  <si>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</si>
  <si>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</si>
  <si>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</si>
  <si>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</si>
  <si>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</si>
  <si>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</si>
  <si>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</si>
  <si>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</si>
  <si>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</si>
  <si>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</si>
  <si>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</si>
  <si>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</si>
  <si>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</si>
  <si>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</si>
  <si>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</si>
  <si>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</si>
  <si>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</si>
  <si>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</si>
  <si>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</si>
  <si>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</si>
  <si>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</si>
  <si>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</si>
  <si>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</si>
  <si>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</si>
  <si>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</si>
  <si>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</si>
  <si>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</si>
  <si>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</si>
  <si>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</si>
  <si>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</si>
  <si>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</si>
  <si>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</si>
  <si>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</si>
  <si>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</si>
  <si>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</si>
  <si>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</si>
  <si>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</si>
  <si>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</si>
  <si>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</si>
  <si>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</si>
  <si>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</si>
  <si>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</si>
  <si>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</si>
  <si>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</si>
  <si>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</si>
  <si>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</si>
  <si>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</si>
  <si>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</si>
  <si>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</si>
  <si>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</si>
  <si>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</si>
  <si>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</si>
  <si>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</si>
  <si>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</si>
  <si>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</si>
  <si>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</si>
  <si>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</si>
  <si>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</si>
  <si>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</si>
  <si>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</si>
  <si>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</si>
  <si>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</si>
  <si>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</si>
  <si>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</si>
  <si>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</si>
  <si>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</si>
  <si>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</si>
  <si>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</si>
  <si>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</si>
  <si>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</si>
  <si>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</si>
  <si>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</si>
  <si>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</si>
  <si>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</si>
  <si>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</si>
  <si>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</si>
  <si>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</si>
  <si>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</si>
  <si>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</si>
  <si>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</si>
  <si>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</si>
  <si>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</si>
  <si>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</si>
  <si>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</si>
  <si>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</si>
  <si>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</si>
  <si>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</si>
  <si>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</si>
  <si>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</si>
  <si>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</si>
  <si>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</si>
  <si>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</si>
  <si>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</si>
  <si>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</si>
  <si>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</si>
  <si>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</si>
  <si>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</si>
  <si>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</si>
  <si>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</si>
  <si>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</si>
  <si>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</si>
  <si>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</si>
  <si>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</si>
  <si>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</si>
  <si>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</si>
  <si>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</si>
  <si>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</si>
  <si>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</si>
  <si>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</si>
  <si>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</si>
  <si>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</si>
  <si>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</si>
  <si>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</si>
  <si>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</si>
  <si>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</si>
  <si>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</si>
  <si>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</si>
  <si>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</si>
  <si>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</si>
  <si>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</si>
  <si>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</si>
  <si>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</si>
  <si>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</si>
  <si>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</si>
  <si>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</si>
  <si>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</si>
  <si>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</si>
  <si>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</si>
  <si>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</si>
  <si>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</si>
  <si>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</si>
  <si>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</si>
  <si>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</si>
  <si>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</si>
  <si>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</si>
  <si>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</si>
  <si>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</si>
  <si>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</si>
  <si>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</si>
  <si>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</si>
  <si>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</si>
  <si>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</si>
  <si>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</si>
  <si>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</si>
  <si>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</si>
  <si>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</si>
  <si>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</si>
  <si>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</si>
  <si>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</si>
  <si>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</si>
  <si>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</si>
  <si>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</si>
  <si>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</si>
  <si>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</si>
  <si>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</si>
  <si>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</si>
  <si>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</si>
  <si>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</si>
  <si>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</si>
  <si>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</si>
  <si>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</si>
  <si>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</si>
  <si>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</si>
  <si>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</si>
  <si>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</si>
  <si>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</si>
  <si>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</si>
  <si>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</si>
  <si>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</si>
  <si>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</si>
  <si>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</si>
  <si>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</si>
  <si>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</si>
  <si>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</si>
  <si>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</si>
  <si>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</si>
  <si>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</si>
  <si>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</si>
  <si>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</si>
  <si>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</si>
  <si>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</si>
  <si>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</si>
  <si>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</si>
  <si>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</si>
  <si>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</si>
  <si>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</si>
  <si>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</si>
  <si>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</si>
  <si>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</si>
  <si>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</si>
  <si>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</si>
  <si>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</si>
  <si>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</si>
  <si>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</si>
  <si>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</si>
  <si>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</si>
  <si>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</si>
  <si>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</si>
  <si>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</si>
  <si>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</si>
  <si>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</si>
  <si>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</si>
  <si>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</si>
  <si>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</si>
  <si>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</si>
  <si>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</si>
  <si>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</si>
  <si>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</si>
  <si>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</si>
  <si>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</si>
  <si>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</si>
  <si>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</si>
  <si>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</si>
  <si>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</si>
  <si>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</si>
  <si>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</si>
  <si>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</si>
  <si>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</si>
  <si>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</si>
  <si>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</si>
  <si>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</si>
  <si>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</si>
  <si>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</si>
  <si>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</si>
  <si>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</si>
  <si>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</si>
  <si>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</si>
  <si>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</si>
  <si>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</si>
  <si>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</si>
  <si>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</si>
  <si>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</si>
  <si>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</si>
  <si>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</si>
  <si>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</si>
  <si>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</si>
  <si>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</si>
  <si>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</si>
  <si>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</si>
  <si>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</si>
  <si>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</si>
  <si>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</si>
  <si>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</si>
  <si>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</si>
  <si>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</si>
  <si>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</si>
  <si>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</si>
  <si>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</si>
  <si>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</si>
  <si>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</si>
  <si>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</si>
  <si>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</si>
  <si>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</si>
  <si>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</si>
  <si>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</si>
  <si>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</si>
  <si>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</si>
  <si>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</si>
  <si>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</si>
  <si>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</si>
  <si>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</si>
  <si>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</si>
  <si>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</si>
  <si>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</si>
  <si>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</si>
  <si>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</si>
  <si>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</si>
  <si>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</si>
  <si>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</si>
  <si>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</si>
  <si>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</si>
  <si>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</si>
  <si>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</si>
  <si>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</si>
  <si>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</si>
  <si>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</si>
  <si>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</si>
  <si>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</si>
  <si>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</si>
  <si>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</si>
  <si>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</si>
  <si>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</si>
  <si>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</si>
  <si>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</si>
  <si>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</si>
  <si>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</si>
  <si>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</si>
  <si>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</si>
  <si>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</si>
  <si>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</si>
  <si>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</si>
  <si>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</si>
  <si>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</si>
  <si>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</si>
  <si>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</si>
  <si>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</si>
  <si>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</si>
  <si>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</si>
  <si>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</si>
  <si>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</si>
  <si>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</si>
  <si>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</si>
  <si>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</si>
  <si>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</si>
  <si>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</si>
  <si>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</si>
  <si>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</si>
  <si>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</si>
  <si>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</si>
  <si>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</si>
  <si>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</si>
  <si>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</si>
  <si>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</si>
  <si>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</si>
  <si>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</si>
  <si>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</si>
  <si>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</si>
  <si>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</si>
  <si>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</si>
  <si>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</si>
  <si>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</si>
  <si>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</si>
  <si>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</si>
  <si>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</si>
  <si>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</si>
  <si>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</si>
  <si>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</si>
  <si>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</si>
  <si>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</si>
  <si>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</si>
  <si>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</si>
  <si>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</si>
  <si>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</si>
  <si>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</si>
  <si>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</si>
  <si>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</si>
  <si>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</si>
  <si>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</si>
  <si>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</si>
  <si>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</si>
  <si>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</si>
  <si>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</si>
  <si>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</si>
  <si>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</si>
  <si>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</si>
  <si>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</si>
  <si>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</si>
  <si>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</si>
  <si>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</si>
  <si>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</si>
  <si>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</si>
  <si>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</si>
  <si>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</si>
  <si>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</si>
  <si>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</si>
  <si>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</si>
  <si>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</si>
  <si>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</si>
  <si>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</si>
  <si>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</si>
  <si>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</si>
  <si>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</si>
  <si>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</si>
  <si>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</si>
  <si>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</si>
  <si>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</si>
  <si>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</si>
  <si>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</si>
  <si>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</si>
  <si>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</si>
  <si>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</si>
  <si>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</si>
  <si>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</si>
  <si>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</si>
  <si>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</si>
  <si>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</si>
  <si>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</si>
  <si>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</si>
  <si>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</si>
  <si>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</si>
  <si>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</si>
  <si>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</si>
  <si>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</si>
  <si>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</si>
  <si>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</si>
  <si>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</si>
  <si>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</si>
  <si>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</si>
  <si>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</si>
  <si>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</si>
  <si>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</si>
  <si>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</si>
  <si>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</si>
  <si>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</si>
  <si>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</si>
  <si>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</si>
  <si>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</si>
  <si>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</si>
  <si>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</si>
  <si>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</si>
  <si>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</si>
  <si>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</si>
  <si>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</si>
  <si>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</si>
  <si>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</si>
  <si>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</si>
  <si>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</si>
  <si>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</si>
  <si>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</si>
  <si>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</si>
  <si>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</si>
  <si>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</si>
  <si>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</si>
  <si>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</si>
  <si>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</si>
  <si>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</si>
  <si>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</si>
  <si>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</si>
  <si>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</si>
  <si>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</si>
  <si>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</si>
  <si>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</si>
  <si>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</si>
  <si>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</si>
  <si>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</si>
  <si>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</si>
  <si>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</si>
  <si>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</si>
  <si>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</si>
  <si>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</si>
  <si>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</si>
  <si>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</si>
  <si>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</si>
  <si>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</si>
  <si>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</si>
  <si>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</si>
  <si>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</si>
  <si>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</si>
  <si>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</si>
  <si>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</si>
  <si>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</si>
  <si>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</si>
  <si>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</si>
  <si>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</si>
  <si>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</si>
  <si>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</si>
  <si>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</si>
  <si>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</si>
  <si>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</si>
  <si>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</si>
  <si>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</si>
  <si>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</si>
  <si>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</si>
  <si>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</si>
  <si>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</si>
  <si>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</si>
  <si>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</si>
  <si>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</si>
  <si>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</si>
  <si>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</si>
  <si>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</si>
  <si>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</si>
  <si>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</si>
  <si>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</si>
  <si>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</si>
  <si>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</si>
  <si>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</si>
  <si>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</si>
  <si>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</si>
  <si>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</si>
  <si>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</si>
  <si>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</si>
  <si>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</si>
  <si>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</si>
  <si>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</si>
  <si>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</si>
  <si>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</si>
  <si>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</si>
  <si>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</si>
  <si>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</si>
  <si>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</si>
  <si>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</si>
  <si>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</si>
  <si>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</si>
  <si>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</si>
  <si>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</si>
  <si>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</si>
  <si>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</si>
  <si>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</si>
  <si>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</si>
  <si>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</si>
  <si>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</si>
  <si>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</si>
  <si>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</si>
  <si>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</si>
  <si>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</si>
  <si>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</si>
  <si>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</si>
  <si>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</si>
  <si>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</si>
  <si>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</si>
  <si>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</si>
  <si>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</si>
  <si>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</si>
  <si>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</si>
  <si>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</si>
  <si>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</si>
  <si>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</si>
  <si>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</si>
  <si>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</si>
  <si>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</si>
  <si>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</si>
  <si>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</si>
  <si>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</si>
  <si>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</si>
  <si>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</si>
  <si>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</si>
  <si>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</si>
  <si>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</si>
  <si>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</si>
  <si>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</si>
  <si>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</si>
  <si>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</si>
  <si>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</si>
  <si>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</si>
  <si>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</si>
  <si>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</si>
  <si>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</si>
  <si>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</si>
  <si>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</si>
  <si>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</si>
  <si>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</si>
  <si>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</si>
  <si>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</si>
  <si>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</si>
  <si>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</si>
  <si>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</si>
  <si>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</si>
  <si>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</si>
  <si>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</si>
  <si>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</si>
  <si>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</si>
  <si>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</si>
  <si>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</si>
  <si>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</si>
  <si>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</si>
  <si>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</si>
  <si>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</si>
  <si>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</si>
  <si>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</si>
  <si>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</si>
  <si>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</si>
  <si>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</si>
  <si>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</si>
  <si>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</si>
  <si>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</si>
  <si>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</si>
  <si>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</si>
  <si>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</si>
  <si>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</si>
  <si>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</si>
  <si>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</si>
  <si>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</si>
  <si>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</si>
  <si>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</si>
  <si>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</si>
  <si>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</si>
  <si>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</si>
  <si>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</si>
  <si>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</si>
  <si>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</si>
  <si>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</si>
  <si>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</si>
  <si>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</si>
  <si>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</si>
  <si>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</si>
  <si>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</si>
  <si>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</si>
  <si>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</si>
  <si>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</si>
  <si>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</si>
  <si>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</si>
  <si>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</si>
  <si>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</si>
  <si>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</si>
  <si>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</si>
  <si>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</si>
  <si>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</si>
  <si>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</si>
  <si>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</si>
  <si>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</si>
  <si>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</si>
  <si>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</si>
  <si>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</si>
  <si>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</si>
  <si>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</si>
  <si>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</si>
  <si>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</si>
  <si>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</si>
  <si>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</si>
  <si>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</si>
  <si>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</si>
  <si>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</si>
  <si>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</si>
  <si>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</si>
  <si>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</si>
  <si>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</si>
  <si>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</si>
  <si>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</si>
  <si>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</si>
  <si>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</si>
  <si>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</si>
  <si>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</si>
  <si>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</si>
  <si>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</si>
  <si>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</si>
  <si>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</si>
  <si>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</si>
  <si>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</si>
  <si>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</si>
  <si>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</si>
  <si>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</si>
  <si>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</si>
  <si>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</si>
  <si>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</si>
  <si>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</si>
  <si>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</si>
  <si>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</si>
  <si>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</si>
  <si>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</si>
  <si>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</si>
  <si>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</si>
  <si>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</si>
  <si>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</si>
  <si>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</si>
  <si>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</si>
  <si>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</si>
  <si>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</si>
  <si>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</si>
  <si>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</si>
  <si>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</si>
  <si>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</si>
  <si>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</si>
  <si>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</si>
  <si>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</si>
  <si>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</si>
  <si>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</si>
  <si>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</si>
  <si>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</si>
  <si>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</si>
  <si>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</si>
  <si>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</si>
  <si>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</si>
  <si>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</si>
  <si>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</si>
  <si>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</si>
  <si>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</si>
  <si>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</si>
  <si>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</si>
  <si>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</si>
  <si>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</si>
  <si>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</si>
  <si>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</si>
  <si>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</si>
  <si>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</si>
  <si>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</si>
  <si>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</si>
  <si>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</si>
  <si>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</si>
  <si>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</si>
  <si>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</si>
  <si>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</si>
  <si>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</si>
  <si>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</si>
  <si>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</si>
  <si>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</si>
  <si>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</si>
  <si>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</si>
  <si>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</si>
  <si>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</si>
  <si>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</si>
  <si>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</si>
  <si>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</si>
  <si>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</si>
  <si>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</si>
  <si>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</si>
  <si>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</si>
  <si>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</si>
  <si>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</si>
  <si>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</si>
  <si>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</si>
  <si>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</si>
  <si>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</si>
  <si>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</si>
  <si>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</si>
  <si>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</si>
  <si>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</si>
  <si>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</si>
  <si>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</si>
  <si>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</si>
  <si>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</si>
  <si>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</si>
  <si>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</si>
  <si>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</si>
  <si>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</si>
  <si>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</si>
  <si>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</si>
  <si>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</si>
  <si>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</si>
  <si>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</si>
  <si>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</si>
  <si>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</si>
  <si>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</si>
  <si>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</si>
  <si>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</si>
  <si>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</si>
  <si>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</si>
  <si>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</si>
  <si>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</si>
  <si>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</si>
  <si>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</si>
  <si>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</si>
  <si>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</si>
  <si>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</si>
  <si>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</si>
  <si>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</si>
  <si>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</si>
  <si>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</si>
  <si>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</si>
  <si>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</si>
  <si>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</si>
  <si>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</si>
  <si>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</si>
  <si>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</si>
  <si>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</si>
  <si>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</si>
  <si>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</si>
  <si>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</si>
  <si>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</si>
  <si>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</si>
  <si>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</si>
  <si>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</si>
  <si>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</si>
  <si>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</si>
  <si>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</si>
  <si>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</si>
  <si>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</si>
  <si>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</si>
  <si>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</si>
  <si>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</si>
  <si>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</si>
  <si>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</si>
  <si>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</si>
  <si>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</si>
  <si>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</si>
  <si>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</si>
  <si>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</si>
  <si>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</si>
  <si>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</si>
  <si>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</si>
  <si>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</si>
  <si>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</si>
  <si>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</si>
  <si>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</si>
  <si>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</si>
  <si>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</si>
  <si>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</si>
  <si>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</si>
  <si>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</si>
  <si>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</si>
  <si>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</si>
  <si>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</si>
  <si>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</si>
  <si>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</si>
  <si>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</si>
  <si>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</si>
  <si>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</si>
  <si>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</si>
  <si>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</si>
  <si>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</si>
  <si>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</si>
  <si>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</si>
  <si>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</si>
  <si>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</si>
  <si>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</si>
  <si>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</si>
  <si>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</si>
  <si>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</si>
  <si>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</si>
  <si>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</si>
  <si>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</si>
  <si>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</si>
  <si>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</si>
  <si>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</si>
  <si>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</si>
  <si>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</si>
  <si>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</si>
  <si>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</si>
  <si>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</si>
  <si>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</si>
  <si>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</si>
  <si>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</si>
  <si>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</si>
  <si>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</si>
  <si>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</si>
  <si>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</si>
  <si>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</si>
  <si>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</si>
  <si>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</si>
  <si>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</si>
  <si>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</si>
  <si>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</si>
  <si>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</si>
  <si>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</si>
  <si>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</si>
  <si>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</si>
  <si>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</si>
  <si>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</si>
  <si>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</si>
  <si>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</si>
  <si>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</si>
  <si>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</si>
  <si>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</si>
  <si>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</si>
  <si>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</si>
  <si>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</si>
  <si>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</si>
  <si>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</si>
  <si>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</si>
  <si>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</si>
  <si>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</si>
  <si>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</si>
  <si>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</si>
  <si>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</si>
  <si>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</si>
  <si>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</si>
  <si>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</si>
  <si>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</si>
  <si>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</si>
  <si>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</si>
  <si>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</si>
  <si>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</si>
  <si>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</si>
  <si>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</si>
  <si>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</si>
  <si>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</si>
  <si>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</si>
  <si>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</si>
  <si>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</si>
  <si>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</si>
  <si>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</si>
  <si>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</si>
  <si>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</si>
  <si>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</si>
  <si>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</si>
  <si>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</si>
  <si>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</si>
  <si>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</si>
  <si>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</si>
  <si>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</si>
  <si>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</si>
  <si>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</si>
  <si>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</si>
  <si>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</si>
  <si>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</si>
  <si>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</si>
  <si>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</si>
  <si>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</si>
  <si>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</si>
  <si>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</si>
  <si>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</si>
  <si>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</si>
  <si>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</si>
  <si>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</si>
  <si>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</si>
  <si>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</si>
  <si>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</si>
  <si>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</si>
  <si>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</si>
  <si>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</si>
  <si>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</si>
  <si>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</si>
  <si>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</si>
  <si>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</si>
  <si>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</si>
  <si>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</si>
  <si>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</si>
  <si>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</si>
  <si>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</si>
  <si>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</si>
  <si>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</si>
  <si>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</si>
  <si>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</si>
  <si>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</si>
  <si>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</si>
  <si>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</si>
  <si>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</si>
  <si>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</si>
  <si>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</si>
  <si>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</si>
  <si>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</si>
  <si>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</si>
  <si>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</si>
  <si>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</si>
  <si>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</si>
  <si>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</si>
  <si>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</si>
  <si>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</si>
  <si>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</si>
  <si>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</si>
  <si>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</si>
  <si>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</si>
  <si>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</si>
  <si>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</si>
  <si>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</si>
  <si>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</si>
  <si>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</si>
  <si>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</si>
  <si>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</si>
  <si>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</si>
  <si>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</si>
  <si>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</si>
  <si>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</si>
  <si>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</si>
  <si>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</si>
  <si>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</si>
  <si>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</si>
  <si>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</si>
  <si>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</si>
  <si>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</si>
  <si>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</si>
  <si>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</si>
  <si>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</si>
  <si>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</si>
  <si>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</si>
  <si>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</si>
  <si>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</si>
  <si>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</si>
  <si>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</si>
  <si>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</si>
  <si>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</si>
  <si>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</si>
  <si>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</si>
  <si>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</si>
  <si>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</si>
  <si>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</si>
  <si>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</si>
  <si>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</si>
  <si>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</si>
  <si>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</si>
  <si>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</si>
  <si>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</si>
  <si>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</si>
  <si>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</si>
  <si>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</si>
  <si>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</si>
  <si>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</si>
  <si>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</si>
  <si>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</si>
  <si>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</si>
  <si>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</si>
  <si>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</si>
  <si>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</si>
  <si>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</si>
  <si>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</si>
  <si>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</si>
  <si>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</si>
  <si>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</si>
  <si>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</si>
  <si>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</si>
  <si>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</si>
  <si>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</si>
  <si>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</si>
  <si>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</si>
  <si>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</si>
  <si>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</si>
  <si>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</si>
  <si>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</si>
  <si>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</si>
  <si>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</si>
  <si>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</si>
  <si>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</si>
  <si>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</si>
  <si>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</si>
  <si>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</si>
  <si>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</si>
  <si>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</si>
  <si>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</si>
  <si>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</si>
  <si>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</si>
  <si>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</si>
  <si>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</si>
  <si>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</si>
  <si>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</si>
  <si>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</si>
  <si>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</si>
  <si>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</si>
  <si>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</si>
  <si>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</si>
  <si>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</si>
  <si>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</si>
  <si>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</si>
  <si>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</si>
  <si>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</si>
  <si>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</si>
  <si>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</si>
  <si>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</si>
  <si>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</si>
  <si>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</si>
  <si>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</si>
  <si>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</si>
  <si>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</si>
  <si>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</si>
  <si>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</si>
  <si>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</si>
  <si>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</si>
  <si>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</si>
  <si>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</si>
  <si>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</si>
  <si>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</si>
  <si>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</si>
  <si>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</si>
  <si>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</si>
  <si>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</si>
  <si>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</si>
  <si>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</si>
  <si>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</si>
  <si>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</si>
  <si>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</si>
  <si>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</si>
  <si>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</si>
  <si>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</si>
  <si>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</si>
  <si>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</si>
  <si>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</si>
  <si>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</si>
  <si>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</si>
  <si>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</si>
  <si>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</si>
  <si>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</si>
  <si>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</si>
  <si>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</si>
  <si>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</si>
  <si>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</si>
  <si>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</si>
  <si>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</si>
  <si>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</si>
  <si>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</si>
  <si>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</si>
  <si>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</si>
  <si>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</si>
  <si>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</si>
  <si>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</si>
  <si>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</si>
  <si>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</si>
  <si>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</si>
  <si>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</si>
  <si>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</si>
  <si>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</si>
  <si>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</si>
  <si>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</si>
  <si>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</si>
  <si>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</si>
  <si>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</si>
  <si>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</si>
  <si>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</si>
  <si>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</si>
  <si>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</si>
  <si>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</si>
  <si>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</si>
  <si>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</si>
  <si>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</si>
  <si>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</si>
  <si>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</si>
  <si>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</si>
  <si>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</si>
  <si>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</si>
  <si>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</si>
  <si>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</si>
  <si>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</si>
  <si>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</si>
  <si>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</si>
  <si>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</si>
  <si>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</si>
  <si>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</si>
  <si>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</si>
  <si>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</si>
  <si>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</si>
  <si>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</si>
  <si>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</si>
  <si>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</si>
  <si>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</si>
  <si>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</si>
  <si>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</si>
  <si>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</si>
  <si>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</si>
  <si>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</si>
  <si>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</si>
  <si>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</si>
  <si>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</si>
  <si>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</si>
  <si>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</si>
  <si>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</si>
  <si>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</si>
  <si>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</si>
  <si>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</si>
  <si>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</si>
  <si>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</si>
  <si>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</si>
  <si>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</si>
  <si>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</si>
  <si>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</si>
  <si>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</si>
  <si>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</si>
  <si>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</si>
  <si>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</si>
  <si>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</si>
  <si>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</si>
  <si>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</si>
  <si>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</si>
  <si>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</si>
  <si>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</si>
  <si>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</si>
  <si>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</si>
  <si>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</si>
  <si>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</si>
  <si>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</si>
  <si>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</si>
  <si>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</si>
  <si>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</si>
  <si>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</si>
  <si>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</si>
  <si>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</si>
  <si>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</si>
  <si>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</si>
  <si>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</si>
  <si>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</si>
  <si>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</si>
  <si>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</si>
  <si>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</si>
  <si>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</si>
  <si>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</si>
  <si>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</si>
  <si>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</si>
  <si>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</si>
  <si>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</si>
  <si>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</si>
  <si>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</si>
  <si>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</si>
  <si>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</si>
  <si>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</si>
  <si>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</si>
  <si>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</si>
  <si>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</si>
  <si>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</si>
  <si>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</si>
  <si>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</si>
  <si>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</si>
  <si>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</si>
  <si>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</si>
  <si>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</si>
  <si>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</si>
  <si>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</si>
  <si>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</si>
  <si>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</si>
  <si>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</si>
  <si>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</si>
  <si>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</si>
  <si>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</si>
  <si>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</si>
  <si>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</si>
  <si>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</si>
  <si>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</si>
  <si>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</si>
  <si>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</si>
  <si>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</si>
  <si>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</si>
  <si>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</si>
  <si>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</si>
  <si>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</si>
  <si>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</si>
  <si>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</si>
  <si>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</si>
  <si>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</si>
  <si>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</si>
  <si>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</si>
  <si>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</si>
  <si>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</si>
  <si>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</si>
  <si>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</si>
  <si>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</si>
  <si>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</si>
  <si>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</si>
  <si>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</si>
  <si>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</si>
  <si>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</si>
  <si>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</si>
  <si>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</si>
  <si>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</si>
  <si>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</si>
  <si>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</si>
  <si>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</si>
  <si>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</si>
  <si>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</si>
  <si>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</si>
  <si>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</si>
  <si>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</si>
  <si>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</si>
  <si>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</si>
  <si>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</si>
  <si>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</si>
  <si>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</si>
  <si>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</si>
  <si>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</si>
  <si>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</si>
  <si>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</si>
  <si>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</si>
  <si>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</si>
  <si>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</si>
  <si>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</si>
  <si>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</si>
  <si>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</si>
  <si>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</si>
  <si>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</si>
  <si>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</si>
  <si>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</si>
  <si>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</si>
  <si>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</si>
  <si>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</si>
  <si>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</si>
  <si>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</si>
  <si>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</si>
  <si>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</si>
  <si>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</si>
  <si>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</si>
  <si>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</si>
  <si>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</si>
  <si>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</si>
  <si>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</si>
  <si>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</si>
  <si>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</si>
  <si>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</si>
  <si>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</si>
  <si>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</si>
  <si>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</si>
  <si>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</si>
  <si>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</si>
  <si>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</si>
  <si>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</si>
  <si>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</si>
  <si>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</si>
  <si>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</si>
  <si>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</si>
  <si>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</si>
  <si>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</si>
  <si>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</si>
  <si>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</si>
  <si>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</si>
  <si>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</si>
  <si>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</si>
  <si>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</si>
  <si>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</si>
  <si>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</si>
  <si>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</si>
  <si>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</si>
  <si>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</si>
  <si>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</si>
  <si>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</si>
  <si>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</si>
  <si>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</si>
  <si>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</si>
  <si>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</si>
  <si>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</si>
  <si>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</si>
  <si>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</si>
  <si>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</si>
  <si>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</si>
  <si>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</si>
  <si>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</si>
  <si>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</si>
  <si>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</si>
  <si>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</si>
  <si>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</si>
  <si>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</si>
  <si>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</si>
  <si>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</si>
  <si>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</si>
  <si>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</si>
  <si>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</si>
  <si>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</si>
  <si>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</si>
  <si>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</si>
  <si>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</si>
  <si>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</si>
  <si>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</si>
  <si>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</si>
  <si>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</si>
  <si>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</si>
  <si>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</si>
  <si>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</si>
  <si>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</si>
  <si>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</si>
  <si>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</si>
  <si>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</si>
  <si>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</si>
  <si>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</si>
  <si>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</si>
  <si>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</si>
  <si>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</si>
  <si>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</si>
  <si>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</si>
  <si>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</si>
  <si>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</si>
  <si>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</si>
  <si>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</si>
  <si>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</si>
  <si>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</si>
  <si>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</si>
  <si>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</si>
  <si>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</si>
  <si>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</si>
  <si>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</si>
  <si>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</si>
  <si>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</si>
  <si>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</si>
  <si>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</si>
  <si>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</si>
  <si>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</si>
  <si>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</si>
  <si>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</si>
  <si>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</si>
  <si>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</si>
  <si>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</si>
  <si>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</si>
  <si>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</si>
  <si>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</si>
  <si>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</si>
  <si>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</si>
  <si>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</si>
  <si>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</si>
  <si>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</si>
  <si>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</si>
  <si>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</si>
  <si>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</si>
  <si>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</si>
  <si>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</si>
  <si>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</si>
  <si>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</si>
  <si>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</si>
  <si>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</si>
  <si>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</si>
  <si>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</si>
  <si>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</si>
  <si>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</si>
  <si>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</si>
  <si>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</si>
  <si>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</si>
  <si>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</si>
  <si>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</si>
  <si>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</si>
  <si>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</si>
  <si>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</si>
  <si>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</si>
  <si>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</si>
  <si>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</si>
  <si>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</si>
  <si>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</si>
  <si>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</si>
  <si>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</si>
  <si>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</si>
  <si>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</si>
  <si>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</si>
  <si>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</si>
  <si>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</si>
  <si>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</si>
  <si>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</si>
  <si>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</si>
  <si>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</si>
  <si>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</si>
  <si>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</si>
  <si>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</si>
  <si>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</si>
  <si>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</si>
  <si>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</si>
  <si>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</si>
  <si>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</si>
  <si>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</si>
  <si>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</si>
  <si>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</si>
  <si>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</si>
  <si>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</si>
  <si>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</si>
  <si>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</si>
  <si>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</si>
  <si>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</si>
  <si>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</si>
  <si>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</si>
  <si>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</si>
  <si>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</si>
  <si>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</si>
  <si>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</si>
  <si>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</si>
  <si>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</si>
  <si>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</si>
  <si>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</si>
  <si>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</si>
  <si>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</si>
  <si>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</si>
  <si>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</si>
  <si>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</si>
  <si>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</si>
  <si>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</si>
  <si>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</si>
  <si>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</si>
  <si>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</si>
  <si>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</si>
  <si>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</si>
  <si>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</si>
  <si>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</si>
  <si>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</si>
  <si>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</si>
  <si>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</si>
  <si>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</si>
  <si>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</si>
  <si>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</si>
  <si>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</si>
  <si>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</si>
  <si>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</si>
  <si>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</si>
  <si>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</si>
  <si>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</si>
  <si>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</si>
  <si>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</si>
  <si>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</si>
  <si>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</si>
  <si>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</si>
  <si>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</si>
  <si>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</si>
  <si>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</si>
  <si>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</si>
  <si>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</si>
  <si>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</si>
  <si>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</si>
  <si>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</si>
  <si>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</si>
  <si>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</si>
  <si>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</si>
  <si>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</si>
  <si>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</si>
  <si>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</si>
  <si>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</si>
  <si>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</si>
  <si>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</si>
  <si>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</si>
  <si>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</si>
  <si>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</si>
  <si>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</si>
  <si>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</si>
  <si>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</si>
  <si>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</si>
  <si>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</si>
  <si>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</si>
  <si>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</si>
  <si>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</si>
  <si>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</si>
  <si>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</si>
  <si>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</si>
  <si>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</si>
  <si>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</si>
  <si>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</si>
  <si>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</si>
  <si>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</si>
  <si>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</si>
  <si>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</si>
  <si>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</si>
  <si>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</si>
  <si>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</si>
  <si>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</si>
  <si>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</si>
  <si>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</si>
  <si>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</si>
  <si>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</si>
  <si>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</si>
  <si>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</si>
  <si>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</si>
  <si>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</si>
  <si>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</si>
  <si>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</si>
  <si>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</si>
  <si>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</si>
  <si>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</si>
  <si>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</si>
  <si>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</si>
  <si>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</si>
  <si>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</si>
  <si>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</si>
  <si>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</si>
  <si>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</si>
  <si>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</si>
  <si>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</si>
  <si>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</si>
  <si>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</si>
  <si>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</si>
  <si>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</si>
  <si>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</si>
  <si>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</si>
  <si>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</si>
  <si>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</si>
  <si>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</si>
  <si>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</si>
  <si>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</si>
  <si>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</si>
  <si>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</si>
  <si>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</si>
  <si>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</si>
  <si>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</si>
  <si>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</si>
  <si>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</si>
  <si>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</si>
  <si>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</si>
  <si>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</si>
  <si>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</si>
  <si>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</si>
  <si>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</si>
  <si>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</si>
  <si>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</si>
  <si>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</si>
  <si>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</si>
  <si>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</si>
  <si>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</si>
  <si>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</si>
  <si>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</si>
  <si>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</si>
  <si>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</si>
  <si>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</si>
  <si>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</si>
  <si>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</si>
  <si>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</si>
  <si>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</si>
  <si>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</si>
  <si>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</si>
  <si>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</si>
  <si>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</si>
  <si>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</si>
  <si>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</si>
  <si>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</si>
  <si>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</si>
  <si>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</si>
  <si>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</si>
  <si>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</si>
  <si>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</si>
  <si>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</si>
  <si>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</si>
  <si>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</si>
  <si>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</si>
  <si>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</si>
  <si>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</si>
  <si>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</si>
  <si>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</si>
  <si>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</si>
  <si>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</si>
  <si>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</si>
  <si>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</si>
  <si>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</si>
  <si>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</si>
  <si>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</si>
  <si>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</si>
  <si>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</si>
  <si>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</si>
  <si>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</si>
  <si>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</si>
  <si>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</si>
  <si>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</si>
  <si>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</si>
  <si>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</si>
  <si>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</si>
  <si>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</si>
  <si>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</si>
  <si>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</si>
  <si>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</si>
  <si>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</si>
  <si>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</si>
  <si>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</si>
  <si>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</si>
  <si>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</si>
  <si>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</si>
  <si>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</si>
  <si>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</si>
  <si>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</si>
  <si>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</si>
  <si>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</si>
  <si>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</si>
  <si>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</si>
  <si>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</si>
  <si>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</si>
  <si>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</si>
  <si>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</si>
  <si>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</si>
  <si>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</si>
  <si>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</si>
  <si>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</si>
  <si>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</si>
  <si>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</si>
  <si>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</si>
  <si>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</si>
  <si>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</si>
  <si>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</si>
  <si>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</si>
  <si>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</si>
  <si>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</si>
  <si>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</si>
  <si>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</si>
  <si>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</si>
  <si>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</si>
  <si>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</si>
  <si>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</si>
  <si>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</si>
  <si>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</si>
  <si>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</si>
  <si>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</si>
  <si>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</si>
  <si>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</si>
  <si>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</si>
  <si>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</si>
  <si>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</si>
  <si>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</si>
  <si>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</si>
  <si>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</si>
  <si>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</si>
  <si>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</si>
  <si>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</si>
  <si>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</si>
  <si>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</si>
  <si>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</si>
  <si>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</si>
  <si>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</si>
  <si>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</si>
  <si>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</si>
  <si>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</si>
  <si>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</si>
  <si>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</si>
  <si>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</si>
  <si>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</si>
  <si>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</si>
  <si>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</si>
  <si>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</si>
  <si>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</si>
  <si>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</si>
  <si>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</si>
  <si>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</si>
  <si>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</si>
  <si>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</si>
  <si>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</si>
  <si>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</si>
  <si>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</si>
  <si>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</si>
  <si>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</si>
  <si>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</si>
  <si>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</si>
  <si>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</si>
  <si>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</si>
  <si>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</si>
  <si>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</si>
  <si>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</si>
  <si>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</si>
  <si>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</si>
  <si>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</si>
  <si>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</si>
  <si>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</si>
  <si>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</si>
  <si>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</si>
  <si>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</si>
  <si>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</si>
  <si>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</si>
  <si>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</si>
  <si>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</si>
  <si>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</si>
  <si>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</si>
  <si>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</si>
  <si>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</si>
  <si>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</si>
  <si>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</si>
  <si>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</si>
  <si>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</si>
  <si>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</si>
  <si>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</si>
  <si>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</si>
  <si>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</si>
  <si>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</si>
  <si>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</si>
  <si>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</si>
  <si>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</si>
  <si>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</si>
  <si>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</si>
  <si>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</si>
  <si>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</si>
  <si>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</si>
  <si>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</si>
  <si>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</si>
  <si>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</si>
  <si>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</si>
  <si>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</si>
  <si>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</si>
  <si>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</si>
  <si>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</si>
  <si>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</si>
  <si>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</si>
  <si>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</si>
  <si>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</si>
  <si>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</si>
  <si>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</si>
  <si>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</si>
  <si>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</si>
  <si>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</si>
  <si>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</si>
  <si>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</si>
  <si>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</si>
  <si>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</si>
  <si>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</si>
  <si>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</si>
  <si>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</si>
  <si>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</si>
  <si>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</si>
  <si>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</si>
  <si>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</si>
  <si>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</si>
  <si>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</si>
  <si>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</si>
  <si>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</si>
  <si>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</si>
  <si>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</si>
  <si>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</si>
  <si>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</si>
  <si>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</si>
  <si>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</si>
  <si>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</si>
  <si>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</si>
  <si>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</si>
  <si>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</si>
  <si>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</si>
  <si>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</si>
  <si>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</si>
  <si>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</si>
  <si>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</si>
  <si>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</si>
  <si>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</si>
  <si>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</si>
  <si>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</si>
  <si>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</si>
  <si>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</si>
  <si>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</si>
  <si>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</si>
  <si>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</si>
  <si>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</si>
  <si>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</si>
  <si>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</si>
  <si>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</si>
  <si>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</si>
  <si>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</si>
  <si>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</si>
  <si>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</si>
  <si>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</si>
  <si>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</si>
  <si>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</si>
  <si>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</si>
  <si>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</si>
  <si>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</si>
  <si>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</si>
  <si>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</si>
  <si>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</si>
  <si>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</si>
  <si>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</si>
  <si>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</si>
  <si>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</si>
  <si>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</si>
  <si>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</si>
  <si>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</si>
  <si>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</si>
  <si>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</si>
  <si>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</si>
  <si>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</si>
  <si>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</si>
  <si>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</si>
  <si>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</si>
  <si>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</si>
  <si>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</si>
  <si>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</si>
  <si>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</si>
  <si>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</si>
  <si>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</si>
  <si>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</si>
  <si>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</si>
  <si>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</si>
  <si>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</si>
  <si>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</si>
  <si>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</si>
  <si>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</si>
  <si>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</si>
  <si>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</si>
  <si>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</si>
  <si>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</si>
  <si>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</si>
  <si>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</si>
  <si>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</si>
  <si>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</si>
  <si>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</si>
  <si>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</si>
  <si>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</si>
  <si>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</si>
  <si>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</si>
  <si>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</si>
  <si>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</si>
  <si>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</si>
  <si>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</si>
  <si>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</si>
  <si>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</si>
  <si>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</si>
  <si>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</si>
  <si>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</si>
  <si>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</si>
  <si>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</si>
  <si>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</si>
  <si>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</si>
  <si>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</si>
  <si>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</si>
  <si>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</si>
  <si>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</si>
  <si>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</si>
  <si>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</si>
  <si>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</si>
  <si>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</si>
  <si>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</si>
  <si>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</si>
  <si>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</si>
  <si>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</si>
  <si>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</si>
  <si>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</si>
  <si>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</si>
  <si>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</si>
  <si>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</si>
  <si>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</si>
  <si>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</si>
  <si>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</si>
  <si>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</si>
  <si>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</si>
  <si>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</si>
  <si>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</si>
  <si>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</si>
  <si>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</si>
  <si>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</si>
  <si>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</si>
  <si>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</si>
  <si>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</si>
  <si>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</si>
  <si>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</si>
  <si>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</si>
  <si>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</si>
  <si>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</si>
  <si>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</si>
  <si>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</si>
  <si>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</si>
  <si>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</si>
  <si>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</si>
  <si>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</si>
  <si>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</si>
  <si>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</si>
  <si>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</si>
  <si>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</si>
  <si>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</si>
  <si>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</si>
  <si>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</si>
  <si>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</si>
  <si>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</si>
  <si>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</si>
  <si>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</si>
  <si>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</si>
  <si>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</si>
  <si>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</si>
  <si>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</si>
  <si>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</si>
  <si>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</si>
  <si>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</si>
  <si>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</si>
  <si>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</si>
  <si>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</si>
  <si>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</si>
  <si>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</si>
  <si>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</si>
  <si>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</si>
  <si>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</si>
  <si>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</si>
  <si>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</si>
  <si>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</si>
  <si>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</si>
  <si>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</si>
  <si>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</si>
  <si>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</si>
  <si>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</si>
  <si>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</si>
  <si>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</si>
  <si>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</si>
  <si>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</si>
  <si>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</si>
  <si>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</si>
  <si>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</si>
  <si>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</si>
  <si>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</si>
  <si>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</si>
  <si>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</si>
  <si>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</si>
  <si>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</si>
  <si>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</si>
  <si>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</si>
  <si>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</si>
  <si>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</si>
  <si>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</si>
  <si>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</si>
  <si>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</si>
  <si>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</si>
  <si>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</si>
  <si>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</si>
  <si>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</si>
  <si>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</si>
  <si>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</si>
  <si>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</si>
  <si>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</si>
  <si>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</si>
  <si>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</si>
  <si>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</si>
  <si>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</si>
  <si>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</si>
  <si>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</si>
  <si>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</si>
  <si>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</si>
  <si>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</si>
  <si>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</si>
  <si>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</si>
  <si>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</si>
  <si>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</si>
  <si>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</si>
  <si>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</si>
  <si>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</si>
  <si>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</si>
  <si>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</si>
  <si>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</si>
  <si>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</si>
  <si>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</si>
  <si>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</si>
  <si>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</si>
  <si>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</si>
  <si>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</si>
  <si>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</si>
  <si>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</si>
  <si>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</si>
  <si>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</si>
  <si>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</si>
  <si>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</si>
  <si>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</si>
  <si>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</si>
  <si>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</si>
  <si>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</si>
  <si>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</si>
  <si>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</si>
  <si>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</si>
  <si>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</si>
  <si>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</si>
  <si>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</si>
  <si>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</si>
  <si>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</si>
  <si>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</si>
  <si>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</si>
  <si>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</si>
  <si>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</si>
  <si>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</si>
  <si>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</si>
  <si>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</si>
  <si>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</si>
  <si>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</si>
  <si>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</si>
  <si>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</si>
  <si>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</si>
  <si>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</si>
  <si>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</si>
  <si>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</si>
  <si>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</si>
  <si>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</si>
  <si>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</si>
  <si>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</si>
  <si>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</si>
  <si>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</si>
  <si>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</si>
  <si>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</si>
  <si>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</si>
  <si>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</si>
  <si>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</si>
  <si>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</si>
  <si>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</si>
  <si>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</si>
  <si>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</si>
  <si>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</si>
  <si>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</si>
  <si>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</si>
  <si>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</si>
  <si>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</si>
  <si>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</si>
  <si>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</si>
  <si>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</si>
  <si>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</si>
  <si>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</si>
  <si>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</si>
  <si>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</si>
  <si>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</si>
  <si>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</si>
  <si>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</si>
  <si>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</si>
  <si>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</si>
  <si>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</si>
  <si>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</si>
  <si>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</si>
  <si>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</si>
  <si>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</si>
  <si>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</si>
  <si>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</si>
  <si>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</si>
  <si>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</si>
  <si>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</si>
  <si>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</si>
  <si>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</si>
  <si>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</si>
  <si>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</si>
  <si>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</si>
  <si>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</si>
  <si>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</si>
  <si>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</si>
  <si>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</si>
  <si>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</si>
  <si>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</si>
  <si>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</si>
  <si>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</si>
  <si>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</si>
  <si>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</si>
  <si>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</si>
  <si>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</si>
  <si>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</si>
  <si>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</si>
  <si>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</si>
  <si>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</si>
  <si>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</si>
  <si>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</si>
  <si>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</si>
  <si>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</si>
  <si>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</si>
  <si>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</si>
  <si>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</si>
  <si>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</si>
  <si>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</si>
  <si>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</si>
  <si>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</si>
  <si>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</si>
  <si>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</si>
  <si>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</si>
  <si>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</si>
  <si>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</si>
  <si>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</si>
  <si>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</si>
  <si>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</si>
  <si>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</si>
  <si>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</si>
  <si>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</si>
  <si>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</si>
  <si>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</si>
  <si>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</si>
  <si>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</si>
  <si>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</si>
  <si>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</si>
  <si>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</si>
  <si>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</si>
  <si>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</si>
  <si>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</si>
  <si>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</si>
  <si>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</si>
  <si>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</si>
  <si>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</si>
  <si>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</si>
  <si>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</si>
  <si>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</si>
  <si>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</si>
  <si>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</si>
  <si>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</si>
  <si>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</si>
  <si>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</si>
  <si>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</si>
  <si>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</si>
  <si>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</si>
  <si>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</si>
  <si>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</si>
  <si>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</si>
  <si>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</si>
  <si>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</si>
  <si>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</si>
  <si>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</si>
  <si>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</si>
  <si>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</si>
  <si>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</si>
  <si>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</si>
  <si>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</si>
  <si>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</si>
  <si>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</si>
  <si>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</si>
  <si>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</si>
  <si>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</si>
  <si>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</si>
  <si>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</si>
  <si>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</si>
  <si>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</si>
  <si>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</si>
  <si>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</si>
  <si>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</si>
  <si>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</si>
  <si>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</si>
  <si>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</si>
  <si>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</si>
  <si>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</si>
  <si>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</si>
  <si>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</si>
  <si>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</si>
  <si>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</si>
  <si>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</si>
  <si>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</si>
  <si>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</si>
  <si>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</si>
  <si>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</si>
  <si>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</si>
  <si>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</si>
  <si>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</si>
  <si>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</si>
  <si>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</si>
  <si>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</si>
  <si>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</si>
  <si>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</si>
  <si>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</si>
  <si>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</si>
  <si>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</si>
  <si>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</si>
  <si>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</si>
  <si>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</si>
  <si>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</si>
  <si>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</si>
  <si>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</si>
  <si>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</si>
  <si>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</si>
  <si>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</si>
  <si>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</si>
  <si>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</si>
  <si>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</si>
  <si>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</si>
  <si>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</si>
  <si>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</si>
  <si>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</si>
  <si>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</si>
  <si>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</si>
  <si>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</si>
  <si>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</si>
  <si>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</si>
  <si>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</si>
  <si>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</si>
  <si>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</si>
  <si>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</si>
  <si>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</si>
  <si>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</si>
  <si>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</si>
  <si>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</si>
  <si>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</si>
  <si>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</si>
  <si>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</si>
  <si>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</si>
  <si>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</si>
  <si>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</si>
  <si>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</si>
  <si>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</si>
  <si>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</si>
  <si>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</si>
  <si>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</si>
  <si>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</si>
  <si>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</si>
  <si>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</si>
  <si>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</si>
  <si>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</si>
  <si>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</si>
  <si>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</si>
  <si>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</si>
  <si>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</si>
  <si>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</si>
  <si>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</si>
  <si>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</si>
  <si>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</si>
  <si>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</si>
  <si>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</si>
  <si>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</si>
  <si>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</si>
  <si>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</si>
  <si>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</si>
  <si>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</si>
  <si>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</si>
  <si>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</si>
  <si>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</si>
  <si>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</si>
  <si>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</si>
  <si>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</si>
  <si>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</si>
  <si>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</si>
  <si>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</si>
  <si>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</si>
  <si>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</si>
  <si>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</si>
  <si>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</si>
  <si>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</si>
  <si>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</si>
  <si>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</si>
  <si>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</si>
  <si>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</si>
  <si>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</si>
  <si>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</si>
  <si>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</si>
  <si>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</si>
  <si>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</si>
  <si>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</si>
  <si>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</si>
  <si>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</si>
  <si>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</si>
  <si>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</si>
  <si>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</si>
  <si>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</si>
  <si>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</si>
  <si>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</si>
  <si>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</si>
  <si>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</si>
  <si>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</si>
  <si>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</si>
  <si>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</si>
  <si>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</si>
  <si>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</si>
  <si>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</si>
  <si>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</si>
  <si>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</si>
  <si>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</si>
  <si>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</si>
  <si>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</si>
  <si>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</si>
  <si>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</si>
  <si>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</si>
  <si>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</si>
  <si>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</si>
  <si>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</si>
  <si>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</si>
  <si>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</si>
  <si>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</si>
  <si>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</si>
  <si>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</si>
  <si>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</si>
  <si>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</si>
  <si>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</si>
  <si>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</si>
  <si>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</si>
  <si>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</si>
  <si>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</si>
  <si>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</si>
  <si>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</si>
  <si>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</si>
  <si>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</si>
  <si>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</si>
  <si>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</si>
  <si>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</si>
  <si>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</si>
  <si>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</si>
  <si>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</si>
  <si>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</si>
  <si>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</si>
  <si>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</si>
  <si>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</si>
  <si>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</si>
  <si>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</si>
  <si>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</si>
  <si>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</si>
  <si>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</si>
  <si>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</si>
  <si>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</si>
  <si>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</si>
  <si>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</si>
  <si>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</si>
  <si>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</si>
  <si>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</si>
  <si>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</si>
  <si>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</si>
  <si>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</si>
  <si>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</si>
  <si>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</si>
  <si>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</si>
  <si>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</si>
  <si>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</si>
  <si>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</si>
  <si>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</si>
  <si>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</si>
  <si>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</si>
  <si>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</si>
  <si>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</si>
  <si>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</si>
  <si>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</si>
  <si>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</si>
  <si>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</si>
  <si>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</si>
  <si>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</si>
  <si>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</si>
  <si>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</si>
  <si>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</si>
  <si>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</si>
  <si>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</si>
  <si>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</si>
  <si>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</si>
  <si>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</si>
  <si>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</si>
  <si>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</si>
  <si>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</si>
  <si>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</si>
  <si>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</si>
  <si>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</si>
  <si>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</si>
  <si>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</si>
  <si>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</si>
  <si>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</si>
  <si>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</si>
  <si>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</si>
  <si>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</si>
  <si>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</si>
  <si>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</si>
  <si>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</si>
  <si>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</si>
  <si>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</si>
  <si>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</si>
  <si>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</si>
  <si>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</si>
  <si>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</si>
  <si>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</si>
  <si>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</si>
  <si>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</si>
  <si>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</si>
  <si>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</si>
  <si>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</si>
  <si>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</si>
  <si>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</si>
  <si>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</si>
  <si>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</si>
  <si>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</si>
  <si>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</si>
  <si>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</si>
  <si>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</si>
  <si>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</si>
  <si>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</si>
  <si>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</si>
  <si>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</si>
  <si>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</si>
  <si>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</si>
  <si>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</si>
  <si>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</si>
  <si>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</si>
  <si>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</si>
  <si>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</si>
  <si>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</si>
  <si>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</si>
  <si>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</si>
  <si>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</si>
  <si>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</si>
  <si>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</si>
  <si>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</si>
  <si>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</si>
  <si>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</si>
  <si>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</si>
  <si>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</si>
  <si>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</si>
  <si>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</si>
  <si>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</si>
  <si>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</si>
  <si>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</si>
  <si>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</si>
  <si>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</si>
  <si>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</si>
  <si>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</si>
  <si>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</si>
  <si>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</si>
  <si>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</si>
  <si>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</si>
  <si>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</si>
  <si>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</si>
  <si>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</si>
  <si>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</si>
  <si>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</si>
  <si>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</si>
  <si>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</si>
  <si>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</si>
  <si>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</si>
  <si>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</si>
  <si>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</si>
  <si>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</si>
  <si>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</si>
  <si>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</si>
  <si>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</si>
  <si>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</si>
  <si>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</si>
  <si>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</si>
  <si>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</si>
  <si>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</si>
  <si>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</si>
  <si>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</si>
  <si>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</si>
  <si>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</si>
  <si>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</si>
  <si>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</si>
  <si>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</si>
  <si>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</si>
  <si>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</si>
  <si>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</si>
  <si>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</si>
  <si>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</si>
  <si>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</si>
  <si>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</si>
  <si>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</si>
  <si>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</si>
  <si>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</si>
  <si>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</si>
  <si>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</si>
  <si>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</si>
  <si>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</si>
  <si>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</si>
  <si>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</si>
  <si>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</si>
  <si>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</si>
  <si>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</si>
  <si>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</si>
  <si>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</si>
  <si>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</si>
  <si>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</si>
  <si>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</si>
  <si>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</si>
  <si>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</si>
  <si>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</si>
  <si>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</si>
  <si>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</si>
  <si>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</si>
  <si>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</si>
  <si>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</si>
  <si>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</si>
  <si>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</si>
  <si>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</si>
  <si>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</si>
  <si>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</si>
  <si>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</si>
  <si>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</si>
  <si>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</si>
  <si>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</si>
  <si>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</si>
  <si>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</si>
  <si>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</si>
  <si>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</si>
  <si>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</si>
  <si>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</si>
  <si>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</si>
  <si>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</si>
  <si>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</si>
  <si>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</si>
  <si>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</si>
  <si>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</si>
  <si>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</si>
  <si>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</si>
  <si>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</si>
  <si>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</si>
  <si>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</si>
  <si>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</si>
  <si>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</si>
  <si>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</si>
  <si>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</si>
  <si>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</si>
  <si>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</si>
  <si>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</si>
  <si>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</si>
  <si>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</si>
  <si>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</si>
  <si>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</si>
  <si>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</si>
  <si>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</si>
  <si>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</si>
  <si>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</si>
  <si>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</si>
  <si>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</si>
  <si>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</si>
  <si>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</si>
  <si>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</si>
  <si>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</si>
  <si>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</si>
  <si>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</si>
  <si>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</si>
  <si>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</si>
  <si>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</si>
  <si>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</si>
  <si>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</si>
  <si>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</si>
  <si>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</si>
  <si>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</si>
  <si>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</si>
  <si>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</si>
  <si>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</si>
  <si>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</si>
  <si>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</si>
  <si>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</si>
  <si>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</si>
  <si>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</si>
  <si>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</si>
  <si>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</si>
  <si>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</si>
  <si>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</si>
  <si>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</si>
  <si>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</si>
  <si>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</si>
  <si>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</si>
  <si>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</si>
  <si>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</si>
  <si>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</si>
  <si>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</si>
  <si>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</si>
  <si>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</si>
  <si>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</si>
  <si>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</si>
  <si>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</si>
  <si>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</si>
  <si>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</si>
  <si>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</si>
  <si>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</si>
  <si>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</si>
  <si>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</si>
  <si>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</si>
  <si>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</si>
  <si>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</si>
  <si>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</si>
  <si>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</si>
  <si>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</si>
  <si>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</si>
  <si>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</si>
  <si>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</si>
  <si>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</si>
  <si>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</si>
  <si>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</si>
  <si>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</si>
  <si>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</si>
  <si>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</si>
  <si>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</si>
  <si>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</si>
  <si>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</si>
  <si>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</si>
  <si>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</si>
  <si>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</si>
  <si>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</si>
  <si>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</si>
  <si>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</si>
  <si>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</si>
  <si>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</si>
  <si>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</si>
  <si>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</si>
  <si>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</si>
  <si>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</si>
  <si>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</si>
  <si>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</si>
  <si>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</si>
  <si>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</si>
  <si>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</si>
  <si>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</si>
  <si>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</si>
  <si>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</si>
  <si>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</si>
  <si>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</si>
  <si>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</si>
  <si>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</si>
  <si>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</si>
  <si>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</si>
  <si>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</si>
  <si>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</si>
  <si>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</si>
  <si>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</si>
  <si>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</si>
  <si>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</si>
  <si>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</si>
  <si>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</si>
  <si>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</si>
  <si>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</si>
  <si>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</si>
  <si>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</si>
  <si>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</si>
  <si>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</si>
  <si>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</si>
  <si>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</si>
  <si>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</si>
  <si>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</si>
  <si>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</si>
  <si>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</si>
  <si>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</si>
  <si>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</si>
  <si>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</si>
  <si>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</si>
  <si>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</si>
  <si>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</si>
  <si>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</si>
  <si>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</si>
  <si>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</si>
  <si>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</si>
  <si>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</si>
  <si>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</si>
  <si>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</si>
  <si>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</si>
  <si>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</si>
  <si>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</si>
  <si>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</si>
  <si>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</si>
  <si>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</si>
  <si>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</si>
  <si>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</si>
  <si>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</si>
  <si>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</si>
  <si>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</si>
  <si>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</si>
  <si>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</si>
  <si>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</si>
  <si>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</si>
  <si>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</si>
  <si>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</si>
  <si>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</si>
  <si>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</si>
  <si>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</si>
  <si>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</si>
  <si>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</si>
  <si>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</si>
  <si>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</si>
  <si>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</si>
  <si>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</si>
  <si>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</si>
  <si>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</si>
  <si>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</si>
  <si>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</si>
  <si>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</si>
  <si>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</si>
  <si>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</si>
  <si>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</si>
  <si>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</si>
  <si>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</si>
  <si>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</si>
  <si>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</si>
  <si>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</si>
  <si>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</si>
  <si>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</si>
  <si>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</si>
  <si>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</si>
  <si>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</si>
  <si>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</si>
  <si>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</si>
  <si>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</si>
  <si>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</si>
  <si>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</si>
  <si>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</si>
  <si>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</si>
  <si>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</si>
  <si>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</si>
  <si>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</si>
  <si>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</si>
  <si>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</si>
  <si>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</si>
  <si>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</si>
  <si>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</si>
  <si>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</si>
  <si>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</si>
  <si>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</si>
  <si>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</si>
  <si>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</si>
  <si>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</si>
  <si>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</si>
  <si>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</si>
  <si>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</si>
  <si>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</si>
  <si>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</si>
  <si>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</si>
  <si>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</si>
  <si>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</si>
  <si>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</si>
  <si>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</si>
  <si>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</si>
  <si>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</si>
  <si>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</si>
  <si>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</si>
  <si>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</si>
  <si>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</si>
  <si>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</si>
  <si>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</si>
  <si>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</si>
  <si>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</si>
  <si>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</si>
  <si>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</si>
  <si>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</si>
  <si>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</si>
  <si>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</si>
  <si>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</si>
  <si>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</si>
  <si>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</si>
  <si>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</si>
  <si>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</si>
  <si>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</si>
  <si>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</si>
  <si>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</si>
  <si>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</si>
  <si>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</si>
  <si>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</si>
  <si>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</si>
  <si>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</si>
  <si>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</si>
  <si>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</si>
  <si>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</si>
  <si>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</si>
  <si>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</si>
  <si>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</si>
  <si>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</si>
  <si>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</si>
  <si>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</si>
  <si>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</si>
  <si>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</si>
  <si>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</si>
  <si>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</si>
  <si>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</si>
  <si>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</si>
  <si>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</si>
  <si>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</si>
  <si>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</si>
  <si>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</si>
  <si>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</si>
  <si>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</si>
  <si>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</si>
  <si>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</si>
  <si>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</si>
  <si>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</si>
  <si>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</si>
  <si>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</si>
  <si>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</si>
  <si>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</si>
  <si>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</si>
  <si>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</si>
  <si>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</si>
  <si>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</si>
  <si>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</si>
  <si>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</si>
  <si>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</si>
  <si>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</si>
  <si>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</si>
  <si>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</si>
  <si>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</si>
  <si>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</si>
  <si>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</si>
  <si>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</si>
  <si>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</si>
  <si>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</si>
  <si>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</si>
  <si>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</si>
  <si>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</si>
  <si>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</si>
  <si>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</si>
  <si>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</si>
  <si>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</si>
  <si>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</si>
  <si>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</si>
  <si>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</si>
  <si>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</si>
  <si>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</si>
  <si>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</si>
  <si>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</si>
  <si>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</si>
  <si>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</si>
  <si>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</si>
  <si>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</si>
  <si>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</si>
  <si>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</si>
  <si>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</si>
  <si>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</si>
  <si>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</si>
  <si>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</si>
  <si>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</si>
  <si>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</si>
  <si>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</si>
  <si>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</si>
  <si>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</si>
  <si>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</si>
  <si>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</si>
  <si>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</si>
  <si>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</si>
  <si>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</si>
  <si>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</si>
  <si>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</si>
  <si>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</si>
  <si>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</si>
  <si>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</si>
  <si>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</si>
  <si>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</si>
  <si>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</si>
  <si>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</si>
  <si>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</si>
  <si>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</si>
  <si>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</si>
  <si>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</si>
  <si>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</si>
  <si>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</si>
  <si>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</si>
  <si>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</si>
  <si>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</si>
  <si>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</si>
  <si>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</si>
  <si>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</si>
  <si>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</si>
  <si>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</si>
  <si>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</si>
  <si>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</si>
  <si>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</si>
  <si>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</si>
  <si>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</si>
  <si>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</si>
  <si>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</si>
  <si>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</si>
  <si>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</si>
  <si>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</si>
  <si>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</si>
  <si>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</si>
  <si>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</si>
  <si>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</si>
  <si>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</si>
  <si>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</si>
  <si>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</si>
  <si>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</si>
  <si>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</si>
  <si>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</si>
  <si>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</si>
  <si>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</si>
  <si>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</si>
  <si>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</si>
  <si>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</si>
  <si>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</si>
  <si>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</si>
  <si>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</si>
  <si>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</si>
  <si>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</si>
  <si>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</si>
  <si>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</si>
  <si>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</si>
  <si>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</si>
  <si>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</si>
  <si>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</si>
  <si>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</si>
  <si>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</si>
  <si>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</si>
  <si>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</si>
  <si>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</si>
  <si>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</si>
  <si>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</si>
  <si>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</si>
  <si>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</si>
  <si>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</si>
  <si>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</si>
  <si>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</si>
  <si>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</si>
  <si>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</si>
  <si>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</si>
  <si>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</si>
  <si>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</si>
  <si>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</si>
  <si>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</si>
  <si>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</si>
  <si>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</si>
  <si>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</si>
  <si>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</si>
  <si>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</si>
  <si>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</si>
  <si>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</si>
  <si>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</si>
  <si>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</si>
  <si>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</si>
  <si>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</si>
  <si>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</si>
  <si>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</si>
  <si>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</si>
  <si>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</si>
  <si>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</si>
  <si>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</si>
  <si>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</si>
  <si>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</si>
  <si>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</si>
  <si>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</si>
  <si>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</si>
  <si>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</si>
  <si>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</si>
  <si>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</si>
  <si>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</si>
  <si>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</si>
  <si>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</si>
  <si>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</si>
  <si>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</si>
  <si>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</si>
  <si>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</si>
  <si>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</si>
  <si>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</si>
  <si>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</si>
  <si>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</si>
  <si>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</si>
  <si>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</si>
  <si>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</si>
  <si>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</si>
  <si>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</si>
  <si>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</si>
  <si>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</si>
  <si>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</si>
  <si>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</si>
  <si>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</si>
  <si>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</si>
  <si>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</si>
  <si>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</si>
  <si>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</si>
  <si>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</si>
  <si>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</si>
  <si>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</si>
  <si>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</si>
  <si>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</si>
  <si>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</si>
  <si>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</si>
  <si>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</si>
  <si>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</si>
  <si>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</si>
  <si>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</si>
  <si>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</si>
  <si>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</si>
  <si>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</si>
  <si>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</si>
  <si>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</si>
  <si>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</si>
  <si>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</si>
  <si>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</si>
  <si>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</si>
  <si>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</si>
  <si>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</si>
  <si>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</si>
  <si>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</si>
  <si>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</si>
  <si>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</si>
  <si>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</si>
  <si>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</si>
  <si>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</si>
  <si>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</si>
  <si>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</si>
  <si>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</si>
  <si>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</si>
  <si>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</si>
  <si>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</si>
  <si>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</si>
  <si>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</si>
  <si>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</si>
  <si>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</si>
  <si>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</si>
  <si>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</si>
  <si>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</si>
  <si>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</si>
  <si>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</si>
  <si>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</si>
  <si>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</si>
  <si>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</si>
  <si>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</si>
  <si>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</si>
  <si>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</si>
  <si>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</si>
  <si>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</si>
  <si>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</si>
  <si>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</si>
  <si>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</si>
  <si>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</si>
  <si>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</si>
  <si>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</si>
  <si>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</si>
  <si>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</si>
  <si>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</si>
  <si>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</si>
  <si>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</si>
  <si>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</si>
  <si>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</si>
  <si>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</si>
  <si>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</si>
  <si>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</si>
  <si>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</si>
  <si>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</si>
  <si>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</si>
  <si>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</si>
  <si>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</si>
  <si>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</si>
  <si>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</si>
  <si>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</si>
  <si>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</si>
  <si>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</si>
  <si>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</si>
  <si>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</si>
  <si>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</si>
  <si>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</si>
  <si>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</si>
  <si>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</si>
  <si>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</si>
  <si>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</si>
  <si>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</si>
  <si>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</si>
  <si>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</si>
  <si>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</si>
  <si>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</si>
  <si>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</si>
  <si>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</si>
  <si>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</si>
  <si>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</si>
  <si>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</si>
  <si>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</si>
  <si>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</si>
  <si>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</si>
  <si>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</si>
  <si>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</si>
  <si>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</si>
  <si>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</si>
  <si>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</si>
  <si>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</si>
  <si>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</si>
  <si>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</si>
  <si>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</si>
  <si>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</si>
  <si>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</si>
  <si>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</si>
  <si>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</si>
  <si>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</si>
  <si>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</si>
  <si>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</si>
  <si>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</si>
  <si>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</si>
  <si>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</si>
  <si>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</si>
  <si>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</si>
  <si>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</si>
  <si>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</si>
  <si>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</si>
  <si>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</si>
  <si>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</si>
  <si>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</si>
  <si>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</si>
  <si>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</si>
  <si>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</si>
  <si>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</si>
  <si>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</si>
  <si>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</si>
  <si>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</si>
  <si>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</si>
  <si>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</si>
  <si>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</si>
  <si>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</si>
  <si>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</si>
  <si>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</si>
  <si>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</si>
  <si>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</si>
  <si>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</si>
  <si>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</si>
  <si>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</si>
  <si>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</si>
  <si>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</si>
  <si>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</si>
  <si>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</si>
  <si>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</si>
  <si>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</si>
  <si>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</si>
  <si>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</si>
  <si>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</si>
  <si>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</si>
  <si>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</si>
  <si>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</si>
  <si>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</si>
  <si>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</si>
  <si>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</si>
  <si>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</si>
  <si>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</si>
  <si>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</si>
  <si>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</si>
  <si>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</si>
  <si>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</si>
  <si>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</si>
  <si>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</si>
  <si>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</si>
  <si>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</si>
  <si>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</si>
  <si>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</si>
  <si>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</si>
  <si>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</si>
  <si>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</si>
  <si>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</si>
  <si>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</si>
  <si>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</si>
  <si>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</si>
  <si>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</si>
  <si>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</si>
  <si>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</si>
  <si>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</si>
  <si>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</si>
  <si>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</si>
  <si>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</si>
  <si>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</si>
  <si>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</si>
  <si>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</si>
  <si>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</si>
  <si>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</si>
  <si>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</si>
  <si>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</si>
  <si>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</si>
  <si>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</si>
  <si>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</si>
  <si>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</si>
  <si>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</si>
  <si>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</si>
  <si>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</si>
  <si>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</si>
  <si>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</si>
  <si>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</si>
  <si>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</si>
  <si>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</si>
  <si>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</si>
  <si>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</si>
  <si>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</si>
  <si>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</si>
  <si>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</si>
  <si>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</si>
  <si>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</si>
  <si>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</si>
  <si>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</si>
  <si>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</si>
  <si>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</si>
  <si>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</si>
  <si>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</si>
  <si>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</si>
  <si>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</si>
  <si>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</si>
  <si>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</si>
  <si>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</si>
  <si>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</si>
  <si>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</si>
  <si>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</si>
  <si>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</si>
  <si>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</si>
  <si>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</si>
  <si>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</si>
  <si>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</si>
  <si>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</si>
  <si>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</si>
  <si>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</si>
  <si>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</si>
  <si>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</si>
  <si>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</si>
  <si>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</si>
  <si>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</si>
  <si>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</si>
  <si>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</si>
  <si>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</si>
  <si>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</si>
  <si>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</si>
  <si>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</si>
  <si>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</si>
  <si>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</si>
  <si>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</si>
  <si>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</si>
  <si>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</si>
  <si>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</si>
  <si>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</si>
  <si>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</si>
  <si>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</si>
  <si>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</si>
  <si>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</si>
  <si>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</si>
  <si>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</si>
  <si>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</si>
  <si>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</si>
  <si>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</si>
  <si>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</si>
  <si>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</si>
  <si>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</si>
  <si>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</si>
  <si>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</si>
  <si>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</si>
  <si>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</si>
  <si>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</si>
  <si>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</si>
  <si>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</si>
  <si>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</si>
  <si>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</si>
  <si>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</si>
  <si>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</si>
  <si>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</si>
  <si>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</si>
  <si>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</si>
  <si>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</si>
  <si>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</si>
  <si>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</si>
  <si>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</si>
  <si>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</si>
  <si>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</si>
  <si>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</si>
  <si>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</si>
  <si>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</si>
  <si>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</si>
  <si>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</si>
  <si>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</si>
  <si>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</si>
  <si>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</si>
  <si>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</si>
  <si>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</si>
  <si>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</si>
  <si>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</si>
  <si>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</si>
  <si>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</si>
  <si>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</si>
  <si>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</si>
  <si>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</si>
  <si>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</si>
  <si>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</si>
  <si>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</si>
  <si>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</si>
  <si>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</si>
  <si>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</si>
  <si>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</si>
  <si>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</si>
  <si>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</si>
  <si>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</si>
  <si>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</si>
  <si>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</si>
  <si>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</si>
  <si>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</si>
  <si>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</si>
  <si>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</si>
  <si>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</si>
  <si>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</si>
  <si>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</si>
  <si>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</si>
  <si>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</si>
  <si>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</si>
  <si>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</si>
  <si>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</si>
  <si>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</si>
  <si>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</si>
  <si>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</si>
  <si>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</si>
  <si>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</si>
  <si>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</si>
  <si>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</si>
  <si>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</si>
  <si>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</si>
  <si>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</si>
  <si>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</si>
  <si>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</si>
  <si>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</si>
  <si>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</si>
  <si>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</si>
  <si>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</si>
  <si>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</si>
  <si>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</si>
  <si>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</si>
  <si>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</si>
  <si>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</si>
  <si>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</si>
  <si>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</si>
  <si>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</si>
  <si>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</si>
  <si>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</si>
  <si>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</si>
  <si>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</si>
  <si>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</si>
  <si>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</si>
  <si>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</si>
  <si>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</si>
  <si>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</si>
  <si>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</si>
  <si>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</si>
  <si>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</si>
  <si>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</si>
  <si>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</si>
  <si>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</si>
  <si>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</si>
  <si>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</si>
  <si>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</si>
  <si>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</si>
  <si>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</si>
  <si>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</si>
  <si>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</si>
  <si>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</si>
  <si>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</si>
  <si>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</si>
  <si>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</si>
  <si>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</si>
  <si>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</si>
  <si>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</si>
  <si>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</si>
  <si>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</si>
  <si>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</si>
  <si>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</si>
  <si>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</si>
  <si>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</si>
  <si>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</si>
  <si>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</si>
  <si>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</si>
  <si>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</si>
  <si>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</si>
  <si>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</si>
  <si>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</si>
  <si>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</si>
  <si>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</si>
  <si>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</si>
  <si>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</si>
  <si>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</si>
  <si>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</si>
  <si>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</si>
  <si>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</si>
  <si>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</si>
  <si>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</si>
  <si>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</si>
  <si>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</si>
  <si>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</si>
  <si>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</si>
  <si>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</si>
  <si>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</si>
  <si>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</si>
  <si>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</si>
  <si>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</si>
  <si>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</si>
  <si>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</si>
  <si>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</si>
  <si>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</si>
  <si>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</si>
  <si>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</si>
  <si>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</si>
  <si>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</si>
  <si>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</si>
  <si>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</si>
  <si>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</si>
  <si>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</si>
  <si>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</si>
  <si>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</si>
  <si>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</si>
  <si>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</si>
  <si>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</si>
  <si>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</si>
  <si>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</si>
  <si>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</si>
  <si>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</si>
  <si>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</si>
  <si>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</si>
  <si>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</si>
  <si>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</si>
  <si>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</si>
  <si>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</si>
  <si>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</si>
  <si>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</si>
  <si>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</si>
  <si>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</si>
  <si>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</si>
  <si>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</si>
  <si>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</si>
  <si>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</si>
  <si>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</si>
  <si>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</si>
  <si>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</si>
  <si>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</si>
  <si>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</si>
  <si>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</si>
  <si>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</si>
  <si>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</si>
  <si>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</si>
  <si>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</si>
  <si>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</si>
  <si>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</si>
  <si>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</si>
  <si>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</si>
  <si>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</si>
  <si>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</si>
  <si>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</si>
  <si>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</si>
  <si>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</si>
  <si>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</si>
  <si>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</si>
  <si>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</si>
  <si>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</si>
  <si>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</si>
  <si>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</si>
  <si>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</si>
  <si>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</si>
  <si>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</si>
  <si>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</si>
  <si>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</si>
  <si>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</si>
  <si>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</si>
  <si>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</si>
  <si>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</si>
  <si>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</si>
  <si>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</si>
  <si>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</si>
  <si>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</si>
  <si>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</si>
  <si>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</si>
  <si>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</si>
  <si>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</si>
  <si>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</si>
  <si>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</si>
  <si>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</si>
  <si>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</si>
  <si>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</si>
  <si>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</si>
  <si>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</si>
  <si>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</si>
  <si>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</si>
  <si>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</si>
  <si>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</si>
  <si>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</si>
  <si>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</si>
  <si>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</si>
  <si>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</si>
  <si>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</si>
  <si>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</si>
  <si>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</si>
  <si>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</si>
  <si>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</si>
  <si>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</si>
  <si>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</si>
  <si>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</si>
  <si>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</si>
  <si>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</si>
  <si>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</si>
  <si>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</si>
  <si>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</si>
  <si>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</si>
  <si>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</si>
  <si>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</si>
  <si>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</si>
  <si>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</si>
  <si>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</si>
  <si>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</si>
  <si>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</si>
  <si>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</si>
  <si>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</si>
  <si>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</si>
  <si>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</si>
  <si>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</si>
  <si>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</si>
  <si>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</si>
  <si>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</si>
  <si>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</si>
  <si>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</si>
  <si>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</si>
  <si>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</si>
  <si>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</si>
  <si>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</si>
  <si>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</si>
  <si>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</si>
  <si>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</si>
  <si>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</si>
  <si>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</si>
  <si>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</si>
  <si>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</si>
  <si>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</si>
  <si>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</si>
  <si>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</si>
  <si>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</si>
  <si>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</si>
  <si>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</si>
  <si>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</si>
  <si>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</si>
  <si>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</si>
  <si>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</si>
  <si>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</si>
  <si>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</si>
  <si>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</si>
  <si>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</si>
  <si>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</si>
  <si>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</si>
  <si>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</si>
  <si>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</si>
  <si>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</si>
  <si>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</si>
  <si>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</si>
  <si>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</si>
  <si>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</si>
  <si>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</si>
  <si>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</si>
  <si>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</si>
  <si>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</si>
  <si>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</si>
  <si>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</si>
  <si>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</si>
  <si>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</si>
  <si>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</si>
  <si>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</si>
  <si>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</si>
  <si>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</si>
  <si>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</si>
  <si>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</si>
  <si>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</si>
  <si>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</si>
  <si>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</si>
  <si>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</si>
  <si>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</si>
  <si>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</si>
  <si>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</si>
  <si>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</si>
  <si>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</si>
  <si>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</si>
  <si>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</si>
  <si>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</si>
  <si>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</si>
  <si>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</si>
  <si>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</si>
  <si>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</si>
  <si>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</si>
  <si>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</si>
  <si>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</si>
  <si>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</si>
  <si>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</si>
  <si>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</si>
  <si>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</si>
  <si>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</si>
  <si>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</si>
  <si>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</si>
  <si>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</si>
  <si>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</si>
  <si>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</si>
  <si>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</si>
  <si>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</si>
  <si>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</si>
  <si>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</si>
  <si>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</si>
  <si>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</si>
  <si>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</si>
  <si>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</si>
  <si>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</si>
  <si>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</si>
  <si>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</si>
  <si>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</si>
  <si>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</si>
  <si>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</si>
  <si>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</si>
  <si>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</si>
  <si>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</si>
  <si>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</si>
  <si>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</si>
  <si>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</si>
  <si>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</si>
  <si>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</si>
  <si>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</si>
  <si>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</si>
  <si>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</si>
  <si>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</si>
  <si>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</si>
  <si>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</si>
  <si>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</si>
  <si>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</si>
  <si>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</si>
  <si>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</si>
  <si>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</si>
  <si>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</si>
  <si>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</si>
  <si>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</si>
  <si>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</si>
  <si>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</si>
  <si>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</si>
  <si>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</si>
  <si>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</si>
  <si>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</si>
  <si>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</si>
  <si>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</si>
  <si>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</si>
  <si>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</si>
  <si>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</si>
  <si>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</si>
  <si>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</si>
  <si>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</si>
  <si>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</si>
  <si>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</si>
  <si>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</si>
  <si>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</si>
  <si>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</si>
  <si>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</si>
  <si>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</si>
  <si>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</si>
  <si>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</si>
  <si>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</si>
  <si>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</si>
  <si>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</si>
  <si>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</si>
  <si>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</si>
  <si>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</si>
  <si>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</si>
  <si>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</si>
  <si>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</si>
  <si>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</si>
  <si>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</si>
  <si>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</si>
  <si>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</si>
  <si>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</si>
  <si>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</si>
  <si>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</si>
  <si>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</si>
  <si>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</si>
  <si>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</si>
  <si>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</si>
  <si>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</si>
  <si>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</si>
  <si>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</si>
  <si>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</si>
  <si>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</si>
  <si>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</si>
  <si>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</si>
  <si>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</si>
  <si>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</si>
  <si>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</si>
  <si>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</si>
  <si>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</si>
  <si>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</si>
  <si>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</si>
  <si>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</si>
  <si>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</si>
  <si>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</si>
  <si>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</si>
  <si>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</si>
  <si>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</si>
  <si>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</si>
  <si>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</si>
  <si>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</si>
  <si>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</si>
  <si>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</si>
  <si>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</si>
  <si>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</si>
  <si>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</si>
  <si>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</si>
  <si>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</si>
  <si>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</si>
  <si>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</si>
  <si>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</si>
  <si>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</si>
  <si>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</si>
  <si>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</si>
  <si>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</si>
  <si>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</si>
  <si>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</si>
  <si>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</si>
  <si>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</si>
  <si>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</si>
  <si>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</si>
  <si>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</si>
  <si>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</si>
  <si>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</si>
  <si>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</si>
  <si>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</si>
  <si>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</si>
  <si>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</si>
  <si>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</si>
  <si>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</si>
  <si>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</si>
  <si>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</si>
  <si>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</si>
  <si>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</si>
  <si>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</si>
  <si>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</si>
  <si>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</si>
  <si>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</si>
  <si>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</si>
  <si>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</si>
  <si>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</si>
  <si>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</si>
  <si>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</si>
  <si>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</si>
  <si>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</si>
  <si>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</si>
  <si>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</si>
  <si>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</si>
  <si>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</si>
  <si>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</si>
  <si>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</si>
  <si>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</si>
  <si>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</si>
  <si>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</si>
  <si>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</si>
  <si>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</si>
  <si>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</si>
  <si>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</si>
  <si>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</si>
  <si>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</si>
  <si>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</si>
  <si>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</si>
  <si>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</si>
  <si>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</si>
  <si>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</si>
  <si>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</si>
  <si>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</si>
  <si>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</si>
  <si>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</si>
  <si>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</si>
  <si>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</si>
  <si>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</si>
  <si>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</si>
  <si>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</si>
  <si>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</si>
  <si>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</si>
  <si>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</si>
  <si>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</si>
  <si>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</si>
  <si>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</si>
  <si>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</si>
  <si>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</si>
  <si>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</si>
  <si>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</si>
  <si>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</si>
  <si>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</si>
  <si>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</si>
  <si>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</si>
  <si>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</si>
  <si>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</si>
  <si>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</si>
  <si>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</si>
  <si>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</si>
  <si>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</si>
  <si>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</si>
  <si>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</si>
  <si>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</si>
  <si>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</si>
  <si>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</si>
  <si>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</si>
  <si>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</si>
  <si>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</si>
  <si>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</si>
  <si>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</si>
  <si>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</si>
  <si>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</si>
  <si>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</si>
  <si>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</si>
  <si>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</si>
  <si>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</si>
  <si>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</si>
  <si>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</si>
  <si>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</si>
  <si>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</si>
  <si>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</si>
  <si>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</si>
  <si>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</si>
  <si>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</si>
  <si>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</si>
  <si>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</si>
  <si>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</si>
  <si>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</si>
  <si>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</si>
  <si>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</si>
  <si>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</si>
  <si>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</si>
  <si>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</si>
  <si>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</si>
  <si>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</si>
  <si>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</si>
  <si>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</si>
  <si>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</si>
  <si>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</si>
  <si>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</si>
  <si>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</si>
  <si>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</si>
  <si>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</si>
  <si>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</si>
  <si>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</si>
  <si>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</si>
  <si>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</si>
  <si>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</si>
  <si>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</si>
  <si>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</si>
  <si>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</si>
  <si>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</si>
  <si>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</si>
  <si>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</si>
  <si>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</si>
  <si>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</si>
  <si>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</si>
  <si>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</si>
  <si>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</si>
  <si>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</si>
  <si>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</si>
  <si>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</si>
  <si>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</si>
  <si>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</si>
  <si>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</si>
  <si>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</si>
  <si>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</si>
  <si>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</si>
  <si>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</si>
  <si>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</si>
  <si>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</si>
  <si>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</si>
  <si>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</si>
  <si>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</si>
  <si>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</si>
  <si>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</si>
  <si>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</si>
  <si>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</si>
  <si>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</si>
  <si>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</si>
  <si>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</si>
  <si>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</si>
  <si>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</si>
  <si>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</si>
  <si>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</si>
  <si>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</si>
  <si>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</si>
  <si>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</si>
  <si>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</si>
  <si>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</si>
  <si>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</si>
  <si>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</si>
  <si>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</si>
  <si>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</si>
  <si>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</si>
  <si>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</si>
  <si>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</si>
  <si>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</si>
  <si>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</si>
  <si>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</si>
  <si>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</si>
  <si>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</si>
  <si>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</si>
  <si>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</si>
  <si>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</si>
  <si>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</si>
  <si>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</si>
  <si>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</si>
  <si>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</si>
  <si>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</si>
  <si>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</si>
  <si>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</si>
  <si>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</si>
  <si>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</si>
  <si>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</si>
  <si>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</si>
  <si>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</si>
  <si>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</si>
  <si>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</si>
  <si>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</si>
  <si>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</si>
  <si>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</si>
  <si>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</si>
  <si>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</si>
  <si>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</si>
  <si>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</si>
  <si>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</si>
  <si>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</si>
  <si>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</si>
  <si>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</si>
  <si>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</si>
  <si>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</si>
  <si>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</si>
  <si>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</si>
  <si>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</si>
  <si>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</si>
  <si>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</si>
  <si>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</si>
  <si>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</si>
  <si>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</si>
  <si>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</si>
  <si>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</si>
  <si>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</si>
  <si>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</si>
  <si>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</si>
  <si>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</si>
  <si>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</si>
  <si>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</si>
  <si>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</si>
  <si>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</si>
  <si>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</si>
  <si>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</si>
  <si>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</si>
  <si>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</si>
  <si>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</si>
  <si>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</si>
  <si>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</si>
  <si>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</si>
  <si>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</si>
  <si>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</si>
  <si>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</si>
  <si>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</si>
  <si>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</si>
  <si>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</si>
  <si>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</si>
  <si>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</si>
  <si>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</si>
  <si>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</si>
  <si>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</si>
  <si>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</si>
  <si>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</si>
  <si>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</si>
  <si>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</si>
  <si>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</si>
  <si>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</si>
  <si>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</si>
  <si>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</si>
  <si>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</si>
  <si>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</si>
  <si>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</si>
  <si>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</si>
  <si>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</si>
  <si>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</si>
  <si>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</si>
  <si>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</si>
  <si>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</si>
  <si>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</si>
  <si>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</si>
  <si>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</si>
  <si>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</si>
  <si>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</si>
  <si>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</si>
  <si>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</si>
  <si>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</si>
  <si>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</si>
  <si>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</si>
  <si>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</si>
  <si>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</si>
  <si>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</si>
  <si>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</si>
  <si>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</si>
  <si>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</si>
  <si>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</si>
  <si>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</si>
  <si>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</si>
  <si>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</si>
  <si>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</si>
  <si>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</si>
  <si>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</si>
  <si>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</si>
  <si>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</si>
  <si>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</si>
  <si>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</si>
  <si>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</si>
  <si>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</si>
  <si>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</si>
  <si>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</si>
  <si>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</si>
  <si>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</si>
  <si>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</si>
  <si>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</si>
  <si>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</si>
  <si>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</si>
  <si>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</si>
  <si>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</si>
  <si>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</si>
  <si>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</si>
  <si>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</si>
  <si>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</si>
  <si>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</si>
  <si>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</si>
  <si>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</si>
  <si>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</si>
  <si>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</si>
  <si>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</si>
  <si>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</si>
  <si>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</si>
  <si>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</si>
  <si>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</si>
  <si>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</si>
  <si>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</si>
  <si>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</si>
  <si>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</si>
  <si>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</si>
  <si>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</si>
  <si>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</si>
  <si>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</si>
  <si>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</si>
  <si>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</si>
  <si>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</si>
  <si>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</si>
  <si>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</si>
  <si>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</si>
  <si>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</si>
  <si>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</si>
  <si>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</si>
  <si>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</si>
  <si>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</si>
  <si>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</si>
  <si>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</si>
  <si>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</si>
  <si>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</si>
  <si>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</si>
  <si>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</si>
  <si>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</si>
  <si>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</si>
  <si>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</si>
  <si>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</si>
  <si>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</si>
  <si>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</si>
  <si>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</si>
  <si>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</si>
  <si>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</si>
  <si>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</si>
  <si>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</si>
  <si>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</si>
  <si>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</si>
  <si>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</si>
  <si>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</si>
  <si>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</si>
  <si>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</si>
  <si>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</si>
  <si>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</si>
  <si>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</si>
  <si>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</si>
  <si>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</si>
  <si>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</si>
  <si>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</si>
  <si>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</si>
  <si>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</si>
  <si>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</si>
  <si>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</si>
  <si>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</si>
  <si>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</si>
  <si>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</si>
  <si>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</si>
  <si>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</si>
  <si>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</si>
  <si>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</si>
  <si>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</si>
  <si>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</si>
  <si>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</si>
  <si>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</si>
  <si>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</si>
  <si>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</si>
  <si>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</si>
  <si>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</si>
  <si>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</si>
  <si>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</si>
  <si>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</si>
  <si>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</si>
  <si>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</si>
  <si>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</si>
  <si>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</si>
  <si>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</si>
  <si>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</si>
  <si>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</si>
  <si>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</si>
  <si>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</si>
  <si>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</si>
  <si>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</si>
  <si>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</si>
  <si>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</si>
  <si>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</si>
  <si>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</si>
  <si>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</si>
  <si>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</si>
  <si>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</si>
  <si>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</si>
  <si>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</si>
  <si>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</si>
  <si>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</si>
  <si>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</si>
  <si>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</si>
  <si>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</si>
  <si>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</si>
  <si>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</si>
  <si>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</si>
  <si>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</si>
  <si>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</si>
  <si>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</si>
  <si>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</si>
  <si>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</si>
  <si>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</si>
  <si>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</si>
  <si>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</si>
  <si>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</si>
  <si>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</si>
  <si>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</si>
  <si>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</si>
  <si>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</si>
  <si>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</si>
  <si>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</si>
  <si>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</si>
  <si>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</si>
  <si>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</si>
  <si>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</si>
  <si>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</si>
  <si>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</si>
  <si>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</si>
  <si>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</si>
  <si>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</si>
  <si>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</si>
  <si>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</si>
  <si>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</si>
  <si>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</si>
  <si>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</si>
  <si>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</si>
  <si>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</si>
  <si>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</si>
  <si>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</si>
  <si>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</si>
  <si>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</si>
  <si>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</si>
  <si>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</si>
  <si>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</si>
  <si>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</si>
  <si>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</si>
  <si>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</si>
  <si>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</si>
  <si>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</si>
  <si>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</si>
  <si>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</si>
  <si>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</si>
  <si>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</si>
  <si>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</si>
  <si>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</si>
  <si>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</si>
  <si>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</si>
  <si>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</si>
  <si>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</si>
  <si>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</si>
  <si>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</si>
  <si>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</si>
  <si>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</si>
  <si>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</si>
  <si>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</si>
  <si>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</si>
  <si>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</si>
  <si>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</si>
  <si>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</si>
  <si>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</si>
  <si>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</si>
  <si>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</si>
  <si>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</si>
  <si>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</si>
  <si>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</si>
  <si>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</si>
  <si>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</si>
  <si>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</si>
  <si>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</si>
  <si>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</si>
  <si>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</si>
  <si>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</si>
  <si>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</si>
  <si>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</si>
  <si>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</si>
  <si>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</si>
  <si>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</si>
  <si>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</si>
  <si>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</si>
  <si>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</si>
  <si>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</si>
  <si>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</si>
  <si>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</si>
  <si>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</si>
  <si>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</si>
  <si>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</si>
  <si>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</si>
  <si>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</si>
  <si>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</si>
  <si>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</si>
  <si>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</si>
  <si>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</si>
  <si>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</si>
  <si>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</si>
  <si>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</si>
  <si>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</si>
  <si>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</si>
  <si>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</si>
  <si>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</si>
  <si>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</si>
  <si>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</si>
  <si>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</si>
  <si>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</si>
  <si>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</si>
  <si>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</si>
  <si>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</si>
  <si>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</si>
  <si>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</si>
  <si>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</si>
  <si>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</si>
  <si>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</si>
  <si>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</si>
  <si>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</si>
  <si>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</si>
  <si>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</si>
  <si>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</si>
  <si>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</si>
  <si>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</si>
  <si>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</si>
  <si>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</si>
  <si>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</si>
  <si>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</si>
  <si>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</si>
  <si>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</si>
  <si>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</si>
  <si>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</si>
  <si>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</si>
  <si>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</si>
  <si>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</si>
  <si>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</si>
  <si>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</si>
  <si>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</si>
  <si>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</si>
  <si>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</si>
  <si>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</si>
  <si>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</si>
  <si>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</si>
  <si>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</si>
  <si>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</si>
  <si>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</si>
  <si>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</si>
  <si>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</si>
  <si>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</si>
  <si>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</si>
  <si>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</si>
  <si>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</si>
  <si>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</si>
  <si>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</si>
  <si>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</si>
  <si>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</si>
  <si>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</si>
  <si>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</si>
  <si>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</si>
  <si>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</si>
  <si>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</si>
  <si>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</si>
  <si>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</si>
  <si>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</si>
  <si>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</si>
  <si>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</si>
  <si>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</si>
  <si>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</si>
  <si>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</si>
  <si>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</si>
  <si>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</si>
  <si>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</si>
  <si>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</si>
  <si>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</si>
  <si>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</si>
  <si>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</si>
  <si>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</si>
  <si>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</si>
  <si>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</si>
  <si>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</si>
  <si>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</si>
  <si>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</si>
  <si>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</si>
  <si>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</si>
  <si>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</si>
  <si>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</si>
  <si>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</si>
  <si>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</si>
  <si>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</si>
  <si>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</si>
  <si>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</si>
  <si>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</si>
  <si>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</si>
  <si>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</si>
  <si>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</si>
  <si>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</si>
  <si>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</si>
  <si>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</si>
  <si>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</si>
  <si>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</si>
  <si>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</si>
  <si>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</si>
  <si>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</si>
  <si>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</si>
  <si>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</si>
  <si>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</si>
  <si>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</si>
  <si>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</si>
  <si>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</si>
  <si>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</si>
  <si>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</si>
  <si>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</si>
  <si>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</si>
  <si>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</si>
  <si>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</si>
  <si>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</si>
  <si>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</si>
  <si>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</si>
  <si>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</si>
  <si>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</si>
  <si>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</si>
  <si>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</si>
  <si>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</si>
  <si>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</si>
  <si>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</si>
  <si>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</si>
  <si>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</si>
  <si>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</si>
  <si>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</si>
  <si>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</si>
  <si>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</si>
  <si>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</si>
  <si>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</si>
  <si>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</si>
  <si>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</si>
  <si>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</si>
  <si>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</si>
  <si>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</si>
  <si>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</si>
  <si>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</si>
  <si>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</si>
  <si>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</si>
  <si>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</si>
  <si>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</si>
  <si>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</si>
  <si>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</si>
  <si>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</si>
  <si>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</si>
  <si>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</si>
  <si>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</si>
  <si>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</si>
  <si>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</si>
  <si>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</si>
  <si>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</si>
  <si>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</si>
  <si>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</si>
  <si>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</si>
  <si>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</si>
  <si>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</si>
  <si>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</si>
  <si>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</si>
  <si>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</si>
  <si>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</si>
  <si>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</si>
  <si>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</si>
  <si>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</si>
  <si>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</si>
  <si>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</si>
  <si>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</si>
  <si>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</si>
  <si>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</si>
  <si>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</si>
  <si>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</si>
  <si>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</si>
  <si>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</si>
  <si>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</si>
  <si>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</si>
  <si>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</si>
  <si>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</si>
  <si>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</si>
  <si>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</si>
  <si>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</si>
  <si>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</si>
  <si>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</si>
  <si>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</si>
  <si>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</si>
  <si>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</si>
  <si>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</si>
  <si>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</si>
  <si>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</si>
  <si>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</si>
  <si>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</si>
  <si>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</si>
  <si>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</si>
  <si>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</si>
  <si>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</si>
  <si>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</si>
  <si>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</si>
  <si>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</si>
  <si>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</si>
  <si>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</si>
  <si>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</si>
  <si>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</si>
  <si>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</si>
  <si>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</si>
  <si>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</si>
  <si>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</si>
  <si>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</si>
  <si>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</si>
  <si>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</si>
  <si>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</si>
  <si>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</si>
  <si>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</si>
  <si>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</si>
  <si>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</si>
  <si>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</si>
  <si>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</si>
  <si>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</si>
  <si>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</si>
  <si>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</si>
  <si>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</si>
  <si>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</si>
  <si>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</si>
  <si>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</si>
  <si>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</si>
  <si>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</si>
  <si>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</si>
  <si>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</si>
  <si>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</si>
  <si>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</si>
  <si>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</si>
  <si>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</si>
  <si>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</si>
  <si>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</si>
  <si>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</si>
  <si>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</si>
  <si>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</si>
  <si>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</si>
  <si>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</si>
  <si>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</si>
  <si>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</si>
  <si>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</si>
  <si>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</si>
  <si>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</si>
  <si>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</si>
  <si>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</si>
  <si>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</si>
  <si>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</si>
  <si>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</si>
  <si>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</si>
  <si>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</si>
  <si>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</si>
  <si>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</si>
  <si>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</si>
  <si>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</si>
  <si>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</si>
  <si>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</si>
  <si>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</si>
  <si>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</si>
  <si>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</si>
  <si>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</si>
  <si>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</si>
  <si>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</si>
  <si>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</si>
  <si>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</si>
  <si>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</si>
  <si>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</si>
  <si>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</si>
  <si>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</si>
  <si>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</si>
  <si>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</si>
  <si>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</si>
  <si>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</si>
  <si>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</si>
  <si>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</si>
  <si>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</si>
  <si>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</si>
  <si>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</si>
  <si>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</si>
  <si>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</si>
  <si>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</si>
  <si>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</si>
  <si>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</si>
  <si>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</si>
  <si>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</si>
  <si>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</si>
  <si>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</si>
  <si>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</si>
  <si>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</si>
  <si>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</si>
  <si>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</si>
  <si>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</si>
  <si>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</si>
  <si>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</si>
  <si>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</si>
  <si>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</si>
  <si>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</si>
  <si>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</si>
  <si>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</si>
  <si>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</si>
  <si>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</si>
  <si>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</si>
  <si>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</si>
  <si>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</si>
  <si>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</si>
  <si>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</si>
  <si>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</si>
  <si>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</si>
  <si>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</si>
  <si>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</si>
  <si>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</si>
  <si>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</si>
  <si>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</si>
  <si>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</si>
  <si>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</si>
  <si>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</si>
  <si>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</si>
  <si>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</si>
  <si>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</si>
  <si>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</si>
  <si>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</si>
  <si>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</si>
  <si>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</si>
  <si>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</si>
  <si>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</si>
  <si>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</si>
  <si>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</si>
  <si>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</si>
  <si>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</si>
  <si>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</si>
  <si>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</si>
  <si>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</si>
  <si>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</si>
  <si>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</si>
  <si>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</si>
  <si>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</si>
  <si>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</si>
  <si>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</si>
  <si>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</si>
  <si>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</si>
  <si>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</si>
  <si>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</si>
  <si>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</si>
  <si>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</si>
  <si>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</si>
  <si>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</si>
  <si>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</si>
  <si>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</si>
  <si>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</si>
  <si>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</si>
  <si>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</si>
  <si>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</si>
  <si>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</si>
  <si>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</si>
  <si>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</si>
  <si>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</si>
  <si>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</si>
  <si>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</si>
  <si>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</si>
  <si>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</si>
  <si>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</si>
  <si>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</si>
  <si>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</si>
  <si>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</si>
  <si>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</si>
  <si>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</si>
  <si>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</si>
  <si>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</si>
  <si>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</si>
  <si>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</si>
  <si>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</si>
  <si>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</si>
  <si>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</si>
  <si>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</si>
  <si>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</si>
  <si>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</si>
  <si>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</si>
  <si>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</si>
  <si>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</si>
  <si>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</si>
  <si>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</si>
  <si>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</si>
  <si>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</si>
  <si>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</si>
  <si>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</si>
  <si>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</si>
  <si>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</si>
  <si>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</si>
  <si>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</si>
  <si>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</si>
  <si>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</si>
  <si>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</si>
  <si>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</si>
  <si>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</si>
  <si>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</si>
  <si>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</si>
  <si>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</si>
  <si>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</si>
  <si>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</si>
  <si>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</si>
  <si>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</si>
  <si>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</si>
  <si>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</si>
  <si>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</si>
  <si>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</si>
  <si>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</si>
  <si>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</si>
  <si>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</si>
  <si>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</si>
  <si>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</si>
  <si>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</si>
  <si>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</si>
  <si>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</si>
  <si>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</si>
  <si>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</si>
  <si>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</si>
  <si>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</si>
  <si>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</si>
  <si>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</si>
  <si>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</si>
  <si>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</si>
  <si>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</si>
  <si>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</si>
  <si>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</si>
  <si>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</si>
  <si>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</si>
  <si>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</si>
  <si>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</si>
  <si>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</si>
  <si>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</si>
  <si>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</si>
  <si>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</si>
  <si>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</si>
  <si>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</si>
  <si>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</si>
  <si>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</si>
  <si>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</si>
  <si>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</si>
  <si>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</si>
  <si>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</si>
  <si>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</si>
  <si>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</si>
  <si>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</si>
  <si>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</si>
  <si>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</si>
  <si>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</si>
  <si>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</si>
  <si>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</si>
  <si>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</si>
  <si>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</si>
  <si>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</si>
  <si>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</si>
  <si>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</si>
  <si>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</si>
  <si>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</si>
  <si>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</si>
  <si>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</si>
  <si>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</si>
  <si>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</si>
  <si>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</si>
  <si>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</si>
  <si>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</si>
  <si>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</si>
  <si>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</si>
  <si>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</si>
  <si>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</si>
  <si>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</si>
  <si>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</si>
  <si>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</si>
  <si>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</si>
  <si>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</si>
  <si>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</si>
  <si>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</si>
  <si>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</si>
  <si>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</si>
  <si>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</si>
  <si>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</si>
  <si>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</si>
  <si>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</si>
  <si>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</si>
  <si>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</si>
  <si>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</si>
  <si>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</si>
  <si>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</si>
  <si>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</si>
  <si>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</si>
  <si>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</si>
  <si>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</si>
  <si>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</si>
  <si>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</si>
  <si>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</si>
  <si>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</si>
  <si>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</si>
  <si>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</si>
  <si>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</si>
  <si>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</si>
  <si>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</si>
  <si>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</si>
  <si>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</si>
  <si>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</si>
  <si>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</si>
  <si>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</si>
  <si>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</si>
  <si>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</si>
  <si>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</si>
  <si>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</si>
  <si>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</si>
  <si>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</si>
  <si>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</si>
  <si>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</si>
  <si>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</si>
  <si>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</si>
  <si>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</si>
  <si>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</si>
  <si>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</si>
  <si>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</si>
  <si>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</si>
  <si>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</si>
  <si>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</si>
  <si>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</si>
  <si>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</si>
  <si>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</si>
  <si>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</si>
  <si>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</si>
  <si>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</si>
  <si>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</si>
  <si>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</si>
  <si>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</si>
  <si>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</si>
  <si>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</si>
  <si>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</si>
  <si>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</si>
  <si>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</si>
  <si>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</si>
  <si>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</si>
  <si>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</si>
  <si>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</si>
  <si>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</si>
  <si>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</si>
  <si>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</si>
  <si>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</si>
  <si>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</si>
  <si>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</si>
  <si>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</si>
  <si>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</si>
  <si>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</si>
  <si>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</si>
  <si>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</si>
  <si>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</si>
  <si>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</si>
  <si>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</si>
  <si>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</si>
  <si>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</si>
  <si>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</si>
  <si>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</si>
  <si>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</si>
  <si>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</si>
  <si>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</si>
  <si>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</si>
  <si>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</si>
  <si>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</si>
  <si>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</si>
  <si>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</si>
  <si>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</si>
  <si>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</si>
  <si>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</si>
  <si>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</si>
  <si>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</si>
  <si>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</si>
  <si>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</si>
  <si>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</si>
  <si>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</si>
  <si>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</si>
  <si>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</si>
  <si>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</si>
  <si>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</si>
  <si>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</si>
  <si>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</si>
  <si>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</si>
  <si>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</si>
  <si>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</si>
  <si>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</si>
  <si>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</si>
  <si>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</si>
  <si>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</si>
  <si>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</si>
  <si>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</si>
  <si>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</si>
  <si>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</si>
  <si>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</si>
  <si>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</si>
  <si>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</si>
  <si>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</si>
  <si>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</si>
  <si>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</si>
  <si>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</si>
  <si>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</si>
  <si>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</si>
  <si>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</si>
  <si>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</si>
  <si>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</si>
  <si>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</si>
  <si>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</si>
  <si>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</si>
  <si>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</si>
  <si>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</si>
  <si>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</si>
  <si>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</si>
  <si>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</si>
  <si>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</si>
  <si>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</si>
  <si>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</si>
  <si>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</si>
  <si>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</si>
  <si>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</si>
  <si>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</si>
  <si>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</si>
  <si>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</si>
  <si>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</si>
  <si>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</si>
  <si>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</si>
  <si>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</si>
  <si>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</si>
  <si>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</si>
  <si>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</si>
  <si>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</si>
  <si>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</si>
  <si>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</si>
  <si>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</si>
  <si>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</si>
  <si>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</si>
  <si>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</si>
  <si>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</si>
  <si>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</si>
  <si>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</si>
  <si>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</si>
  <si>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</si>
  <si>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</si>
  <si>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</si>
  <si>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</si>
  <si>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</si>
  <si>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</si>
  <si>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</si>
  <si>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</si>
  <si>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</si>
  <si>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</si>
  <si>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</si>
  <si>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</si>
  <si>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</si>
  <si>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</si>
  <si>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</si>
  <si>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</si>
  <si>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</si>
  <si>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</si>
  <si>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</si>
  <si>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</si>
  <si>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</si>
  <si>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</si>
  <si>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</si>
  <si>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</si>
  <si>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</si>
  <si>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</si>
  <si>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</si>
  <si>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</si>
  <si>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</si>
  <si>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</si>
  <si>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</si>
  <si>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</si>
  <si>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</si>
  <si>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</si>
  <si>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</si>
  <si>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</si>
  <si>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</si>
  <si>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</si>
  <si>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</si>
  <si>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</si>
  <si>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</si>
  <si>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</si>
  <si>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</si>
  <si>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</si>
  <si>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</si>
  <si>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</si>
  <si>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</si>
  <si>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</si>
  <si>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</si>
  <si>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</si>
  <si>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</si>
  <si>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</si>
  <si>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</si>
  <si>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</si>
  <si>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</si>
  <si>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</si>
  <si>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</si>
  <si>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</si>
  <si>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</si>
  <si>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</si>
  <si>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</si>
  <si>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</si>
  <si>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</si>
  <si>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</si>
  <si>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</si>
  <si>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</si>
  <si>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</si>
  <si>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</si>
  <si>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</si>
  <si>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</si>
  <si>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</si>
  <si>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</si>
  <si>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</si>
  <si>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</si>
  <si>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</si>
  <si>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</si>
  <si>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</si>
  <si>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</si>
  <si>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</si>
  <si>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</si>
  <si>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</si>
  <si>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</si>
  <si>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</si>
  <si>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</si>
  <si>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</si>
  <si>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</si>
  <si>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</si>
  <si>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</si>
  <si>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</si>
  <si>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</si>
  <si>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</si>
  <si>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</si>
  <si>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</si>
  <si>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</si>
  <si>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</si>
  <si>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</si>
  <si>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</si>
  <si>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</si>
  <si>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</si>
  <si>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</si>
  <si>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</si>
  <si>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</si>
  <si>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</si>
  <si>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</si>
  <si>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</si>
  <si>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</si>
  <si>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</si>
  <si>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</si>
  <si>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</si>
  <si>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</si>
  <si>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</si>
  <si>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</si>
  <si>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</si>
  <si>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</si>
  <si>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</si>
  <si>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</si>
  <si>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</si>
  <si>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</si>
  <si>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</si>
  <si>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</si>
  <si>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</si>
  <si>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</si>
  <si>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</si>
  <si>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</si>
  <si>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</si>
  <si>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</si>
  <si>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</si>
  <si>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</si>
  <si>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</si>
  <si>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</si>
  <si>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</si>
  <si>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</si>
  <si>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</si>
  <si>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</si>
  <si>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</si>
  <si>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</si>
  <si>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</si>
  <si>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</si>
  <si>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</si>
  <si>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</si>
  <si>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</si>
  <si>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</si>
  <si>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</si>
  <si>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</si>
  <si>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</si>
  <si>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</si>
  <si>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</si>
  <si>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</si>
  <si>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</si>
  <si>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</si>
  <si>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</si>
  <si>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</si>
  <si>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</si>
  <si>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</si>
  <si>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</si>
  <si>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</si>
  <si>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</si>
  <si>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</si>
  <si>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</si>
  <si>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</si>
  <si>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</si>
  <si>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</si>
  <si>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</si>
  <si>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</si>
  <si>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</si>
  <si>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</si>
  <si>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</si>
  <si>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</si>
  <si>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</si>
  <si>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</si>
  <si>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</si>
  <si>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</si>
  <si>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</si>
  <si>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</si>
  <si>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</si>
  <si>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</si>
  <si>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</si>
  <si>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</si>
  <si>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</si>
  <si>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</si>
  <si>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</si>
  <si>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</si>
  <si>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</si>
  <si>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</si>
  <si>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</si>
  <si>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</si>
  <si>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</si>
  <si>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</si>
  <si>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</si>
  <si>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</si>
  <si>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</si>
  <si>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</si>
  <si>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</si>
  <si>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</si>
  <si>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</si>
  <si>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</si>
  <si>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</si>
  <si>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</si>
  <si>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</si>
  <si>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</si>
  <si>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</si>
  <si>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</si>
  <si>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</si>
  <si>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</si>
  <si>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</si>
  <si>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</si>
  <si>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</si>
  <si>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</si>
  <si>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</si>
  <si>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</si>
  <si>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</si>
  <si>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</si>
  <si>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</si>
  <si>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</si>
  <si>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</si>
  <si>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</si>
  <si>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</si>
  <si>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</si>
  <si>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</si>
  <si>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</si>
  <si>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</si>
  <si>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</si>
  <si>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</si>
  <si>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</si>
  <si>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</si>
  <si>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</si>
  <si>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</si>
  <si>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</si>
  <si>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</si>
  <si>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</si>
  <si>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</si>
  <si>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</si>
  <si>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</si>
  <si>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</si>
  <si>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</si>
  <si>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</si>
  <si>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</si>
  <si>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</si>
  <si>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</si>
  <si>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</si>
  <si>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</si>
  <si>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</si>
  <si>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</si>
  <si>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</si>
  <si>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</si>
  <si>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</si>
  <si>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</si>
  <si>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</si>
  <si>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</si>
  <si>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</si>
  <si>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</si>
  <si>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</si>
  <si>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</si>
  <si>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</si>
  <si>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</si>
  <si>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</si>
  <si>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</si>
  <si>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</si>
  <si>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</si>
  <si>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</si>
  <si>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</si>
  <si>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</si>
  <si>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</si>
  <si>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</si>
  <si>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</si>
  <si>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</si>
  <si>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</si>
  <si>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</si>
  <si>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</si>
  <si>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</si>
  <si>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</si>
  <si>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</si>
  <si>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</si>
  <si>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</si>
  <si>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</si>
  <si>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</si>
  <si>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</si>
  <si>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</si>
  <si>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</si>
  <si>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</si>
  <si>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</si>
  <si>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</si>
  <si>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</si>
  <si>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</si>
  <si>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</si>
  <si>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</si>
  <si>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</si>
  <si>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</si>
  <si>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</si>
  <si>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</si>
  <si>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</si>
  <si>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</si>
  <si>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</si>
  <si>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</si>
  <si>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</si>
  <si>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</si>
  <si>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</si>
  <si>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</si>
  <si>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</si>
  <si>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</si>
  <si>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</si>
  <si>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</si>
  <si>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</si>
  <si>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</si>
  <si>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</si>
  <si>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</si>
  <si>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</si>
  <si>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</si>
  <si>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</si>
  <si>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</si>
  <si>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</si>
  <si>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</si>
  <si>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</si>
  <si>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</si>
  <si>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</si>
  <si>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</si>
  <si>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</si>
  <si>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</si>
  <si>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</si>
  <si>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</si>
  <si>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</si>
  <si>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</si>
  <si>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</si>
  <si>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</si>
  <si>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</si>
  <si>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</si>
  <si>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</si>
  <si>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</si>
  <si>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</si>
  <si>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</si>
  <si>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</si>
  <si>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</si>
  <si>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</si>
  <si>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</si>
  <si>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</si>
  <si>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</si>
  <si>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</si>
  <si>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</si>
  <si>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</si>
  <si>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</si>
  <si>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</si>
  <si>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</si>
  <si>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</si>
  <si>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</si>
  <si>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</si>
  <si>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</si>
  <si>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</si>
  <si>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</si>
  <si>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</si>
  <si>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</si>
  <si>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</si>
  <si>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</si>
  <si>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</si>
  <si>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</si>
  <si>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</si>
  <si>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</si>
  <si>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</si>
  <si>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</si>
  <si>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</si>
  <si>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</si>
  <si>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</si>
  <si>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</si>
  <si>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</si>
  <si>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</si>
  <si>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</si>
  <si>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</si>
  <si>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</si>
  <si>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</si>
  <si>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</si>
  <si>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</si>
  <si>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</si>
  <si>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</si>
  <si>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</si>
  <si>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</si>
  <si>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</si>
  <si>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</si>
  <si>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</si>
  <si>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</si>
  <si>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</si>
  <si>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</si>
  <si>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</si>
  <si>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</si>
  <si>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</si>
  <si>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</si>
  <si>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</si>
  <si>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</si>
  <si>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</si>
  <si>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</si>
  <si>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</si>
  <si>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</si>
  <si>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</si>
  <si>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</si>
  <si>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</si>
  <si>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</si>
  <si>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</si>
  <si>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</si>
  <si>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</si>
  <si>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</si>
  <si>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</si>
  <si>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</si>
  <si>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</si>
  <si>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</si>
  <si>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</si>
  <si>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</si>
  <si>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</si>
  <si>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</si>
  <si>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</si>
  <si>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</si>
  <si>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</si>
  <si>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</si>
  <si>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</si>
  <si>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</si>
  <si>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</si>
  <si>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</si>
  <si>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</si>
  <si>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</si>
  <si>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</si>
  <si>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</si>
  <si>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</si>
  <si>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</si>
  <si>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</si>
  <si>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</si>
  <si>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</si>
  <si>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</si>
  <si>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</si>
  <si>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</si>
  <si>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</si>
  <si>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</si>
  <si>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</si>
  <si>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</si>
  <si>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</si>
  <si>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</si>
  <si>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</si>
  <si>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</si>
  <si>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</si>
  <si>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</si>
  <si>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</si>
  <si>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</si>
  <si>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</si>
  <si>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</si>
  <si>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</si>
  <si>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</si>
  <si>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</si>
  <si>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</si>
  <si>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</si>
  <si>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</si>
  <si>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</si>
  <si>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</si>
  <si>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</si>
  <si>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</si>
  <si>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</si>
  <si>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</si>
  <si>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</si>
  <si>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</si>
  <si>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</si>
  <si>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</si>
  <si>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</si>
  <si>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</si>
  <si>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</si>
  <si>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</si>
  <si>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</si>
  <si>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</si>
  <si>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</si>
  <si>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</si>
  <si>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</si>
  <si>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</si>
  <si>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</si>
  <si>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</si>
  <si>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</si>
  <si>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</si>
  <si>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</si>
  <si>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</si>
  <si>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</si>
  <si>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</si>
  <si>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</si>
  <si>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</si>
  <si>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</si>
  <si>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</si>
  <si>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</si>
  <si>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</si>
  <si>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</si>
  <si>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</si>
  <si>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</si>
  <si>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</si>
  <si>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</si>
  <si>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</si>
  <si>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</si>
  <si>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</si>
  <si>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</si>
  <si>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</si>
  <si>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</si>
  <si>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</si>
  <si>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</si>
  <si>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</si>
  <si>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</si>
  <si>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</si>
  <si>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</si>
  <si>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</si>
  <si>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</si>
  <si>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</si>
  <si>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</si>
  <si>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</si>
  <si>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</si>
  <si>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</si>
  <si>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</si>
  <si>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</si>
  <si>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</si>
  <si>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</si>
  <si>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</si>
  <si>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</si>
  <si>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</si>
  <si>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</si>
  <si>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</si>
  <si>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</si>
  <si>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</si>
  <si>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</si>
  <si>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</si>
  <si>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</si>
  <si>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</si>
  <si>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</si>
  <si>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</si>
  <si>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</si>
  <si>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</si>
  <si>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</si>
  <si>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</si>
  <si>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</si>
  <si>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</si>
  <si>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</si>
  <si>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</si>
  <si>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</si>
  <si>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</si>
  <si>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</si>
  <si>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</si>
  <si>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</si>
  <si>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</si>
  <si>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</si>
  <si>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</si>
  <si>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</si>
  <si>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</si>
  <si>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</si>
  <si>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</si>
  <si>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</si>
  <si>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</si>
  <si>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</si>
  <si>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</si>
  <si>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</si>
  <si>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</si>
  <si>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</si>
  <si>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</si>
  <si>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</si>
  <si>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</si>
  <si>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</si>
  <si>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</si>
  <si>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</si>
  <si>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</si>
  <si>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</si>
  <si>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</si>
  <si>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</si>
  <si>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</si>
  <si>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</si>
  <si>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</si>
  <si>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</si>
  <si>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</si>
  <si>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</si>
  <si>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</si>
  <si>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</si>
  <si>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</si>
  <si>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</si>
  <si>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</si>
  <si>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</si>
  <si>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</si>
  <si>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</si>
  <si>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</si>
  <si>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</si>
  <si>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</si>
  <si>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</si>
  <si>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</si>
  <si>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</si>
  <si>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</si>
  <si>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</si>
  <si>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</si>
  <si>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</si>
  <si>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</si>
  <si>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</si>
  <si>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</si>
  <si>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</si>
  <si>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</si>
  <si>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</si>
  <si>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</si>
  <si>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</si>
  <si>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</si>
  <si>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</si>
  <si>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</si>
  <si>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</si>
  <si>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</si>
  <si>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</si>
  <si>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</si>
  <si>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</si>
  <si>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</si>
  <si>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</si>
  <si>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</si>
  <si>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</si>
  <si>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</si>
  <si>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</si>
  <si>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</si>
  <si>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</si>
  <si>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</si>
  <si>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</si>
  <si>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</si>
  <si>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</si>
  <si>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</si>
  <si>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</si>
  <si>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</si>
  <si>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</si>
  <si>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</si>
  <si>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</si>
  <si>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</si>
  <si>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</si>
  <si>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</si>
  <si>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</si>
  <si>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</si>
  <si>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</si>
  <si>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</si>
  <si>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</si>
  <si>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</si>
  <si>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</si>
  <si>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</si>
  <si>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</si>
  <si>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</si>
  <si>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</si>
  <si>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</si>
  <si>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</si>
  <si>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</si>
  <si>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</si>
  <si>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</si>
  <si>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</si>
  <si>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</si>
  <si>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</si>
  <si>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</si>
  <si>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</si>
  <si>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</si>
  <si>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</si>
  <si>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</si>
  <si>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</si>
  <si>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</si>
  <si>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</si>
  <si>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</si>
  <si>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</si>
  <si>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</si>
  <si>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</si>
  <si>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</si>
  <si>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</si>
  <si>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</si>
  <si>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</si>
  <si>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</si>
  <si>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</si>
  <si>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</si>
  <si>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</si>
  <si>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</si>
  <si>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</si>
  <si>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</si>
  <si>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</si>
  <si>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</si>
  <si>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</si>
  <si>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</si>
  <si>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</si>
  <si>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</si>
  <si>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</si>
  <si>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</si>
  <si>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</si>
  <si>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</si>
  <si>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</si>
  <si>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</si>
  <si>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</si>
  <si>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</si>
  <si>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</si>
  <si>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</si>
  <si>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</si>
  <si>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</si>
  <si>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</si>
  <si>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</si>
  <si>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</si>
  <si>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</si>
  <si>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</si>
  <si>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</si>
  <si>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</si>
  <si>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</si>
  <si>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</si>
  <si>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</si>
  <si>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</si>
  <si>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</si>
  <si>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</si>
  <si>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</si>
  <si>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</si>
  <si>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</si>
  <si>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</si>
  <si>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</si>
  <si>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</si>
  <si>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</si>
  <si>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</si>
  <si>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</si>
  <si>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</si>
  <si>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</si>
  <si>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</si>
  <si>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</si>
  <si>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</si>
  <si>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</si>
  <si>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</si>
  <si>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</si>
  <si>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</si>
  <si>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</si>
  <si>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</si>
  <si>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</si>
  <si>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</si>
  <si>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</si>
  <si>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</si>
  <si>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</si>
  <si>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</si>
  <si>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</si>
  <si>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</si>
  <si>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</si>
  <si>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</si>
  <si>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</si>
  <si>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</si>
  <si>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</si>
  <si>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</si>
  <si>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</si>
  <si>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</si>
  <si>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</si>
  <si>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</si>
  <si>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</si>
  <si>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</si>
  <si>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</si>
  <si>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</si>
  <si>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</si>
  <si>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</si>
  <si>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</si>
  <si>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</si>
  <si>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</si>
  <si>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</si>
  <si>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</si>
  <si>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</si>
  <si>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</si>
  <si>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</si>
  <si>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</si>
  <si>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</si>
  <si>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</si>
  <si>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</si>
  <si>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</si>
  <si>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</si>
  <si>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</si>
  <si>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</si>
  <si>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</si>
  <si>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</si>
  <si>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</si>
  <si>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</si>
  <si>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</si>
  <si>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</si>
  <si>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</si>
  <si>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</si>
  <si>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</si>
  <si>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</si>
  <si>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</si>
  <si>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</si>
  <si>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</si>
  <si>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</si>
  <si>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</si>
  <si>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</si>
  <si>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</si>
  <si>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</si>
  <si>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</si>
  <si>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</si>
  <si>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</si>
  <si>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</si>
  <si>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</si>
  <si>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</si>
  <si>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</si>
  <si>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</si>
  <si>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</si>
  <si>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</si>
  <si>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</si>
  <si>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</si>
  <si>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</si>
  <si>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</si>
  <si>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</si>
  <si>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</si>
  <si>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</si>
  <si>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</si>
  <si>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</si>
  <si>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</si>
  <si>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</si>
  <si>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</si>
  <si>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</si>
  <si>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</si>
  <si>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</si>
  <si>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</si>
  <si>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</si>
  <si>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</si>
  <si>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</si>
  <si>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</si>
  <si>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</si>
  <si>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</si>
  <si>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</si>
  <si>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</si>
  <si>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</si>
  <si>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</si>
  <si>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</si>
  <si>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</si>
  <si>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</si>
  <si>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</si>
  <si>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</si>
  <si>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</si>
  <si>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</si>
  <si>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</si>
  <si>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</si>
  <si>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</si>
  <si>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</si>
  <si>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</si>
  <si>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</si>
  <si>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</si>
  <si>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</si>
  <si>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</si>
  <si>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</si>
  <si>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</si>
  <si>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</si>
  <si>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</si>
  <si>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</si>
  <si>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</si>
  <si>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</si>
  <si>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</si>
  <si>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</si>
  <si>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</si>
  <si>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</si>
  <si>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</si>
  <si>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</si>
  <si>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</si>
  <si>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</si>
  <si>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</si>
  <si>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</si>
  <si>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</si>
  <si>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</si>
  <si>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</si>
  <si>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</si>
  <si>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</si>
  <si>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</si>
  <si>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</si>
  <si>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</si>
  <si>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</si>
  <si>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</si>
  <si>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</si>
  <si>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</si>
  <si>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</si>
  <si>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</si>
  <si>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</si>
  <si>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</si>
  <si>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</si>
  <si>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</si>
  <si>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</si>
  <si>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</si>
  <si>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</si>
  <si>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</si>
  <si>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</si>
  <si>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</si>
  <si>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</si>
  <si>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</si>
  <si>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</si>
  <si>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</si>
  <si>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</si>
  <si>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</si>
  <si>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</si>
  <si>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</si>
  <si>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</si>
  <si>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</si>
  <si>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</si>
  <si>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</si>
  <si>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</si>
  <si>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</si>
  <si>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</si>
  <si>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</si>
  <si>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</si>
  <si>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</si>
  <si>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</si>
  <si>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</si>
  <si>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</si>
  <si>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</si>
  <si>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</si>
  <si>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</si>
  <si>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</si>
  <si>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</si>
  <si>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</si>
  <si>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</si>
  <si>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</si>
  <si>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</si>
  <si>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</si>
  <si>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</si>
  <si>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</si>
  <si>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</si>
  <si>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</si>
  <si>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</si>
  <si>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</si>
  <si>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</si>
  <si>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</si>
  <si>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</si>
  <si>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</si>
  <si>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</si>
  <si>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</si>
  <si>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</si>
  <si>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</si>
  <si>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</si>
  <si>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</si>
  <si>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</si>
  <si>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</si>
  <si>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</si>
  <si>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</si>
  <si>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</si>
  <si>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</si>
  <si>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</si>
  <si>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</si>
  <si>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</si>
  <si>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</si>
  <si>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</si>
  <si>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</si>
  <si>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</si>
  <si>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</si>
  <si>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</si>
  <si>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</si>
  <si>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</si>
  <si>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</si>
  <si>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</si>
  <si>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</si>
  <si>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</si>
  <si>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</si>
  <si>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</si>
  <si>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</si>
  <si>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</si>
  <si>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</si>
  <si>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</si>
  <si>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</si>
  <si>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</si>
  <si>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</si>
  <si>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</si>
  <si>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</si>
  <si>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</si>
  <si>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</si>
  <si>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</si>
  <si>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</si>
  <si>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</si>
  <si>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</si>
  <si>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</si>
  <si>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</si>
  <si>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</si>
  <si>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</si>
  <si>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</si>
  <si>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</si>
  <si>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</si>
  <si>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</si>
  <si>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</si>
  <si>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</si>
  <si>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</si>
  <si>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</si>
  <si>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</si>
  <si>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</si>
  <si>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</si>
  <si>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</si>
  <si>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</si>
  <si>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</si>
  <si>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</si>
  <si>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</si>
  <si>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</si>
  <si>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</si>
  <si>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</si>
  <si>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</si>
  <si>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</si>
  <si>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</si>
  <si>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</si>
  <si>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</si>
  <si>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</si>
  <si>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</si>
  <si>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</si>
  <si>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</si>
  <si>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</si>
  <si>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</si>
  <si>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</si>
  <si>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</si>
  <si>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</si>
  <si>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</si>
  <si>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</si>
  <si>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</si>
  <si>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</si>
  <si>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</si>
  <si>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</si>
  <si>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</si>
  <si>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</si>
  <si>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</si>
  <si>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</si>
  <si>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</si>
  <si>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</si>
  <si>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</si>
  <si>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</si>
  <si>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</si>
  <si>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</si>
  <si>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</si>
  <si>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</si>
  <si>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</si>
  <si>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</si>
  <si>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</si>
  <si>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</si>
  <si>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</si>
  <si>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</si>
  <si>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</si>
  <si>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</si>
  <si>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</si>
  <si>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</si>
  <si>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</si>
  <si>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</si>
  <si>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</si>
  <si>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</si>
  <si>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</si>
  <si>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</si>
  <si>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</si>
  <si>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</si>
  <si>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</si>
  <si>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</si>
  <si>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</si>
  <si>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</si>
  <si>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</si>
  <si>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</si>
  <si>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</si>
  <si>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</si>
  <si>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</si>
  <si>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</si>
  <si>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</si>
  <si>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</si>
  <si>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</si>
  <si>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</si>
  <si>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</si>
  <si>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</si>
  <si>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</si>
  <si>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</si>
  <si>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</si>
  <si>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</si>
  <si>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</si>
  <si>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</si>
  <si>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</si>
  <si>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</si>
  <si>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</si>
  <si>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</si>
  <si>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</si>
  <si>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</si>
  <si>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</si>
  <si>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</si>
  <si>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</si>
  <si>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</si>
  <si>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</si>
  <si>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</si>
  <si>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</si>
  <si>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</si>
  <si>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</si>
  <si>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</si>
  <si>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</si>
  <si>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</si>
  <si>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</si>
  <si>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</si>
  <si>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</si>
  <si>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</si>
  <si>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</si>
  <si>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</si>
  <si>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</si>
  <si>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</si>
  <si>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</si>
  <si>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</si>
  <si>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</si>
  <si>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</si>
  <si>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</si>
  <si>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</si>
  <si>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</si>
  <si>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</si>
  <si>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</si>
  <si>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</si>
  <si>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</si>
  <si>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</si>
  <si>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</si>
  <si>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</si>
  <si>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</si>
  <si>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</si>
  <si>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</si>
  <si>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</si>
  <si>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</si>
  <si>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</si>
  <si>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</si>
  <si>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</si>
  <si>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</si>
  <si>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</si>
  <si>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</si>
  <si>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</si>
  <si>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</si>
  <si>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</si>
  <si>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</si>
  <si>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</si>
  <si>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</si>
  <si>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</si>
  <si>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</si>
  <si>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</si>
  <si>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</si>
  <si>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</si>
  <si>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</si>
  <si>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</si>
  <si>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</si>
  <si>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</si>
  <si>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</si>
  <si>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</si>
  <si>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</si>
  <si>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</si>
  <si>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</si>
  <si>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</si>
  <si>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</si>
  <si>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</si>
  <si>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</si>
  <si>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</si>
  <si>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</si>
  <si>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</si>
  <si>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</si>
  <si>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</si>
  <si>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</si>
  <si>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</si>
  <si>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</si>
  <si>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</si>
  <si>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</si>
  <si>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</si>
  <si>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</si>
  <si>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</si>
  <si>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</si>
  <si>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</si>
  <si>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</si>
  <si>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</si>
  <si>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</si>
  <si>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</si>
  <si>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</si>
  <si>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</si>
  <si>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</si>
  <si>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</si>
  <si>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</si>
  <si>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</si>
  <si>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</si>
  <si>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</si>
  <si>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</si>
  <si>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</si>
  <si>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</si>
  <si>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</si>
  <si>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</si>
  <si>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</si>
  <si>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</si>
  <si>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</si>
  <si>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</si>
  <si>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</si>
  <si>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</si>
  <si>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</si>
  <si>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</si>
  <si>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</si>
  <si>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</si>
  <si>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</si>
  <si>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</si>
  <si>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</si>
  <si>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</si>
  <si>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</si>
  <si>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</si>
  <si>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</si>
  <si>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</si>
  <si>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</si>
  <si>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</si>
  <si>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</si>
  <si>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</si>
  <si>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</si>
  <si>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</si>
  <si>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</si>
  <si>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</si>
  <si>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</si>
  <si>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</si>
  <si>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</si>
  <si>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</si>
  <si>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</si>
  <si>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</si>
  <si>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</si>
  <si>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</si>
  <si>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</si>
  <si>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</si>
  <si>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</si>
  <si>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</si>
  <si>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</si>
  <si>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</si>
  <si>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</si>
  <si>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</si>
  <si>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</si>
  <si>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</si>
  <si>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</si>
  <si>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</si>
  <si>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</si>
  <si>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</si>
  <si>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</si>
  <si>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</si>
  <si>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</si>
  <si>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</si>
  <si>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</si>
  <si>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</si>
  <si>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</si>
  <si>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</si>
  <si>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</si>
  <si>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</si>
  <si>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</si>
  <si>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</si>
  <si>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</si>
  <si>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</si>
  <si>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</si>
  <si>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</si>
  <si>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</si>
  <si>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</si>
  <si>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</si>
  <si>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</si>
  <si>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</si>
  <si>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</si>
  <si>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</si>
  <si>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</si>
  <si>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</si>
  <si>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</si>
  <si>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</si>
  <si>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</si>
  <si>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</si>
  <si>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</si>
  <si>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</si>
  <si>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</si>
  <si>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</si>
  <si>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</si>
  <si>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</si>
  <si>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</si>
  <si>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</si>
  <si>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</si>
  <si>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</si>
  <si>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</si>
  <si>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</si>
  <si>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</si>
  <si>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</si>
  <si>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</si>
  <si>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</si>
  <si>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</si>
  <si>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</si>
  <si>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</si>
  <si>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</si>
  <si>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</si>
  <si>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</si>
  <si>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</si>
  <si>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</si>
  <si>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</si>
  <si>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</si>
  <si>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</si>
  <si>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</si>
  <si>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</si>
  <si>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</si>
  <si>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</si>
  <si>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</si>
  <si>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</si>
  <si>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</si>
  <si>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</si>
  <si>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</si>
  <si>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</si>
  <si>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</si>
  <si>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</si>
  <si>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</si>
  <si>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</si>
  <si>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</si>
  <si>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</si>
  <si>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</si>
  <si>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</si>
  <si>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</si>
  <si>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</si>
  <si>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</si>
  <si>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</si>
  <si>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</si>
  <si>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</si>
  <si>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</si>
  <si>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</si>
  <si>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</si>
  <si>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</si>
  <si>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</si>
  <si>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</si>
  <si>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</si>
  <si>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</si>
  <si>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</si>
  <si>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</si>
  <si>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</si>
  <si>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</si>
  <si>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</si>
  <si>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</si>
  <si>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</si>
  <si>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</si>
  <si>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</si>
  <si>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</si>
  <si>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</si>
  <si>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</si>
  <si>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</si>
  <si>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</si>
  <si>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</si>
  <si>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</si>
  <si>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</si>
  <si>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</si>
  <si>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</si>
  <si>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</si>
  <si>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</si>
  <si>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</si>
  <si>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</si>
  <si>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</si>
  <si>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</si>
  <si>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</si>
  <si>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</si>
  <si>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</si>
  <si>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</si>
  <si>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</si>
  <si>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</si>
  <si>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</si>
  <si>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</si>
  <si>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</si>
  <si>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</si>
  <si>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</si>
  <si>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</si>
  <si>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</si>
  <si>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</si>
  <si>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</si>
  <si>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</si>
  <si>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</si>
  <si>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</si>
  <si>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</si>
  <si>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</si>
  <si>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</si>
  <si>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</si>
  <si>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</si>
  <si>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</si>
  <si>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</si>
  <si>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</si>
  <si>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</si>
  <si>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</si>
  <si>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</si>
  <si>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</si>
  <si>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</si>
  <si>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</si>
  <si>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</si>
  <si>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</si>
  <si>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</si>
  <si>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</si>
  <si>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</si>
  <si>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</si>
  <si>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</si>
  <si>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</si>
  <si>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</si>
  <si>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</si>
  <si>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</si>
  <si>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</si>
  <si>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</si>
  <si>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</si>
  <si>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</si>
  <si>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</si>
  <si>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</si>
  <si>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</si>
  <si>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</si>
  <si>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</si>
  <si>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</si>
  <si>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</si>
  <si>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</si>
  <si>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</si>
  <si>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</si>
  <si>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</si>
  <si>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</si>
  <si>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</si>
  <si>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</si>
  <si>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</si>
  <si>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</si>
  <si>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</si>
  <si>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</si>
  <si>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</si>
  <si>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</si>
  <si>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</si>
  <si>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</si>
  <si>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</si>
  <si>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</si>
  <si>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</si>
  <si>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</si>
  <si>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</si>
  <si>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</si>
  <si>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</si>
  <si>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</si>
  <si>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</si>
  <si>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</si>
  <si>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</si>
  <si>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</si>
  <si>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</si>
  <si>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</si>
  <si>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</si>
  <si>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</si>
  <si>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</si>
  <si>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</si>
  <si>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</si>
  <si>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</si>
  <si>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</si>
  <si>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</si>
  <si>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</si>
  <si>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</si>
  <si>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</si>
  <si>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</si>
  <si>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</si>
  <si>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</si>
  <si>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</si>
  <si>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</si>
  <si>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</si>
  <si>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</si>
  <si>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</si>
  <si>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</si>
  <si>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</si>
  <si>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</si>
  <si>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</si>
  <si>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</si>
  <si>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</si>
  <si>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</si>
  <si>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</si>
  <si>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</si>
  <si>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</si>
  <si>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</si>
  <si>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</si>
  <si>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</si>
  <si>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</si>
  <si>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</si>
  <si>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</si>
  <si>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</si>
  <si>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</si>
  <si>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</si>
  <si>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</si>
  <si>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</si>
  <si>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</si>
  <si>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</si>
  <si>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</si>
  <si>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</si>
  <si>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</si>
  <si>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</si>
  <si>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</si>
  <si>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</si>
  <si>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</si>
  <si>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</si>
  <si>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</si>
  <si>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</si>
  <si>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</si>
  <si>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</si>
  <si>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</si>
  <si>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</si>
  <si>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</si>
  <si>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</si>
  <si>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</si>
  <si>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</si>
  <si>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</si>
  <si>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</si>
  <si>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</si>
  <si>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</si>
  <si>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</si>
  <si>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</si>
  <si>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</si>
  <si>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</si>
  <si>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</si>
  <si>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</si>
  <si>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</si>
  <si>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</si>
  <si>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</si>
  <si>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</si>
  <si>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</si>
  <si>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</si>
  <si>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</si>
  <si>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</si>
  <si>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</si>
  <si>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</si>
  <si>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</si>
  <si>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</si>
  <si>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</si>
  <si>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</si>
  <si>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</si>
  <si>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</si>
  <si>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</si>
  <si>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</si>
  <si>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</si>
  <si>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</si>
  <si>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</si>
  <si>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</si>
  <si>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</si>
  <si>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</si>
  <si>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</si>
  <si>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</si>
  <si>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</si>
  <si>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</si>
  <si>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</si>
  <si>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</si>
  <si>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</si>
  <si>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</si>
  <si>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</si>
  <si>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</si>
  <si>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</si>
  <si>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</si>
  <si>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</si>
  <si>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</si>
  <si>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</si>
  <si>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</si>
  <si>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</si>
  <si>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</si>
  <si>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</si>
  <si>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</si>
  <si>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</si>
  <si>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</si>
  <si>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</si>
  <si>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</si>
  <si>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</si>
  <si>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</si>
  <si>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</si>
  <si>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</si>
  <si>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</si>
  <si>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</si>
  <si>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</si>
  <si>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</si>
  <si>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</si>
  <si>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</si>
  <si>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</si>
  <si>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</si>
  <si>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</si>
  <si>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</si>
  <si>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</si>
  <si>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</si>
  <si>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</si>
  <si>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</si>
  <si>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</si>
  <si>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</si>
  <si>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</si>
  <si>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</si>
  <si>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</si>
  <si>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</si>
  <si>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</si>
  <si>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</si>
  <si>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</si>
  <si>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</si>
  <si>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</si>
  <si>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</si>
  <si>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</si>
  <si>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</si>
  <si>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</si>
  <si>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</si>
  <si>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</si>
  <si>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</si>
  <si>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</si>
  <si>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</si>
  <si>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</si>
  <si>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</si>
  <si>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</si>
  <si>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</si>
  <si>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</si>
  <si>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</si>
  <si>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</si>
  <si>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</si>
  <si>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</si>
  <si>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</si>
  <si>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</si>
  <si>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</si>
  <si>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</si>
  <si>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</si>
  <si>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</si>
  <si>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</si>
  <si>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</si>
  <si>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</si>
  <si>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</si>
  <si>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</si>
  <si>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</si>
  <si>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</si>
  <si>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</si>
  <si>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</si>
  <si>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</si>
  <si>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</si>
  <si>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</si>
  <si>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</si>
  <si>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</si>
  <si>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</si>
  <si>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</si>
  <si>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</si>
  <si>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</si>
  <si>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</si>
  <si>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</si>
  <si>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</si>
  <si>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</si>
  <si>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</si>
  <si>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</si>
  <si>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</si>
  <si>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</si>
  <si>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</si>
  <si>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</si>
  <si>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</si>
  <si>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</si>
  <si>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</si>
  <si>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</si>
  <si>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</si>
  <si>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</si>
  <si>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</si>
  <si>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</si>
  <si>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</si>
  <si>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</si>
  <si>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</si>
  <si>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</si>
  <si>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</si>
  <si>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</si>
  <si>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</si>
  <si>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</si>
  <si>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</si>
  <si>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</si>
  <si>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</si>
  <si>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</si>
  <si>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</si>
  <si>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</si>
  <si>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</si>
  <si>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</si>
  <si>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</si>
  <si>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</si>
  <si>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</si>
  <si>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</si>
  <si>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</si>
  <si>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</si>
  <si>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</si>
  <si>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</si>
  <si>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</si>
  <si>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</si>
  <si>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</si>
  <si>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</si>
  <si>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</si>
  <si>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</si>
  <si>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</si>
  <si>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</si>
  <si>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</si>
  <si>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</si>
  <si>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</si>
  <si>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</si>
  <si>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</si>
  <si>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</si>
  <si>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</si>
  <si>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</si>
  <si>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</si>
  <si>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</si>
  <si>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</si>
  <si>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</si>
  <si>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</si>
  <si>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</si>
  <si>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</si>
  <si>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</si>
  <si>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</si>
  <si>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</si>
  <si>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</si>
  <si>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</si>
  <si>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</si>
  <si>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</si>
  <si>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</si>
  <si>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</si>
  <si>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</si>
  <si>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</si>
  <si>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</si>
  <si>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</si>
  <si>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</si>
  <si>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</si>
  <si>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</si>
  <si>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</si>
  <si>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</si>
  <si>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</si>
  <si>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</si>
  <si>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</si>
  <si>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</si>
  <si>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</si>
  <si>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</si>
  <si>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</si>
  <si>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</si>
  <si>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</si>
  <si>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</si>
  <si>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</si>
  <si>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</si>
  <si>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</si>
  <si>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</si>
  <si>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</si>
  <si>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</si>
  <si>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</si>
  <si>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</si>
  <si>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</si>
  <si>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</si>
  <si>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</si>
  <si>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</si>
  <si>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</si>
  <si>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</si>
  <si>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</si>
  <si>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</si>
  <si>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</si>
  <si>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</si>
  <si>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</si>
  <si>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</si>
  <si>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</si>
  <si>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</si>
  <si>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</si>
  <si>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</si>
  <si>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</si>
  <si>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</si>
  <si>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</si>
  <si>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</si>
  <si>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</si>
  <si>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</si>
  <si>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</si>
  <si>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</si>
  <si>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</si>
  <si>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</si>
  <si>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</si>
  <si>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</si>
  <si>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</si>
  <si>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</si>
  <si>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</si>
  <si>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</si>
  <si>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</si>
  <si>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</si>
  <si>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</si>
  <si>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</si>
  <si>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</si>
  <si>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</si>
  <si>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</si>
  <si>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</si>
  <si>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</si>
  <si>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</si>
  <si>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</si>
  <si>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</si>
  <si>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</si>
  <si>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</si>
  <si>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</si>
  <si>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</si>
  <si>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</si>
  <si>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</si>
  <si>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</si>
  <si>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</si>
  <si>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</si>
  <si>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</si>
  <si>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</si>
  <si>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</si>
  <si>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</si>
  <si>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</si>
  <si>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</si>
  <si>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</si>
  <si>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</si>
  <si>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</si>
  <si>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</si>
  <si>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DASH BOARD</t>
  </si>
  <si>
    <t>MAX sales</t>
  </si>
  <si>
    <t>MIN sales</t>
  </si>
  <si>
    <t>MAX profit</t>
  </si>
  <si>
    <t>MIN profit</t>
  </si>
  <si>
    <t>corr btw sales and discount</t>
  </si>
  <si>
    <t>corr btw quantity and discount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</si>
  <si>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</si>
  <si>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</si>
  <si>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</si>
  <si>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</si>
  <si>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</si>
  <si>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</si>
  <si>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</si>
  <si>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</si>
  <si>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</si>
  <si>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</si>
  <si>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</si>
  <si>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</si>
  <si>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</si>
  <si>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 </t>
  </si>
  <si>
    <t>Column Labels</t>
  </si>
  <si>
    <t>Grand Total</t>
  </si>
  <si>
    <t>Row Labels</t>
  </si>
  <si>
    <t>Count of Category</t>
  </si>
  <si>
    <t>Sum of Sales</t>
  </si>
  <si>
    <t>central</t>
  </si>
  <si>
    <t>Sum of Discount</t>
  </si>
  <si>
    <t>Average of Discount</t>
  </si>
  <si>
    <t>STATE</t>
  </si>
  <si>
    <t>AVG 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</si>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</sst>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MS Sans Serif"/>
    </font>
    <font>
      <b/>
      <sz val="10"/>
      <color theme="0"/>
      <name val="MS Sans Serif"/>
    </font>
    <font>
      <sz val="10"/>
      <color theme="1"/>
      <name val="MS Sans Serif"/>
    </font>
    <font>
      <sz val="10"/>
      <name val="Calibri"/>
      <family val="2"/>
      <scheme val="minor"/>
    </font>
    <font>
      <i/>
      <sz val="10"/>
      <name val="MS Sans Serif"/>
    </font>
    <font>
      <b/>
      <sz val="10"/>
      <color theme="1"/>
      <name val="MS Sans Serif"/>
    </font>
    <font>
      <i/>
      <sz val="10"/>
      <name val="Calibri"/>
      <family val="2"/>
      <scheme val="minor"/>
    </font>
    <font>
      <b/>
      <sz val="10"/>
      <name val="MS Sans Serif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quotePrefix="1"/>
    <xf numFmtId="14" fontId="0" fillId="0" borderId="0" xfId="0" applyNumberFormat="1"/>
    <xf numFmtId="0" fontId="3" fillId="0" borderId="0" xfId="0" applyFont="1"/>
    <xf numFmtId="0" fontId="3" fillId="4" borderId="0" xfId="0" applyFont="1" applyFill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Continuous"/>
    </xf>
    <xf numFmtId="0" fontId="1" fillId="2" borderId="1" xfId="0" quotePrefix="1" applyFont="1" applyFill="1" applyBorder="1"/>
    <xf numFmtId="0" fontId="2" fillId="3" borderId="1" xfId="0" quotePrefix="1" applyFont="1" applyFill="1" applyBorder="1"/>
    <xf numFmtId="0" fontId="2" fillId="0" borderId="1" xfId="0" quotePrefix="1" applyFont="1" applyBorder="1"/>
    <xf numFmtId="0" fontId="0" fillId="0" borderId="0" xfId="0" pivotButton="1"/>
    <xf numFmtId="0" fontId="5" fillId="6" borderId="4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5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6" fillId="13" borderId="3" xfId="0" applyFont="1" applyFill="1" applyBorder="1" applyAlignment="1">
      <alignment horizontal="centerContinuous"/>
    </xf>
    <xf numFmtId="0" fontId="3" fillId="13" borderId="0" xfId="0" applyFont="1" applyFill="1" applyBorder="1" applyAlignment="1"/>
    <xf numFmtId="0" fontId="3" fillId="13" borderId="2" xfId="0" applyFont="1" applyFill="1" applyBorder="1" applyAlignment="1"/>
    <xf numFmtId="0" fontId="7" fillId="0" borderId="0" xfId="0" applyFont="1"/>
    <xf numFmtId="0" fontId="3" fillId="0" borderId="0" xfId="0" pivotButton="1" applyFont="1"/>
    <xf numFmtId="0" fontId="3" fillId="0" borderId="0" xfId="0" applyFont="1" applyAlignment="1">
      <alignment horizontal="left"/>
    </xf>
    <xf numFmtId="0" fontId="3" fillId="0" borderId="0" xfId="0" applyNumberFormat="1" applyFont="1"/>
    <xf numFmtId="0" fontId="8" fillId="0" borderId="0" xfId="0" applyFont="1"/>
  </cellXfs>
  <cellStyles count="1">
    <cellStyle name="Normal" xfId="0" builtinId="0"/>
  </cellStyles>
  <dxfs count="9"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11083.779699999999</c:v>
                </c:pt>
                <c:pt idx="1">
                  <c:v>5169.37</c:v>
                </c:pt>
                <c:pt idx="2">
                  <c:v>5186.7579999999998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2-D3B3-47D5-BF73-B79FF0930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605743"/>
        <c:axId val="540615823"/>
      </c:barChart>
      <c:catAx>
        <c:axId val="54060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15823"/>
        <c:crosses val="autoZero"/>
        <c:auto val="1"/>
        <c:lblAlgn val="ctr"/>
        <c:lblOffset val="100"/>
        <c:noMultiLvlLbl val="0"/>
      </c:catAx>
      <c:valAx>
        <c:axId val="5406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0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VS Discount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 BOARD'!$A$21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'DASH BOARD'!$A$22:$A$120</c:f>
              <c:numCache>
                <c:formatCode>General</c:formatCode>
                <c:ptCount val="99"/>
                <c:pt idx="0">
                  <c:v>261.95999999999998</c:v>
                </c:pt>
                <c:pt idx="1">
                  <c:v>731.93999999999994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22.368000000000002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1706.1840000000002</c:v>
                </c:pt>
                <c:pt idx="11">
                  <c:v>911.42399999999998</c:v>
                </c:pt>
                <c:pt idx="12">
                  <c:v>15.552000000000003</c:v>
                </c:pt>
                <c:pt idx="13">
                  <c:v>407.97600000000006</c:v>
                </c:pt>
                <c:pt idx="14">
                  <c:v>68.809999999999988</c:v>
                </c:pt>
                <c:pt idx="15">
                  <c:v>2.5439999999999996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213.48000000000002</c:v>
                </c:pt>
                <c:pt idx="20">
                  <c:v>22.72</c:v>
                </c:pt>
                <c:pt idx="21">
                  <c:v>19.459999999999997</c:v>
                </c:pt>
                <c:pt idx="22">
                  <c:v>60.339999999999996</c:v>
                </c:pt>
                <c:pt idx="23">
                  <c:v>71.371999999999986</c:v>
                </c:pt>
                <c:pt idx="24">
                  <c:v>1044.6299999999999</c:v>
                </c:pt>
                <c:pt idx="25">
                  <c:v>11.648000000000001</c:v>
                </c:pt>
                <c:pt idx="26">
                  <c:v>90.570000000000007</c:v>
                </c:pt>
                <c:pt idx="27">
                  <c:v>3083.4300000000003</c:v>
                </c:pt>
                <c:pt idx="28">
                  <c:v>9.6180000000000021</c:v>
                </c:pt>
                <c:pt idx="29">
                  <c:v>124.20000000000002</c:v>
                </c:pt>
                <c:pt idx="30">
                  <c:v>3.2640000000000002</c:v>
                </c:pt>
                <c:pt idx="31">
                  <c:v>86.304000000000002</c:v>
                </c:pt>
                <c:pt idx="32">
                  <c:v>6.8580000000000014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1097.5440000000003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75.179999999999993</c:v>
                </c:pt>
                <c:pt idx="51">
                  <c:v>6.16</c:v>
                </c:pt>
                <c:pt idx="52">
                  <c:v>89.99</c:v>
                </c:pt>
                <c:pt idx="53">
                  <c:v>15.260000000000002</c:v>
                </c:pt>
                <c:pt idx="54">
                  <c:v>1029.95</c:v>
                </c:pt>
                <c:pt idx="55">
                  <c:v>208.56</c:v>
                </c:pt>
                <c:pt idx="56">
                  <c:v>32.400000000000006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48.480000000000004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213.11499999999998</c:v>
                </c:pt>
                <c:pt idx="67">
                  <c:v>1113.0240000000001</c:v>
                </c:pt>
                <c:pt idx="68">
                  <c:v>167.96800000000002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19.049999999999997</c:v>
                </c:pt>
                <c:pt idx="72">
                  <c:v>831.93600000000015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1.2479999999999998</c:v>
                </c:pt>
                <c:pt idx="76">
                  <c:v>9.7080000000000002</c:v>
                </c:pt>
                <c:pt idx="77">
                  <c:v>27.240000000000002</c:v>
                </c:pt>
                <c:pt idx="78">
                  <c:v>19.3</c:v>
                </c:pt>
                <c:pt idx="79">
                  <c:v>208.16</c:v>
                </c:pt>
                <c:pt idx="80">
                  <c:v>16.740000000000002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200.98400000000004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158.36800000000002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5.6820000000000013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A-48B6-B91C-D86B8C235C9A}"/>
            </c:ext>
          </c:extLst>
        </c:ser>
        <c:ser>
          <c:idx val="1"/>
          <c:order val="1"/>
          <c:tx>
            <c:strRef>
              <c:f>'DASH BOARD'!$B$21</c:f>
              <c:strCache>
                <c:ptCount val="1"/>
                <c:pt idx="0">
                  <c:v>Discount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'DASH BOARD'!$B$22:$B$120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0.2</c:v>
                </c:pt>
                <c:pt idx="9">
                  <c:v>0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0.8</c:v>
                </c:pt>
                <c:pt idx="15">
                  <c:v>0.8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  <c:pt idx="24">
                  <c:v>0</c:v>
                </c:pt>
                <c:pt idx="25">
                  <c:v>0.2</c:v>
                </c:pt>
                <c:pt idx="26">
                  <c:v>0</c:v>
                </c:pt>
                <c:pt idx="27">
                  <c:v>0.5</c:v>
                </c:pt>
                <c:pt idx="28">
                  <c:v>0.7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0.7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0.6</c:v>
                </c:pt>
                <c:pt idx="37">
                  <c:v>0.2</c:v>
                </c:pt>
                <c:pt idx="38">
                  <c:v>0.32</c:v>
                </c:pt>
                <c:pt idx="39">
                  <c:v>0.3</c:v>
                </c:pt>
                <c:pt idx="40">
                  <c:v>0.2</c:v>
                </c:pt>
                <c:pt idx="41">
                  <c:v>0.2</c:v>
                </c:pt>
                <c:pt idx="42">
                  <c:v>0</c:v>
                </c:pt>
                <c:pt idx="43">
                  <c:v>0.2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0.2</c:v>
                </c:pt>
                <c:pt idx="64">
                  <c:v>0</c:v>
                </c:pt>
                <c:pt idx="65">
                  <c:v>0</c:v>
                </c:pt>
                <c:pt idx="66">
                  <c:v>0.3</c:v>
                </c:pt>
                <c:pt idx="67">
                  <c:v>0.2</c:v>
                </c:pt>
                <c:pt idx="68">
                  <c:v>0.2</c:v>
                </c:pt>
                <c:pt idx="69">
                  <c:v>0</c:v>
                </c:pt>
                <c:pt idx="70">
                  <c:v>0.2</c:v>
                </c:pt>
                <c:pt idx="71">
                  <c:v>0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0.8</c:v>
                </c:pt>
                <c:pt idx="76">
                  <c:v>0.6</c:v>
                </c:pt>
                <c:pt idx="77">
                  <c:v>0.2</c:v>
                </c:pt>
                <c:pt idx="78">
                  <c:v>0.6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0.2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0.7</c:v>
                </c:pt>
                <c:pt idx="96">
                  <c:v>0</c:v>
                </c:pt>
                <c:pt idx="97">
                  <c:v>0.2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A-48B6-B91C-D86B8C235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81705375"/>
        <c:axId val="181702495"/>
      </c:lineChart>
      <c:catAx>
        <c:axId val="181705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02495"/>
        <c:crosses val="autoZero"/>
        <c:auto val="1"/>
        <c:lblAlgn val="ctr"/>
        <c:lblOffset val="100"/>
        <c:noMultiLvlLbl val="0"/>
      </c:catAx>
      <c:valAx>
        <c:axId val="181702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0537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</a:t>
            </a:r>
            <a:r>
              <a:rPr lang="en-IN" baseline="0"/>
              <a:t> VS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BOARD'!$M$21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'DASH BOARD'!$M$22:$M$120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5</c:v>
                </c:pt>
                <c:pt idx="10">
                  <c:v>9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6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7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6</c:v>
                </c:pt>
                <c:pt idx="32">
                  <c:v>6</c:v>
                </c:pt>
                <c:pt idx="33">
                  <c:v>2</c:v>
                </c:pt>
                <c:pt idx="34">
                  <c:v>3</c:v>
                </c:pt>
                <c:pt idx="35">
                  <c:v>7</c:v>
                </c:pt>
                <c:pt idx="36">
                  <c:v>5</c:v>
                </c:pt>
                <c:pt idx="37">
                  <c:v>9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4</c:v>
                </c:pt>
                <c:pt idx="47">
                  <c:v>3</c:v>
                </c:pt>
                <c:pt idx="48">
                  <c:v>2</c:v>
                </c:pt>
                <c:pt idx="49">
                  <c:v>6</c:v>
                </c:pt>
                <c:pt idx="50">
                  <c:v>6</c:v>
                </c:pt>
                <c:pt idx="51">
                  <c:v>2</c:v>
                </c:pt>
                <c:pt idx="52">
                  <c:v>1</c:v>
                </c:pt>
                <c:pt idx="53">
                  <c:v>7</c:v>
                </c:pt>
                <c:pt idx="54">
                  <c:v>5</c:v>
                </c:pt>
                <c:pt idx="55">
                  <c:v>6</c:v>
                </c:pt>
                <c:pt idx="56">
                  <c:v>5</c:v>
                </c:pt>
                <c:pt idx="57">
                  <c:v>5</c:v>
                </c:pt>
                <c:pt idx="58">
                  <c:v>2</c:v>
                </c:pt>
                <c:pt idx="59">
                  <c:v>2</c:v>
                </c:pt>
                <c:pt idx="60">
                  <c:v>4</c:v>
                </c:pt>
                <c:pt idx="61">
                  <c:v>1</c:v>
                </c:pt>
                <c:pt idx="62">
                  <c:v>2</c:v>
                </c:pt>
                <c:pt idx="63">
                  <c:v>6</c:v>
                </c:pt>
                <c:pt idx="64">
                  <c:v>3</c:v>
                </c:pt>
                <c:pt idx="65">
                  <c:v>4</c:v>
                </c:pt>
                <c:pt idx="66">
                  <c:v>5</c:v>
                </c:pt>
                <c:pt idx="67">
                  <c:v>8</c:v>
                </c:pt>
                <c:pt idx="68">
                  <c:v>4</c:v>
                </c:pt>
                <c:pt idx="69">
                  <c:v>2</c:v>
                </c:pt>
                <c:pt idx="70">
                  <c:v>1</c:v>
                </c:pt>
                <c:pt idx="71">
                  <c:v>3</c:v>
                </c:pt>
                <c:pt idx="72">
                  <c:v>8</c:v>
                </c:pt>
                <c:pt idx="73">
                  <c:v>2</c:v>
                </c:pt>
                <c:pt idx="74">
                  <c:v>1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5</c:v>
                </c:pt>
                <c:pt idx="79">
                  <c:v>1</c:v>
                </c:pt>
                <c:pt idx="80">
                  <c:v>3</c:v>
                </c:pt>
                <c:pt idx="81">
                  <c:v>5</c:v>
                </c:pt>
                <c:pt idx="82">
                  <c:v>1</c:v>
                </c:pt>
                <c:pt idx="83">
                  <c:v>7</c:v>
                </c:pt>
                <c:pt idx="84">
                  <c:v>3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7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2</c:v>
                </c:pt>
                <c:pt idx="95">
                  <c:v>1</c:v>
                </c:pt>
                <c:pt idx="96">
                  <c:v>7</c:v>
                </c:pt>
                <c:pt idx="97">
                  <c:v>3</c:v>
                </c:pt>
                <c:pt idx="9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9-47F3-87DF-33EADB73132A}"/>
            </c:ext>
          </c:extLst>
        </c:ser>
        <c:ser>
          <c:idx val="1"/>
          <c:order val="1"/>
          <c:tx>
            <c:strRef>
              <c:f>'DASH BOARD'!$N$21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'DASH BOARD'!$N$22:$N$120</c:f>
              <c:numCache>
                <c:formatCode>General</c:formatCode>
                <c:ptCount val="99"/>
                <c:pt idx="0">
                  <c:v>261.95999999999998</c:v>
                </c:pt>
                <c:pt idx="1">
                  <c:v>731.93999999999994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22.368000000000002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1706.1840000000002</c:v>
                </c:pt>
                <c:pt idx="11">
                  <c:v>911.42399999999998</c:v>
                </c:pt>
                <c:pt idx="12">
                  <c:v>15.552000000000003</c:v>
                </c:pt>
                <c:pt idx="13">
                  <c:v>407.97600000000006</c:v>
                </c:pt>
                <c:pt idx="14">
                  <c:v>68.809999999999988</c:v>
                </c:pt>
                <c:pt idx="15">
                  <c:v>2.5439999999999996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213.48000000000002</c:v>
                </c:pt>
                <c:pt idx="20">
                  <c:v>22.72</c:v>
                </c:pt>
                <c:pt idx="21">
                  <c:v>19.459999999999997</c:v>
                </c:pt>
                <c:pt idx="22">
                  <c:v>60.339999999999996</c:v>
                </c:pt>
                <c:pt idx="23">
                  <c:v>71.371999999999986</c:v>
                </c:pt>
                <c:pt idx="24">
                  <c:v>1044.6299999999999</c:v>
                </c:pt>
                <c:pt idx="25">
                  <c:v>11.648000000000001</c:v>
                </c:pt>
                <c:pt idx="26">
                  <c:v>90.570000000000007</c:v>
                </c:pt>
                <c:pt idx="27">
                  <c:v>3083.4300000000003</c:v>
                </c:pt>
                <c:pt idx="28">
                  <c:v>9.6180000000000021</c:v>
                </c:pt>
                <c:pt idx="29">
                  <c:v>124.20000000000002</c:v>
                </c:pt>
                <c:pt idx="30">
                  <c:v>3.2640000000000002</c:v>
                </c:pt>
                <c:pt idx="31">
                  <c:v>86.304000000000002</c:v>
                </c:pt>
                <c:pt idx="32">
                  <c:v>6.8580000000000014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1097.5440000000003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75.179999999999993</c:v>
                </c:pt>
                <c:pt idx="51">
                  <c:v>6.16</c:v>
                </c:pt>
                <c:pt idx="52">
                  <c:v>89.99</c:v>
                </c:pt>
                <c:pt idx="53">
                  <c:v>15.260000000000002</c:v>
                </c:pt>
                <c:pt idx="54">
                  <c:v>1029.95</c:v>
                </c:pt>
                <c:pt idx="55">
                  <c:v>208.56</c:v>
                </c:pt>
                <c:pt idx="56">
                  <c:v>32.400000000000006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48.480000000000004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213.11499999999998</c:v>
                </c:pt>
                <c:pt idx="67">
                  <c:v>1113.0240000000001</c:v>
                </c:pt>
                <c:pt idx="68">
                  <c:v>167.96800000000002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19.049999999999997</c:v>
                </c:pt>
                <c:pt idx="72">
                  <c:v>831.93600000000015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1.2479999999999998</c:v>
                </c:pt>
                <c:pt idx="76">
                  <c:v>9.7080000000000002</c:v>
                </c:pt>
                <c:pt idx="77">
                  <c:v>27.240000000000002</c:v>
                </c:pt>
                <c:pt idx="78">
                  <c:v>19.3</c:v>
                </c:pt>
                <c:pt idx="79">
                  <c:v>208.16</c:v>
                </c:pt>
                <c:pt idx="80">
                  <c:v>16.740000000000002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200.98400000000004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158.36800000000002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5.6820000000000013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9-47F3-87DF-33EADB73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728415"/>
        <c:axId val="181712095"/>
      </c:barChart>
      <c:catAx>
        <c:axId val="18172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2095"/>
        <c:crosses val="autoZero"/>
        <c:auto val="1"/>
        <c:lblAlgn val="ctr"/>
        <c:lblOffset val="100"/>
        <c:noMultiLvlLbl val="0"/>
      </c:catAx>
      <c:valAx>
        <c:axId val="18171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11083.779699999999</c:v>
                </c:pt>
                <c:pt idx="1">
                  <c:v>5169.37</c:v>
                </c:pt>
                <c:pt idx="2">
                  <c:v>5186.7579999999998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1-1843-4E6F-BBA8-66F4751C3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605743"/>
        <c:axId val="540615823"/>
      </c:barChart>
      <c:catAx>
        <c:axId val="54060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15823"/>
        <c:crosses val="autoZero"/>
        <c:auto val="1"/>
        <c:lblAlgn val="ctr"/>
        <c:lblOffset val="100"/>
        <c:noMultiLvlLbl val="0"/>
      </c:catAx>
      <c:valAx>
        <c:axId val="5406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0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Superstore.xlsx]DASH BOARD!PivotTable3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'DASH BOARD'!$AC$4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 BOARD'!$AB$5:$AB$27</c:f>
              <c:strCache>
                <c:ptCount val="22"/>
                <c:pt idx="0">
                  <c:v>Alabama</c:v>
                </c:pt>
                <c:pt idx="1">
                  <c:v>Arizona</c:v>
                </c:pt>
                <c:pt idx="2">
                  <c:v>California</c:v>
                </c:pt>
                <c:pt idx="3">
                  <c:v>Delaware</c:v>
                </c:pt>
                <c:pt idx="4">
                  <c:v>Florida</c:v>
                </c:pt>
                <c:pt idx="5">
                  <c:v>Illinois</c:v>
                </c:pt>
                <c:pt idx="6">
                  <c:v>Indiana</c:v>
                </c:pt>
                <c:pt idx="7">
                  <c:v>Kentucky</c:v>
                </c:pt>
                <c:pt idx="8">
                  <c:v>Michigan</c:v>
                </c:pt>
                <c:pt idx="9">
                  <c:v>Minnesota</c:v>
                </c:pt>
                <c:pt idx="10">
                  <c:v>Nebraska</c:v>
                </c:pt>
                <c:pt idx="11">
                  <c:v>New York</c:v>
                </c:pt>
                <c:pt idx="12">
                  <c:v>North Carolina</c:v>
                </c:pt>
                <c:pt idx="13">
                  <c:v>Oregon</c:v>
                </c:pt>
                <c:pt idx="14">
                  <c:v>Pennsylvania</c:v>
                </c:pt>
                <c:pt idx="15">
                  <c:v>South Carolina</c:v>
                </c:pt>
                <c:pt idx="16">
                  <c:v>Tennessee</c:v>
                </c:pt>
                <c:pt idx="17">
                  <c:v>Texas</c:v>
                </c:pt>
                <c:pt idx="18">
                  <c:v>Utah</c:v>
                </c:pt>
                <c:pt idx="19">
                  <c:v>Virginia</c:v>
                </c:pt>
                <c:pt idx="20">
                  <c:v>Washington</c:v>
                </c:pt>
                <c:pt idx="21">
                  <c:v>Wisconsin</c:v>
                </c:pt>
              </c:strCache>
            </c:strRef>
          </c:cat>
          <c:val>
            <c:numRef>
              <c:f>'DASH BOARD'!$AC$5:$AC$27</c:f>
              <c:numCache>
                <c:formatCode>General</c:formatCode>
                <c:ptCount val="22"/>
                <c:pt idx="0">
                  <c:v>224.9</c:v>
                </c:pt>
                <c:pt idx="1">
                  <c:v>1280.9920000000002</c:v>
                </c:pt>
                <c:pt idx="2">
                  <c:v>4607.8419999999987</c:v>
                </c:pt>
                <c:pt idx="3">
                  <c:v>66.8</c:v>
                </c:pt>
                <c:pt idx="4">
                  <c:v>1075.5615</c:v>
                </c:pt>
                <c:pt idx="5">
                  <c:v>590.65899999999999</c:v>
                </c:pt>
                <c:pt idx="6">
                  <c:v>209.54999999999998</c:v>
                </c:pt>
                <c:pt idx="7">
                  <c:v>993.89999999999986</c:v>
                </c:pt>
                <c:pt idx="8">
                  <c:v>231.01</c:v>
                </c:pt>
                <c:pt idx="9">
                  <c:v>266.73</c:v>
                </c:pt>
                <c:pt idx="10">
                  <c:v>79.8</c:v>
                </c:pt>
                <c:pt idx="11">
                  <c:v>1801.4460000000001</c:v>
                </c:pt>
                <c:pt idx="12">
                  <c:v>216.53600000000003</c:v>
                </c:pt>
                <c:pt idx="13">
                  <c:v>5.6820000000000013</c:v>
                </c:pt>
                <c:pt idx="14">
                  <c:v>3400.8060000000005</c:v>
                </c:pt>
                <c:pt idx="15">
                  <c:v>301.95999999999998</c:v>
                </c:pt>
                <c:pt idx="16">
                  <c:v>1001.7600000000001</c:v>
                </c:pt>
                <c:pt idx="17">
                  <c:v>2834.1072000000004</c:v>
                </c:pt>
                <c:pt idx="18">
                  <c:v>1100.1299999999999</c:v>
                </c:pt>
                <c:pt idx="19">
                  <c:v>75.88</c:v>
                </c:pt>
                <c:pt idx="20">
                  <c:v>407.97600000000006</c:v>
                </c:pt>
                <c:pt idx="21">
                  <c:v>665.88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3-4B15-9476-6F0EA60D1E7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Cayegory</a:t>
            </a:r>
            <a:r>
              <a:rPr lang="en-IN" baseline="0"/>
              <a:t> of furniture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'DASH BOARD'!$AO$4</c:f>
              <c:strCache>
                <c:ptCount val="1"/>
                <c:pt idx="0">
                  <c:v>Furniture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'DASH BOARD'!$AN$5:$AN$8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xVal>
          <c:yVal>
            <c:numRef>
              <c:f>'DASH BOARD'!$AO$5:$AO$8</c:f>
              <c:numCache>
                <c:formatCode>General</c:formatCode>
                <c:ptCount val="4"/>
                <c:pt idx="0">
                  <c:v>9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72-4E05-B19F-A8479DF2203B}"/>
            </c:ext>
          </c:extLst>
        </c:ser>
        <c:ser>
          <c:idx val="1"/>
          <c:order val="1"/>
          <c:tx>
            <c:strRef>
              <c:f>'DASH BOARD'!$AP$4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'DASH BOARD'!$AN$5:$AN$8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xVal>
          <c:yVal>
            <c:numRef>
              <c:f>'DASH BOARD'!$AP$5:$AP$8</c:f>
              <c:numCache>
                <c:formatCode>General</c:formatCode>
                <c:ptCount val="4"/>
                <c:pt idx="0">
                  <c:v>20</c:v>
                </c:pt>
                <c:pt idx="1">
                  <c:v>12</c:v>
                </c:pt>
                <c:pt idx="2">
                  <c:v>8</c:v>
                </c:pt>
                <c:pt idx="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72-4E05-B19F-A8479DF2203B}"/>
            </c:ext>
          </c:extLst>
        </c:ser>
        <c:ser>
          <c:idx val="2"/>
          <c:order val="2"/>
          <c:tx>
            <c:strRef>
              <c:f>'DASH BOARD'!$AQ$4</c:f>
              <c:strCache>
                <c:ptCount val="1"/>
                <c:pt idx="0">
                  <c:v>Technology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'DASH BOARD'!$AN$5:$AN$8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xVal>
          <c:yVal>
            <c:numRef>
              <c:f>'DASH BOARD'!$AQ$5:$AQ$8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72-4E05-B19F-A8479DF2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463935"/>
        <c:axId val="755450495"/>
      </c:scatterChart>
      <c:valAx>
        <c:axId val="75546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450495"/>
        <c:crosses val="autoZero"/>
        <c:crossBetween val="midCat"/>
      </c:valAx>
      <c:valAx>
        <c:axId val="75545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463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discounts in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52-4F04-BAA5-338FF2DCBB3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52-4F04-BAA5-338FF2DCBB3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52-4F04-BAA5-338FF2DCBB35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52-4F04-BAA5-338FF2DCBB35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452-4F04-BAA5-338FF2DCBB35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452-4F04-BAA5-338FF2DCBB35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452-4F04-BAA5-338FF2DCBB35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452-4F04-BAA5-338FF2DCBB35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452-4F04-BAA5-338FF2DCBB35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452-4F04-BAA5-338FF2DCBB35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452-4F04-BAA5-338FF2DCBB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452-4F04-BAA5-338FF2DCBB35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A452-4F04-BAA5-338FF2DCBB35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A452-4F04-BAA5-338FF2DCBB35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A452-4F04-BAA5-338FF2DCBB35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A452-4F04-BAA5-338FF2DCBB35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A452-4F04-BAA5-338FF2DCBB3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A452-4F04-BAA5-338FF2DCBB35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A452-4F04-BAA5-338FF2DCBB35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A452-4F04-BAA5-338FF2DCBB35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A452-4F04-BAA5-338FF2DCBB35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A452-4F04-BAA5-338FF2DCBB35}"/>
              </c:ext>
            </c:extLst>
          </c:dPt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11083.779699999999</c:v>
                </c:pt>
                <c:pt idx="1">
                  <c:v>5169.37</c:v>
                </c:pt>
                <c:pt idx="2">
                  <c:v>5186.7579999999998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452-4F04-BAA5-338FF2DCBB3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[Sample - Superstore.xlsx]Sheet2!PivotTable1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discount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solidFill>
              <a:schemeClr val="accent4"/>
            </a:solidFill>
          </a:ln>
          <a:effectLst/>
          <a:sp3d>
            <a:contourClr>
              <a:schemeClr val="accent4"/>
            </a:contourClr>
          </a:sp3d>
        </c:spPr>
        <c:marker>
          <c:symbol val="circle"/>
          <c:size val="6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solidFill>
              <a:schemeClr val="accent4"/>
            </a:solidFill>
          </a:ln>
          <a:effectLst/>
          <a:sp3d>
            <a:contourClr>
              <a:schemeClr val="accent4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solidFill>
              <a:schemeClr val="accent4"/>
            </a:solidFill>
          </a:ln>
          <a:effectLst/>
          <a:sp3d>
            <a:contourClr>
              <a:schemeClr val="accent4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solidFill>
              <a:schemeClr val="accent4"/>
            </a:solidFill>
          </a:ln>
          <a:effectLst/>
          <a:sp3d>
            <a:contourClr>
              <a:schemeClr val="accent4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solidFill>
              <a:schemeClr val="accent4"/>
            </a:solidFill>
          </a:ln>
          <a:effectLst/>
          <a:sp3d>
            <a:contourClr>
              <a:schemeClr val="accent4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11083.779699999999</c:v>
                </c:pt>
                <c:pt idx="1">
                  <c:v>5169.37</c:v>
                </c:pt>
                <c:pt idx="2">
                  <c:v>5186.7579999999998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7-473F-B810-2C5DC3399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732397679"/>
        <c:axId val="732392879"/>
        <c:axId val="0"/>
      </c:bar3DChart>
      <c:catAx>
        <c:axId val="73239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392879"/>
        <c:crosses val="autoZero"/>
        <c:auto val="1"/>
        <c:lblAlgn val="ctr"/>
        <c:lblOffset val="100"/>
        <c:noMultiLvlLbl val="0"/>
      </c:catAx>
      <c:valAx>
        <c:axId val="73239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39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Sheet2!$F$6</c:f>
              <c:strCache>
                <c:ptCount val="1"/>
                <c:pt idx="0">
                  <c:v>AVG 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Sheet2!$E$7:$E$28</c:f>
              <c:strCache>
                <c:ptCount val="22"/>
                <c:pt idx="0">
                  <c:v>Alabama</c:v>
                </c:pt>
                <c:pt idx="1">
                  <c:v>Arizona</c:v>
                </c:pt>
                <c:pt idx="2">
                  <c:v>California</c:v>
                </c:pt>
                <c:pt idx="3">
                  <c:v>Delaware</c:v>
                </c:pt>
                <c:pt idx="4">
                  <c:v>Florida</c:v>
                </c:pt>
                <c:pt idx="5">
                  <c:v>Illinois</c:v>
                </c:pt>
                <c:pt idx="6">
                  <c:v>Indiana</c:v>
                </c:pt>
                <c:pt idx="7">
                  <c:v>Kentucky</c:v>
                </c:pt>
                <c:pt idx="8">
                  <c:v>Michigan</c:v>
                </c:pt>
                <c:pt idx="9">
                  <c:v>Minnesota</c:v>
                </c:pt>
                <c:pt idx="10">
                  <c:v>Nebraska</c:v>
                </c:pt>
                <c:pt idx="11">
                  <c:v>New York</c:v>
                </c:pt>
                <c:pt idx="12">
                  <c:v>North Carolina</c:v>
                </c:pt>
                <c:pt idx="13">
                  <c:v>Oregon</c:v>
                </c:pt>
                <c:pt idx="14">
                  <c:v>Pennsylvania</c:v>
                </c:pt>
                <c:pt idx="15">
                  <c:v>South Carolina</c:v>
                </c:pt>
                <c:pt idx="16">
                  <c:v>Tennessee</c:v>
                </c:pt>
                <c:pt idx="17">
                  <c:v>Texas</c:v>
                </c:pt>
                <c:pt idx="18">
                  <c:v>Utah</c:v>
                </c:pt>
                <c:pt idx="19">
                  <c:v>Virginia</c:v>
                </c:pt>
                <c:pt idx="20">
                  <c:v>Washington</c:v>
                </c:pt>
                <c:pt idx="21">
                  <c:v>Wisconsin</c:v>
                </c:pt>
              </c:strCache>
            </c:strRef>
          </c:cat>
          <c:val>
            <c:numRef>
              <c:f>Sheet2!$F$7:$F$28</c:f>
              <c:numCache>
                <c:formatCode>General</c:formatCode>
                <c:ptCount val="22"/>
                <c:pt idx="0">
                  <c:v>32.119200000000006</c:v>
                </c:pt>
                <c:pt idx="1">
                  <c:v>87.145199999999988</c:v>
                </c:pt>
                <c:pt idx="2">
                  <c:v>21.107174999999994</c:v>
                </c:pt>
                <c:pt idx="3">
                  <c:v>5.527000000000001</c:v>
                </c:pt>
                <c:pt idx="4">
                  <c:v>-123.65100000000002</c:v>
                </c:pt>
                <c:pt idx="5">
                  <c:v>-15.873666666666672</c:v>
                </c:pt>
                <c:pt idx="6">
                  <c:v>18.338224999999994</c:v>
                </c:pt>
                <c:pt idx="7">
                  <c:v>130.74779999999998</c:v>
                </c:pt>
                <c:pt idx="8">
                  <c:v>8.6206999999999958</c:v>
                </c:pt>
                <c:pt idx="9">
                  <c:v>12.402849999999997</c:v>
                </c:pt>
                <c:pt idx="10">
                  <c:v>10.374000000000001</c:v>
                </c:pt>
                <c:pt idx="11">
                  <c:v>40.863318181818187</c:v>
                </c:pt>
                <c:pt idx="12">
                  <c:v>34.12534999999999</c:v>
                </c:pt>
                <c:pt idx="13">
                  <c:v>-3.7880000000000003</c:v>
                </c:pt>
                <c:pt idx="14">
                  <c:v>-206.119775</c:v>
                </c:pt>
                <c:pt idx="15">
                  <c:v>33.215599999999995</c:v>
                </c:pt>
                <c:pt idx="16">
                  <c:v>-43.79140000000001</c:v>
                </c:pt>
                <c:pt idx="17">
                  <c:v>-9.4872500000000155</c:v>
                </c:pt>
                <c:pt idx="18">
                  <c:v>125.12745000000001</c:v>
                </c:pt>
                <c:pt idx="19">
                  <c:v>35.663599999999995</c:v>
                </c:pt>
                <c:pt idx="20">
                  <c:v>132.59219999999993</c:v>
                </c:pt>
                <c:pt idx="21">
                  <c:v>13.317599999999999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C-4989-969F-FA8AD33B6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141359"/>
        <c:axId val="732141839"/>
      </c:lineChart>
      <c:catAx>
        <c:axId val="73214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41839"/>
        <c:crosses val="autoZero"/>
        <c:auto val="1"/>
        <c:lblAlgn val="ctr"/>
        <c:lblOffset val="100"/>
        <c:noMultiLvlLbl val="0"/>
      </c:catAx>
      <c:valAx>
        <c:axId val="73214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4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 BOARD'!$R$99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 BOARD'!$Q$100:$Q$102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'DASH BOARD'!$R$100:$R$102</c:f>
              <c:numCache>
                <c:formatCode>General</c:formatCode>
                <c:ptCount val="3"/>
                <c:pt idx="0">
                  <c:v>11083.779699999999</c:v>
                </c:pt>
                <c:pt idx="1">
                  <c:v>5169.37</c:v>
                </c:pt>
                <c:pt idx="2">
                  <c:v>5186.7579999999998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6-4C7D-98D7-300A1DE26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2190799"/>
        <c:axId val="732194159"/>
      </c:barChart>
      <c:catAx>
        <c:axId val="73219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94159"/>
        <c:crosses val="autoZero"/>
        <c:auto val="1"/>
        <c:lblAlgn val="ctr"/>
        <c:lblOffset val="100"/>
        <c:noMultiLvlLbl val="0"/>
      </c:catAx>
      <c:valAx>
        <c:axId val="73219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9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84432</xdr:colOff>
      <xdr:row>41</xdr:row>
      <xdr:rowOff>78954</xdr:rowOff>
    </xdr:from>
    <xdr:to>
      <xdr:col>17</xdr:col>
      <xdr:colOff>178165</xdr:colOff>
      <xdr:row>64</xdr:row>
      <xdr:rowOff>122886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4FB25-F240-31FA-AB93-3A2A6C9CB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283616</xdr:colOff>
      <xdr:row>22</xdr:row>
      <xdr:rowOff>141355</xdr:rowOff>
    </xdr:from>
    <xdr:to>
      <xdr:col>10</xdr:col>
      <xdr:colOff>187739</xdr:colOff>
      <xdr:row>42</xdr:row>
      <xdr:rowOff>66260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D1A17-0067-8C87-3939-BA7314424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585304</xdr:colOff>
      <xdr:row>23</xdr:row>
      <xdr:rowOff>62205</xdr:rowOff>
    </xdr:from>
    <xdr:to>
      <xdr:col>23</xdr:col>
      <xdr:colOff>202164</xdr:colOff>
      <xdr:row>45</xdr:row>
      <xdr:rowOff>26437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253A78-54C3-60C2-0A55-9A57FE32D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318052</xdr:colOff>
      <xdr:row>1</xdr:row>
      <xdr:rowOff>159026</xdr:rowOff>
    </xdr:from>
    <xdr:to>
      <xdr:col>24</xdr:col>
      <xdr:colOff>601934</xdr:colOff>
      <xdr:row>18</xdr:row>
      <xdr:rowOff>100300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90F1AD-60A3-4644-8C5D-7D93EEBA7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407181</xdr:colOff>
      <xdr:row>5</xdr:row>
      <xdr:rowOff>33008</xdr:rowOff>
    </xdr:from>
    <xdr:to>
      <xdr:col>37</xdr:col>
      <xdr:colOff>94537</xdr:colOff>
      <xdr:row>22</xdr:row>
      <xdr:rowOff>38712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88838C-CF9A-E24F-A75A-75D972A1B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507023</xdr:colOff>
      <xdr:row>8</xdr:row>
      <xdr:rowOff>84992</xdr:rowOff>
    </xdr:from>
    <xdr:to>
      <xdr:col>45</xdr:col>
      <xdr:colOff>26377</xdr:colOff>
      <xdr:row>25</xdr:row>
      <xdr:rowOff>126023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36A5F7-4C0F-164C-6CC7-445270150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263236</xdr:colOff>
      <xdr:row>35</xdr:row>
      <xdr:rowOff>124691</xdr:rowOff>
    </xdr:from>
    <xdr:to>
      <xdr:col>40</xdr:col>
      <xdr:colOff>152400</xdr:colOff>
      <xdr:row>55</xdr:row>
      <xdr:rowOff>13854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1F4CDC-707F-48F9-81D4-7C1FBAE4B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411345</xdr:colOff>
      <xdr:row>67</xdr:row>
      <xdr:rowOff>94407</xdr:rowOff>
    </xdr:from>
    <xdr:to>
      <xdr:col>27</xdr:col>
      <xdr:colOff>200526</xdr:colOff>
      <xdr:row>87</xdr:row>
      <xdr:rowOff>36094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07E74F-9CB1-462E-A2D0-030EF27CF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387350</xdr:colOff>
      <xdr:row>69</xdr:row>
      <xdr:rowOff>57150</xdr:rowOff>
    </xdr:from>
    <xdr:to>
      <xdr:col>41</xdr:col>
      <xdr:colOff>82550</xdr:colOff>
      <xdr:row>86</xdr:row>
      <xdr:rowOff>55418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FEA7D50-04EA-43BA-BCD3-C77B859D6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559837</xdr:colOff>
      <xdr:row>95</xdr:row>
      <xdr:rowOff>101082</xdr:rowOff>
    </xdr:from>
    <xdr:to>
      <xdr:col>25</xdr:col>
      <xdr:colOff>287694</xdr:colOff>
      <xdr:row>108</xdr:row>
      <xdr:rowOff>149370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7C0D189-1255-437A-BA83-D12417216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ika" refreshedDate="46070.577811689815" createdVersion="8" refreshedVersion="8" minRefreshableVersion="3" recordCount="99" xr:uid="{A638E316-B7D2-4DA4-BC24-0FF209FF5060}">
  <cacheSource type="worksheet">
    <worksheetSource ref="A1:U100" sheet="Orders"/>
  </cacheSource>
  <cacheFields count="21">
    <cacheField name="Row ID" numFmtId="0">
      <sharedItems containsSemiMixedTypes="0" containsString="0" containsNumber="1" containsInteger="1" minValue="1" maxValue="99"/>
    </cacheField>
    <cacheField name="Order ID" numFmtId="0">
      <sharedItems/>
    </cacheField>
    <cacheField name="Order Date" numFmtId="14">
      <sharedItems containsSemiMixedTypes="0" containsNonDate="0" containsDate="1" containsString="0" minDate="2016-05-13T00:00:00" maxDate="2019-12-10T00:00:00"/>
    </cacheField>
    <cacheField name="Ship Date" numFmtId="14">
      <sharedItems containsSemiMixedTypes="0" containsNonDate="0" containsDate="1" containsString="0" minDate="2016-05-15T00:00:00" maxDate="2019-12-1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 count="1">
        <s v="United States"/>
      </sharedItems>
    </cacheField>
    <cacheField name="City" numFmtId="0">
      <sharedItems/>
    </cacheField>
    <cacheField name="State" numFmtId="0">
      <sharedItems count="22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</sharedItems>
    </cacheField>
    <cacheField name="Postal Code" numFmtId="0">
      <sharedItems containsSemiMixedTypes="0" containsString="0" containsNumber="1" containsInteger="1" minValue="10009" maxValue="98103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96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</sharedItems>
    </cacheField>
    <cacheField name="Sales" numFmtId="0">
      <sharedItems containsSemiMixedTypes="0" containsString="0" containsNumber="1" minValue="1.2479999999999998" maxValue="3083.4300000000003" count="97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</sharedItems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298.685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"/>
    <s v="CA-2018-152156"/>
    <d v="2018-11-08T00:00:00"/>
    <d v="2018-11-11T00:00:00"/>
    <s v="Second Class"/>
    <s v="CG-12520"/>
    <s v="Claire Gute"/>
    <s v="Consumer"/>
    <x v="0"/>
    <s v="Henderson"/>
    <x v="0"/>
    <n v="42420"/>
    <x v="0"/>
    <s v="FUR-BO-10001798"/>
    <x v="0"/>
    <s v="Bookcases"/>
    <x v="0"/>
    <x v="0"/>
    <n v="2"/>
    <n v="0"/>
    <n v="41.913600000000002"/>
  </r>
  <r>
    <n v="2"/>
    <s v="CA-2018-152156"/>
    <d v="2018-11-08T00:00:00"/>
    <d v="2018-11-11T00:00:00"/>
    <s v="Second Class"/>
    <s v="CG-12520"/>
    <s v="Claire Gute"/>
    <s v="Consumer"/>
    <x v="0"/>
    <s v="Henderson"/>
    <x v="0"/>
    <n v="42420"/>
    <x v="0"/>
    <s v="FUR-CH-10000454"/>
    <x v="0"/>
    <s v="Chairs"/>
    <x v="1"/>
    <x v="1"/>
    <n v="3"/>
    <n v="0"/>
    <n v="219.58199999999997"/>
  </r>
  <r>
    <n v="3"/>
    <s v="CA-2018-138688"/>
    <d v="2018-06-12T00:00:00"/>
    <d v="2018-06-16T00:00:00"/>
    <s v="Second Class"/>
    <s v="DV-13045"/>
    <s v="Darrin Van Huff"/>
    <s v="Corporate"/>
    <x v="0"/>
    <s v="Los Angeles"/>
    <x v="1"/>
    <n v="90036"/>
    <x v="1"/>
    <s v="OFF-LA-10000240"/>
    <x v="1"/>
    <s v="Labels"/>
    <x v="2"/>
    <x v="2"/>
    <n v="2"/>
    <n v="0"/>
    <n v="6.8713999999999995"/>
  </r>
  <r>
    <n v="4"/>
    <s v="US-2017-108966"/>
    <d v="2017-10-11T00:00:00"/>
    <d v="2017-10-18T00:00:00"/>
    <s v="Standard Class"/>
    <s v="SO-20335"/>
    <s v="Sean O'Donnell"/>
    <s v="Consumer"/>
    <x v="0"/>
    <s v="Fort Lauderdale"/>
    <x v="2"/>
    <n v="33311"/>
    <x v="0"/>
    <s v="FUR-TA-10000577"/>
    <x v="0"/>
    <s v="Tables"/>
    <x v="3"/>
    <x v="3"/>
    <n v="5"/>
    <n v="0.45"/>
    <n v="-383.03100000000006"/>
  </r>
  <r>
    <n v="5"/>
    <s v="US-2017-108966"/>
    <d v="2017-10-11T00:00:00"/>
    <d v="2017-10-18T00:00:00"/>
    <s v="Standard Class"/>
    <s v="SO-20335"/>
    <s v="Sean O'Donnell"/>
    <s v="Consumer"/>
    <x v="0"/>
    <s v="Fort Lauderdale"/>
    <x v="2"/>
    <n v="33311"/>
    <x v="0"/>
    <s v="OFF-ST-10000760"/>
    <x v="1"/>
    <s v="Storage"/>
    <x v="4"/>
    <x v="4"/>
    <n v="2"/>
    <n v="0.2"/>
    <n v="2.5163999999999991"/>
  </r>
  <r>
    <n v="6"/>
    <s v="CA-2016-115812"/>
    <d v="2016-06-09T00:00:00"/>
    <d v="2016-06-14T00:00:00"/>
    <s v="Standard Class"/>
    <s v="BH-11710"/>
    <s v="Brosina Hoffman"/>
    <s v="Consumer"/>
    <x v="0"/>
    <s v="Los Angeles"/>
    <x v="1"/>
    <n v="90032"/>
    <x v="1"/>
    <s v="FUR-FU-10001487"/>
    <x v="0"/>
    <s v="Furnishings"/>
    <x v="5"/>
    <x v="5"/>
    <n v="7"/>
    <n v="0"/>
    <n v="14.169399999999996"/>
  </r>
  <r>
    <n v="7"/>
    <s v="CA-2016-115812"/>
    <d v="2016-06-09T00:00:00"/>
    <d v="2016-06-14T00:00:00"/>
    <s v="Standard Class"/>
    <s v="BH-11710"/>
    <s v="Brosina Hoffman"/>
    <s v="Consumer"/>
    <x v="0"/>
    <s v="Los Angeles"/>
    <x v="1"/>
    <n v="90032"/>
    <x v="1"/>
    <s v="OFF-AR-10002833"/>
    <x v="1"/>
    <s v="Art"/>
    <x v="6"/>
    <x v="6"/>
    <n v="4"/>
    <n v="0"/>
    <n v="1.9656000000000002"/>
  </r>
  <r>
    <n v="8"/>
    <s v="CA-2016-115812"/>
    <d v="2016-06-09T00:00:00"/>
    <d v="2016-06-14T00:00:00"/>
    <s v="Standard Class"/>
    <s v="BH-11710"/>
    <s v="Brosina Hoffman"/>
    <s v="Consumer"/>
    <x v="0"/>
    <s v="Los Angeles"/>
    <x v="1"/>
    <n v="90032"/>
    <x v="1"/>
    <s v="TEC-PH-10002275"/>
    <x v="2"/>
    <s v="Phones"/>
    <x v="7"/>
    <x v="7"/>
    <n v="6"/>
    <n v="0.2"/>
    <n v="90.715200000000038"/>
  </r>
  <r>
    <n v="9"/>
    <s v="CA-2016-115812"/>
    <d v="2016-06-09T00:00:00"/>
    <d v="2016-06-14T00:00:00"/>
    <s v="Standard Class"/>
    <s v="BH-11710"/>
    <s v="Brosina Hoffman"/>
    <s v="Consumer"/>
    <x v="0"/>
    <s v="Los Angeles"/>
    <x v="1"/>
    <n v="90032"/>
    <x v="1"/>
    <s v="OFF-BI-10003910"/>
    <x v="1"/>
    <s v="Binders"/>
    <x v="8"/>
    <x v="8"/>
    <n v="3"/>
    <n v="0.2"/>
    <n v="5.7824999999999998"/>
  </r>
  <r>
    <n v="10"/>
    <s v="CA-2016-115812"/>
    <d v="2016-06-09T00:00:00"/>
    <d v="2016-06-14T00:00:00"/>
    <s v="Standard Class"/>
    <s v="BH-11710"/>
    <s v="Brosina Hoffman"/>
    <s v="Consumer"/>
    <x v="0"/>
    <s v="Los Angeles"/>
    <x v="1"/>
    <n v="90032"/>
    <x v="1"/>
    <s v="OFF-AP-10002892"/>
    <x v="1"/>
    <s v="Appliances"/>
    <x v="9"/>
    <x v="9"/>
    <n v="5"/>
    <n v="0"/>
    <n v="34.469999999999992"/>
  </r>
  <r>
    <n v="11"/>
    <s v="CA-2016-115812"/>
    <d v="2016-06-09T00:00:00"/>
    <d v="2016-06-14T00:00:00"/>
    <s v="Standard Class"/>
    <s v="BH-11710"/>
    <s v="Brosina Hoffman"/>
    <s v="Consumer"/>
    <x v="0"/>
    <s v="Los Angeles"/>
    <x v="1"/>
    <n v="90032"/>
    <x v="1"/>
    <s v="FUR-TA-10001539"/>
    <x v="0"/>
    <s v="Tables"/>
    <x v="10"/>
    <x v="10"/>
    <n v="9"/>
    <n v="0.2"/>
    <n v="85.309199999999805"/>
  </r>
  <r>
    <n v="12"/>
    <s v="CA-2016-115812"/>
    <d v="2016-06-09T00:00:00"/>
    <d v="2016-06-14T00:00:00"/>
    <s v="Standard Class"/>
    <s v="BH-11710"/>
    <s v="Brosina Hoffman"/>
    <s v="Consumer"/>
    <x v="0"/>
    <s v="Los Angeles"/>
    <x v="1"/>
    <n v="90032"/>
    <x v="1"/>
    <s v="TEC-PH-10002033"/>
    <x v="2"/>
    <s v="Phones"/>
    <x v="11"/>
    <x v="11"/>
    <n v="4"/>
    <n v="0.2"/>
    <n v="68.356800000000021"/>
  </r>
  <r>
    <n v="13"/>
    <s v="CA-2019-114412"/>
    <d v="2019-04-15T00:00:00"/>
    <d v="2019-04-20T00:00:00"/>
    <s v="Standard Class"/>
    <s v="AA-10480"/>
    <s v="Andrew Allen"/>
    <s v="Consumer"/>
    <x v="0"/>
    <s v="Concord"/>
    <x v="3"/>
    <n v="28027"/>
    <x v="0"/>
    <s v="OFF-PA-10002365"/>
    <x v="1"/>
    <s v="Paper"/>
    <x v="12"/>
    <x v="12"/>
    <n v="3"/>
    <n v="0.2"/>
    <n v="5.4432"/>
  </r>
  <r>
    <n v="14"/>
    <s v="CA-2018-161389"/>
    <d v="2018-12-05T00:00:00"/>
    <d v="2018-12-10T00:00:00"/>
    <s v="Standard Class"/>
    <s v="IM-15070"/>
    <s v="Irene Maddox"/>
    <s v="Consumer"/>
    <x v="0"/>
    <s v="Seattle"/>
    <x v="4"/>
    <n v="98103"/>
    <x v="1"/>
    <s v="OFF-BI-10003656"/>
    <x v="1"/>
    <s v="Binders"/>
    <x v="13"/>
    <x v="13"/>
    <n v="3"/>
    <n v="0.2"/>
    <n v="132.59219999999993"/>
  </r>
  <r>
    <n v="15"/>
    <s v="US-2017-118983"/>
    <d v="2017-11-22T00:00:00"/>
    <d v="2017-11-26T00:00:00"/>
    <s v="Standard Class"/>
    <s v="HP-14815"/>
    <s v="Harold Pawlan"/>
    <s v="Home Office"/>
    <x v="0"/>
    <s v="Fort Worth"/>
    <x v="5"/>
    <n v="76106"/>
    <x v="2"/>
    <s v="OFF-AP-10002311"/>
    <x v="1"/>
    <s v="Appliances"/>
    <x v="14"/>
    <x v="14"/>
    <n v="5"/>
    <n v="0.8"/>
    <n v="-123.858"/>
  </r>
  <r>
    <n v="16"/>
    <s v="US-2017-118983"/>
    <d v="2017-11-22T00:00:00"/>
    <d v="2017-11-26T00:00:00"/>
    <s v="Standard Class"/>
    <s v="HP-14815"/>
    <s v="Harold Pawlan"/>
    <s v="Home Office"/>
    <x v="0"/>
    <s v="Fort Worth"/>
    <x v="5"/>
    <n v="76106"/>
    <x v="2"/>
    <s v="OFF-BI-10000756"/>
    <x v="1"/>
    <s v="Binders"/>
    <x v="15"/>
    <x v="15"/>
    <n v="3"/>
    <n v="0.8"/>
    <n v="-3.8160000000000016"/>
  </r>
  <r>
    <n v="17"/>
    <s v="CA-2016-105893"/>
    <d v="2016-11-11T00:00:00"/>
    <d v="2016-11-18T00:00:00"/>
    <s v="Standard Class"/>
    <s v="PK-19075"/>
    <s v="Pete Kriz"/>
    <s v="Consumer"/>
    <x v="0"/>
    <s v="Madison"/>
    <x v="6"/>
    <n v="53711"/>
    <x v="2"/>
    <s v="OFF-ST-10004186"/>
    <x v="1"/>
    <s v="Storage"/>
    <x v="16"/>
    <x v="16"/>
    <n v="6"/>
    <n v="0"/>
    <n v="13.317599999999999"/>
  </r>
  <r>
    <n v="18"/>
    <s v="CA-2016-167164"/>
    <d v="2016-05-13T00:00:00"/>
    <d v="2016-05-15T00:00:00"/>
    <s v="Second Class"/>
    <s v="AG-10270"/>
    <s v="Alejandro Grove"/>
    <s v="Consumer"/>
    <x v="0"/>
    <s v="West Jordan"/>
    <x v="7"/>
    <n v="84084"/>
    <x v="1"/>
    <s v="OFF-ST-10000107"/>
    <x v="1"/>
    <s v="Storage"/>
    <x v="17"/>
    <x v="17"/>
    <n v="2"/>
    <n v="0"/>
    <n v="9.9899999999999949"/>
  </r>
  <r>
    <n v="19"/>
    <s v="CA-2016-143336"/>
    <d v="2016-08-27T00:00:00"/>
    <d v="2016-09-01T00:00:00"/>
    <s v="Second Class"/>
    <s v="ZD-21925"/>
    <s v="Zuschuss Donatelli"/>
    <s v="Consumer"/>
    <x v="0"/>
    <s v="San Francisco"/>
    <x v="1"/>
    <n v="94109"/>
    <x v="1"/>
    <s v="OFF-AR-10003056"/>
    <x v="1"/>
    <s v="Art"/>
    <x v="18"/>
    <x v="18"/>
    <n v="2"/>
    <n v="0"/>
    <n v="2.4823999999999993"/>
  </r>
  <r>
    <n v="20"/>
    <s v="CA-2016-143336"/>
    <d v="2016-08-27T00:00:00"/>
    <d v="2016-09-01T00:00:00"/>
    <s v="Second Class"/>
    <s v="ZD-21925"/>
    <s v="Zuschuss Donatelli"/>
    <s v="Consumer"/>
    <x v="0"/>
    <s v="San Francisco"/>
    <x v="1"/>
    <n v="94109"/>
    <x v="1"/>
    <s v="TEC-PH-10001949"/>
    <x v="2"/>
    <s v="Phones"/>
    <x v="19"/>
    <x v="19"/>
    <n v="3"/>
    <n v="0.2"/>
    <n v="16.010999999999981"/>
  </r>
  <r>
    <n v="21"/>
    <s v="CA-2016-143336"/>
    <d v="2016-08-27T00:00:00"/>
    <d v="2016-09-01T00:00:00"/>
    <s v="Second Class"/>
    <s v="ZD-21925"/>
    <s v="Zuschuss Donatelli"/>
    <s v="Consumer"/>
    <x v="0"/>
    <s v="San Francisco"/>
    <x v="1"/>
    <n v="94109"/>
    <x v="1"/>
    <s v="OFF-BI-10002215"/>
    <x v="1"/>
    <s v="Binders"/>
    <x v="20"/>
    <x v="20"/>
    <n v="4"/>
    <n v="0.2"/>
    <n v="7.3839999999999986"/>
  </r>
  <r>
    <n v="22"/>
    <s v="CA-2018-137330"/>
    <d v="2018-12-09T00:00:00"/>
    <d v="2018-12-13T00:00:00"/>
    <s v="Standard Class"/>
    <s v="KB-16585"/>
    <s v="Ken Black"/>
    <s v="Corporate"/>
    <x v="0"/>
    <s v="Fremont"/>
    <x v="8"/>
    <n v="68025"/>
    <x v="2"/>
    <s v="OFF-AR-10000246"/>
    <x v="1"/>
    <s v="Art"/>
    <x v="21"/>
    <x v="21"/>
    <n v="7"/>
    <n v="0"/>
    <n v="5.0595999999999997"/>
  </r>
  <r>
    <n v="23"/>
    <s v="CA-2018-137330"/>
    <d v="2018-12-09T00:00:00"/>
    <d v="2018-12-13T00:00:00"/>
    <s v="Standard Class"/>
    <s v="KB-16585"/>
    <s v="Ken Black"/>
    <s v="Corporate"/>
    <x v="0"/>
    <s v="Fremont"/>
    <x v="8"/>
    <n v="68025"/>
    <x v="2"/>
    <s v="OFF-AP-10001492"/>
    <x v="1"/>
    <s v="Appliances"/>
    <x v="22"/>
    <x v="22"/>
    <n v="7"/>
    <n v="0"/>
    <n v="15.688400000000001"/>
  </r>
  <r>
    <n v="24"/>
    <s v="US-2019-156909"/>
    <d v="2019-07-16T00:00:00"/>
    <d v="2019-07-18T00:00:00"/>
    <s v="Second Class"/>
    <s v="SF-20065"/>
    <s v="Sandra Flanagan"/>
    <s v="Consumer"/>
    <x v="0"/>
    <s v="Philadelphia"/>
    <x v="9"/>
    <n v="19140"/>
    <x v="3"/>
    <s v="FUR-CH-10002774"/>
    <x v="0"/>
    <s v="Chairs"/>
    <x v="23"/>
    <x v="23"/>
    <n v="2"/>
    <n v="0.3"/>
    <n v="-1.0196000000000005"/>
  </r>
  <r>
    <n v="25"/>
    <s v="CA-2017-106320"/>
    <d v="2017-09-25T00:00:00"/>
    <d v="2017-09-30T00:00:00"/>
    <s v="Standard Class"/>
    <s v="EB-13870"/>
    <s v="Emily Burns"/>
    <s v="Consumer"/>
    <x v="0"/>
    <s v="Orem"/>
    <x v="7"/>
    <n v="84057"/>
    <x v="1"/>
    <s v="FUR-TA-10000577"/>
    <x v="0"/>
    <s v="Tables"/>
    <x v="3"/>
    <x v="24"/>
    <n v="3"/>
    <n v="0"/>
    <n v="240.26490000000001"/>
  </r>
  <r>
    <n v="26"/>
    <s v="CA-2018-121755"/>
    <d v="2018-01-16T00:00:00"/>
    <d v="2018-01-20T00:00:00"/>
    <s v="Second Class"/>
    <s v="EH-13945"/>
    <s v="Eric Hoffmann"/>
    <s v="Consumer"/>
    <x v="0"/>
    <s v="Los Angeles"/>
    <x v="1"/>
    <n v="90049"/>
    <x v="1"/>
    <s v="OFF-BI-10001634"/>
    <x v="1"/>
    <s v="Binders"/>
    <x v="24"/>
    <x v="25"/>
    <n v="2"/>
    <n v="0.2"/>
    <n v="4.2224000000000004"/>
  </r>
  <r>
    <n v="27"/>
    <s v="CA-2018-121755"/>
    <d v="2018-01-16T00:00:00"/>
    <d v="2018-01-20T00:00:00"/>
    <s v="Second Class"/>
    <s v="EH-13945"/>
    <s v="Eric Hoffmann"/>
    <s v="Consumer"/>
    <x v="0"/>
    <s v="Los Angeles"/>
    <x v="1"/>
    <n v="90049"/>
    <x v="1"/>
    <s v="TEC-AC-10003027"/>
    <x v="2"/>
    <s v="Accessories"/>
    <x v="25"/>
    <x v="26"/>
    <n v="3"/>
    <n v="0"/>
    <n v="11.774100000000004"/>
  </r>
  <r>
    <n v="28"/>
    <s v="US-2017-150630"/>
    <d v="2017-09-17T00:00:00"/>
    <d v="2017-09-21T00:00:00"/>
    <s v="Standard Class"/>
    <s v="TB-21520"/>
    <s v="Tracy Blumstein"/>
    <s v="Consumer"/>
    <x v="0"/>
    <s v="Philadelphia"/>
    <x v="9"/>
    <n v="19140"/>
    <x v="3"/>
    <s v="FUR-BO-10004834"/>
    <x v="0"/>
    <s v="Bookcases"/>
    <x v="26"/>
    <x v="27"/>
    <n v="7"/>
    <n v="0.5"/>
    <n v="-1665.0522000000001"/>
  </r>
  <r>
    <n v="29"/>
    <s v="US-2017-150630"/>
    <d v="2017-09-17T00:00:00"/>
    <d v="2017-09-21T00:00:00"/>
    <s v="Standard Class"/>
    <s v="TB-21520"/>
    <s v="Tracy Blumstein"/>
    <s v="Consumer"/>
    <x v="0"/>
    <s v="Philadelphia"/>
    <x v="9"/>
    <n v="19140"/>
    <x v="3"/>
    <s v="OFF-BI-10000474"/>
    <x v="1"/>
    <s v="Binders"/>
    <x v="27"/>
    <x v="28"/>
    <n v="2"/>
    <n v="0.7"/>
    <n v="-7.0532000000000004"/>
  </r>
  <r>
    <n v="30"/>
    <s v="US-2017-150630"/>
    <d v="2017-09-17T00:00:00"/>
    <d v="2017-09-21T00:00:00"/>
    <s v="Standard Class"/>
    <s v="TB-21520"/>
    <s v="Tracy Blumstein"/>
    <s v="Consumer"/>
    <x v="0"/>
    <s v="Philadelphia"/>
    <x v="9"/>
    <n v="19140"/>
    <x v="3"/>
    <s v="FUR-FU-10004848"/>
    <x v="0"/>
    <s v="Furnishings"/>
    <x v="28"/>
    <x v="29"/>
    <n v="3"/>
    <n v="0.2"/>
    <n v="15.524999999999991"/>
  </r>
  <r>
    <n v="31"/>
    <s v="US-2017-150630"/>
    <d v="2017-09-17T00:00:00"/>
    <d v="2017-09-21T00:00:00"/>
    <s v="Standard Class"/>
    <s v="TB-21520"/>
    <s v="Tracy Blumstein"/>
    <s v="Consumer"/>
    <x v="0"/>
    <s v="Philadelphia"/>
    <x v="9"/>
    <n v="19140"/>
    <x v="3"/>
    <s v="OFF-EN-10001509"/>
    <x v="1"/>
    <s v="Envelopes"/>
    <x v="29"/>
    <x v="30"/>
    <n v="2"/>
    <n v="0.2"/>
    <n v="1.1015999999999997"/>
  </r>
  <r>
    <n v="32"/>
    <s v="US-2017-150630"/>
    <d v="2017-09-17T00:00:00"/>
    <d v="2017-09-21T00:00:00"/>
    <s v="Standard Class"/>
    <s v="TB-21520"/>
    <s v="Tracy Blumstein"/>
    <s v="Consumer"/>
    <x v="0"/>
    <s v="Philadelphia"/>
    <x v="9"/>
    <n v="19140"/>
    <x v="3"/>
    <s v="OFF-AR-10004042"/>
    <x v="1"/>
    <s v="Art"/>
    <x v="30"/>
    <x v="31"/>
    <n v="6"/>
    <n v="0.2"/>
    <n v="9.7091999999999885"/>
  </r>
  <r>
    <n v="33"/>
    <s v="US-2017-150630"/>
    <d v="2017-09-17T00:00:00"/>
    <d v="2017-09-21T00:00:00"/>
    <s v="Standard Class"/>
    <s v="TB-21520"/>
    <s v="Tracy Blumstein"/>
    <s v="Consumer"/>
    <x v="0"/>
    <s v="Philadelphia"/>
    <x v="9"/>
    <n v="19140"/>
    <x v="3"/>
    <s v="OFF-BI-10001525"/>
    <x v="1"/>
    <s v="Binders"/>
    <x v="31"/>
    <x v="32"/>
    <n v="6"/>
    <n v="0.7"/>
    <n v="-5.7149999999999999"/>
  </r>
  <r>
    <n v="34"/>
    <s v="US-2017-150630"/>
    <d v="2017-09-17T00:00:00"/>
    <d v="2017-09-21T00:00:00"/>
    <s v="Standard Class"/>
    <s v="TB-21520"/>
    <s v="Tracy Blumstein"/>
    <s v="Consumer"/>
    <x v="0"/>
    <s v="Philadelphia"/>
    <x v="9"/>
    <n v="19140"/>
    <x v="3"/>
    <s v="OFF-AR-10001683"/>
    <x v="1"/>
    <s v="Art"/>
    <x v="32"/>
    <x v="33"/>
    <n v="2"/>
    <n v="0.2"/>
    <n v="3.5460000000000007"/>
  </r>
  <r>
    <n v="35"/>
    <s v="CA-2019-107727"/>
    <d v="2019-10-19T00:00:00"/>
    <d v="2019-10-23T00:00:00"/>
    <s v="Second Class"/>
    <s v="MA-17560"/>
    <s v="Matt Abelman"/>
    <s v="Home Office"/>
    <x v="0"/>
    <s v="Houston"/>
    <x v="5"/>
    <n v="77095"/>
    <x v="2"/>
    <s v="OFF-PA-10000249"/>
    <x v="1"/>
    <s v="Paper"/>
    <x v="33"/>
    <x v="34"/>
    <n v="3"/>
    <n v="0.2"/>
    <n v="9.9467999999999979"/>
  </r>
  <r>
    <n v="36"/>
    <s v="CA-2018-117590"/>
    <d v="2018-12-08T00:00:00"/>
    <d v="2018-12-10T00:00:00"/>
    <s v="First Class"/>
    <s v="GH-14485"/>
    <s v="Gene Hale"/>
    <s v="Corporate"/>
    <x v="0"/>
    <s v="Richardson"/>
    <x v="5"/>
    <n v="75080"/>
    <x v="2"/>
    <s v="TEC-PH-10004977"/>
    <x v="2"/>
    <s v="Phones"/>
    <x v="34"/>
    <x v="35"/>
    <n v="7"/>
    <n v="0.2"/>
    <n v="123.47369999999989"/>
  </r>
  <r>
    <n v="37"/>
    <s v="CA-2018-117590"/>
    <d v="2018-12-08T00:00:00"/>
    <d v="2018-12-10T00:00:00"/>
    <s v="First Class"/>
    <s v="GH-14485"/>
    <s v="Gene Hale"/>
    <s v="Corporate"/>
    <x v="0"/>
    <s v="Richardson"/>
    <x v="5"/>
    <n v="75080"/>
    <x v="2"/>
    <s v="FUR-FU-10003664"/>
    <x v="0"/>
    <s v="Furnishings"/>
    <x v="35"/>
    <x v="36"/>
    <n v="5"/>
    <n v="0.6"/>
    <n v="-147.96300000000002"/>
  </r>
  <r>
    <n v="38"/>
    <s v="CA-2017-117415"/>
    <d v="2017-12-27T00:00:00"/>
    <d v="2017-12-31T00:00:00"/>
    <s v="Standard Class"/>
    <s v="SN-20710"/>
    <s v="Steve Nguyen"/>
    <s v="Home Office"/>
    <x v="0"/>
    <s v="Houston"/>
    <x v="5"/>
    <n v="77041"/>
    <x v="2"/>
    <s v="OFF-EN-10002986"/>
    <x v="1"/>
    <s v="Envelopes"/>
    <x v="36"/>
    <x v="37"/>
    <n v="9"/>
    <n v="0.2"/>
    <n v="35.414999999999999"/>
  </r>
  <r>
    <n v="39"/>
    <s v="CA-2017-117415"/>
    <d v="2017-12-27T00:00:00"/>
    <d v="2017-12-31T00:00:00"/>
    <s v="Standard Class"/>
    <s v="SN-20710"/>
    <s v="Steve Nguyen"/>
    <s v="Home Office"/>
    <x v="0"/>
    <s v="Houston"/>
    <x v="5"/>
    <n v="77041"/>
    <x v="2"/>
    <s v="FUR-BO-10002545"/>
    <x v="0"/>
    <s v="Bookcases"/>
    <x v="37"/>
    <x v="38"/>
    <n v="3"/>
    <n v="0.32"/>
    <n v="-46.976400000000012"/>
  </r>
  <r>
    <n v="40"/>
    <s v="CA-2017-117415"/>
    <d v="2017-12-27T00:00:00"/>
    <d v="2017-12-31T00:00:00"/>
    <s v="Standard Class"/>
    <s v="SN-20710"/>
    <s v="Steve Nguyen"/>
    <s v="Home Office"/>
    <x v="0"/>
    <s v="Houston"/>
    <x v="5"/>
    <n v="77041"/>
    <x v="2"/>
    <s v="FUR-CH-10004218"/>
    <x v="0"/>
    <s v="Chairs"/>
    <x v="38"/>
    <x v="39"/>
    <n v="3"/>
    <n v="0.3"/>
    <n v="-15.146999999999991"/>
  </r>
  <r>
    <n v="41"/>
    <s v="CA-2017-117415"/>
    <d v="2017-12-27T00:00:00"/>
    <d v="2017-12-31T00:00:00"/>
    <s v="Standard Class"/>
    <s v="SN-20710"/>
    <s v="Steve Nguyen"/>
    <s v="Home Office"/>
    <x v="0"/>
    <s v="Houston"/>
    <x v="5"/>
    <n v="77041"/>
    <x v="2"/>
    <s v="TEC-PH-10000486"/>
    <x v="2"/>
    <s v="Phones"/>
    <x v="39"/>
    <x v="40"/>
    <n v="4"/>
    <n v="0.2"/>
    <n v="41.756399999999957"/>
  </r>
  <r>
    <n v="42"/>
    <s v="CA-2019-120999"/>
    <d v="2019-09-10T00:00:00"/>
    <d v="2019-09-15T00:00:00"/>
    <s v="Standard Class"/>
    <s v="LC-16930"/>
    <s v="Linda Cazamias"/>
    <s v="Corporate"/>
    <x v="0"/>
    <s v="Naperville"/>
    <x v="10"/>
    <n v="60540"/>
    <x v="2"/>
    <s v="TEC-PH-10004093"/>
    <x v="2"/>
    <s v="Phones"/>
    <x v="40"/>
    <x v="41"/>
    <n v="4"/>
    <n v="0.2"/>
    <n v="16.556399999999996"/>
  </r>
  <r>
    <n v="43"/>
    <s v="CA-2018-101343"/>
    <d v="2018-07-17T00:00:00"/>
    <d v="2018-07-22T00:00:00"/>
    <s v="Standard Class"/>
    <s v="RA-19885"/>
    <s v="Ruben Ausman"/>
    <s v="Corporate"/>
    <x v="0"/>
    <s v="Los Angeles"/>
    <x v="1"/>
    <n v="90049"/>
    <x v="1"/>
    <s v="OFF-ST-10003479"/>
    <x v="1"/>
    <s v="Storage"/>
    <x v="41"/>
    <x v="42"/>
    <n v="2"/>
    <n v="0"/>
    <n v="3.8939999999999912"/>
  </r>
  <r>
    <n v="44"/>
    <s v="CA-2019-139619"/>
    <d v="2019-09-19T00:00:00"/>
    <d v="2019-09-23T00:00:00"/>
    <s v="Standard Class"/>
    <s v="ES-14080"/>
    <s v="Erin Smith"/>
    <s v="Corporate"/>
    <x v="0"/>
    <s v="Melbourne"/>
    <x v="2"/>
    <n v="32935"/>
    <x v="0"/>
    <s v="OFF-ST-10003282"/>
    <x v="1"/>
    <s v="Storage"/>
    <x v="42"/>
    <x v="43"/>
    <n v="2"/>
    <n v="0.2"/>
    <n v="9.5616000000000092"/>
  </r>
  <r>
    <n v="45"/>
    <s v="CA-2018-118255"/>
    <d v="2018-03-11T00:00:00"/>
    <d v="2018-03-13T00:00:00"/>
    <s v="First Class"/>
    <s v="ON-18715"/>
    <s v="Odella Nelson"/>
    <s v="Corporate"/>
    <x v="0"/>
    <s v="Eagan"/>
    <x v="11"/>
    <n v="55122"/>
    <x v="2"/>
    <s v="TEC-AC-10000171"/>
    <x v="2"/>
    <s v="Accessories"/>
    <x v="43"/>
    <x v="44"/>
    <n v="2"/>
    <n v="0"/>
    <n v="19.7714"/>
  </r>
  <r>
    <n v="46"/>
    <s v="CA-2018-118255"/>
    <d v="2018-03-11T00:00:00"/>
    <d v="2018-03-13T00:00:00"/>
    <s v="First Class"/>
    <s v="ON-18715"/>
    <s v="Odella Nelson"/>
    <s v="Corporate"/>
    <x v="0"/>
    <s v="Eagan"/>
    <x v="11"/>
    <n v="55122"/>
    <x v="2"/>
    <s v="OFF-BI-10003291"/>
    <x v="1"/>
    <s v="Binders"/>
    <x v="44"/>
    <x v="45"/>
    <n v="2"/>
    <n v="0"/>
    <n v="8.2061999999999991"/>
  </r>
  <r>
    <n v="47"/>
    <s v="CA-2016-146703"/>
    <d v="2016-10-20T00:00:00"/>
    <d v="2016-10-25T00:00:00"/>
    <s v="Second Class"/>
    <s v="PO-18865"/>
    <s v="Patrick O'Donnell"/>
    <s v="Consumer"/>
    <x v="0"/>
    <s v="Westland"/>
    <x v="12"/>
    <n v="48185"/>
    <x v="2"/>
    <s v="OFF-ST-10001713"/>
    <x v="1"/>
    <s v="Storage"/>
    <x v="45"/>
    <x v="46"/>
    <n v="4"/>
    <n v="0"/>
    <n v="8.4783999999999935"/>
  </r>
  <r>
    <n v="48"/>
    <s v="CA-2018-169194"/>
    <d v="2018-06-20T00:00:00"/>
    <d v="2018-06-25T00:00:00"/>
    <s v="Standard Class"/>
    <s v="LH-16900"/>
    <s v="Lena Hernandez"/>
    <s v="Consumer"/>
    <x v="0"/>
    <s v="Dover"/>
    <x v="13"/>
    <n v="19901"/>
    <x v="3"/>
    <s v="TEC-AC-10002167"/>
    <x v="2"/>
    <s v="Accessories"/>
    <x v="46"/>
    <x v="47"/>
    <n v="3"/>
    <n v="0"/>
    <n v="4.9500000000000011"/>
  </r>
  <r>
    <n v="49"/>
    <s v="CA-2018-169194"/>
    <d v="2018-06-20T00:00:00"/>
    <d v="2018-06-25T00:00:00"/>
    <s v="Standard Class"/>
    <s v="LH-16900"/>
    <s v="Lena Hernandez"/>
    <s v="Consumer"/>
    <x v="0"/>
    <s v="Dover"/>
    <x v="13"/>
    <n v="19901"/>
    <x v="3"/>
    <s v="TEC-PH-10003988"/>
    <x v="2"/>
    <s v="Phones"/>
    <x v="47"/>
    <x v="48"/>
    <n v="2"/>
    <n v="0"/>
    <n v="6.104000000000001"/>
  </r>
  <r>
    <n v="50"/>
    <s v="CA-2017-115742"/>
    <d v="2017-04-18T00:00:00"/>
    <d v="2017-04-22T00:00:00"/>
    <s v="Standard Class"/>
    <s v="DP-13000"/>
    <s v="Darren Powers"/>
    <s v="Consumer"/>
    <x v="0"/>
    <s v="New Albany"/>
    <x v="14"/>
    <n v="47150"/>
    <x v="2"/>
    <s v="OFF-BI-10004410"/>
    <x v="1"/>
    <s v="Binders"/>
    <x v="48"/>
    <x v="49"/>
    <n v="6"/>
    <n v="0"/>
    <n v="17.9634"/>
  </r>
  <r>
    <n v="51"/>
    <s v="CA-2017-115742"/>
    <d v="2017-04-18T00:00:00"/>
    <d v="2017-04-22T00:00:00"/>
    <s v="Standard Class"/>
    <s v="DP-13000"/>
    <s v="Darren Powers"/>
    <s v="Consumer"/>
    <x v="0"/>
    <s v="New Albany"/>
    <x v="14"/>
    <n v="47150"/>
    <x v="2"/>
    <s v="OFF-LA-10002762"/>
    <x v="1"/>
    <s v="Labels"/>
    <x v="49"/>
    <x v="50"/>
    <n v="6"/>
    <n v="0"/>
    <n v="35.334599999999995"/>
  </r>
  <r>
    <n v="52"/>
    <s v="CA-2017-115742"/>
    <d v="2017-04-18T00:00:00"/>
    <d v="2017-04-22T00:00:00"/>
    <s v="Standard Class"/>
    <s v="DP-13000"/>
    <s v="Darren Powers"/>
    <s v="Consumer"/>
    <x v="0"/>
    <s v="New Albany"/>
    <x v="14"/>
    <n v="47150"/>
    <x v="2"/>
    <s v="FUR-FU-10001706"/>
    <x v="0"/>
    <s v="Furnishings"/>
    <x v="50"/>
    <x v="51"/>
    <n v="2"/>
    <n v="0"/>
    <n v="2.9567999999999999"/>
  </r>
  <r>
    <n v="53"/>
    <s v="CA-2017-115742"/>
    <d v="2017-04-18T00:00:00"/>
    <d v="2017-04-22T00:00:00"/>
    <s v="Standard Class"/>
    <s v="DP-13000"/>
    <s v="Darren Powers"/>
    <s v="Consumer"/>
    <x v="0"/>
    <s v="New Albany"/>
    <x v="14"/>
    <n v="47150"/>
    <x v="2"/>
    <s v="FUR-CH-10003061"/>
    <x v="0"/>
    <s v="Chairs"/>
    <x v="51"/>
    <x v="52"/>
    <n v="1"/>
    <n v="0"/>
    <n v="17.098099999999988"/>
  </r>
  <r>
    <n v="54"/>
    <s v="CA-2018-105816"/>
    <d v="2018-12-11T00:00:00"/>
    <d v="2018-12-17T00:00:00"/>
    <s v="Standard Class"/>
    <s v="JM-15265"/>
    <s v="Janet Molinari"/>
    <s v="Corporate"/>
    <x v="0"/>
    <s v="New York City"/>
    <x v="15"/>
    <n v="10024"/>
    <x v="3"/>
    <s v="OFF-FA-10000304"/>
    <x v="1"/>
    <s v="Fasteners"/>
    <x v="52"/>
    <x v="53"/>
    <n v="7"/>
    <n v="0"/>
    <n v="6.2566000000000006"/>
  </r>
  <r>
    <n v="55"/>
    <s v="CA-2018-105816"/>
    <d v="2018-12-11T00:00:00"/>
    <d v="2018-12-17T00:00:00"/>
    <s v="Standard Class"/>
    <s v="JM-15265"/>
    <s v="Janet Molinari"/>
    <s v="Corporate"/>
    <x v="0"/>
    <s v="New York City"/>
    <x v="15"/>
    <n v="10024"/>
    <x v="3"/>
    <s v="TEC-PH-10002447"/>
    <x v="2"/>
    <s v="Phones"/>
    <x v="53"/>
    <x v="54"/>
    <n v="5"/>
    <n v="0"/>
    <n v="298.68549999999999"/>
  </r>
  <r>
    <n v="56"/>
    <s v="CA-2018-111682"/>
    <d v="2018-06-17T00:00:00"/>
    <d v="2018-06-18T00:00:00"/>
    <s v="First Class"/>
    <s v="TB-21055"/>
    <s v="Ted Butterfield"/>
    <s v="Consumer"/>
    <x v="0"/>
    <s v="Troy"/>
    <x v="15"/>
    <n v="12180"/>
    <x v="3"/>
    <s v="OFF-ST-10000604"/>
    <x v="1"/>
    <s v="Storage"/>
    <x v="54"/>
    <x v="55"/>
    <n v="6"/>
    <n v="0"/>
    <n v="52.139999999999986"/>
  </r>
  <r>
    <n v="57"/>
    <s v="CA-2018-111682"/>
    <d v="2018-06-17T00:00:00"/>
    <d v="2018-06-18T00:00:00"/>
    <s v="First Class"/>
    <s v="TB-21055"/>
    <s v="Ted Butterfield"/>
    <s v="Consumer"/>
    <x v="0"/>
    <s v="Troy"/>
    <x v="15"/>
    <n v="12180"/>
    <x v="3"/>
    <s v="OFF-PA-10001569"/>
    <x v="1"/>
    <s v="Paper"/>
    <x v="55"/>
    <x v="56"/>
    <n v="5"/>
    <n v="0"/>
    <n v="15.552000000000001"/>
  </r>
  <r>
    <n v="58"/>
    <s v="CA-2018-111682"/>
    <d v="2018-06-17T00:00:00"/>
    <d v="2018-06-18T00:00:00"/>
    <s v="First Class"/>
    <s v="TB-21055"/>
    <s v="Ted Butterfield"/>
    <s v="Consumer"/>
    <x v="0"/>
    <s v="Troy"/>
    <x v="15"/>
    <n v="12180"/>
    <x v="3"/>
    <s v="FUR-CH-10003968"/>
    <x v="0"/>
    <s v="Chairs"/>
    <x v="56"/>
    <x v="57"/>
    <n v="5"/>
    <n v="0.1"/>
    <n v="7.0980000000000061"/>
  </r>
  <r>
    <n v="59"/>
    <s v="CA-2018-111682"/>
    <d v="2018-06-17T00:00:00"/>
    <d v="2018-06-18T00:00:00"/>
    <s v="First Class"/>
    <s v="TB-21055"/>
    <s v="Ted Butterfield"/>
    <s v="Consumer"/>
    <x v="0"/>
    <s v="Troy"/>
    <x v="15"/>
    <n v="12180"/>
    <x v="3"/>
    <s v="OFF-PA-10000587"/>
    <x v="1"/>
    <s v="Paper"/>
    <x v="57"/>
    <x v="58"/>
    <n v="2"/>
    <n v="0"/>
    <n v="6.9888000000000003"/>
  </r>
  <r>
    <n v="60"/>
    <s v="CA-2018-111682"/>
    <d v="2018-06-17T00:00:00"/>
    <d v="2018-06-18T00:00:00"/>
    <s v="First Class"/>
    <s v="TB-21055"/>
    <s v="Ted Butterfield"/>
    <s v="Consumer"/>
    <x v="0"/>
    <s v="Troy"/>
    <x v="15"/>
    <n v="12180"/>
    <x v="3"/>
    <s v="TEC-AC-10002167"/>
    <x v="2"/>
    <s v="Accessories"/>
    <x v="46"/>
    <x v="59"/>
    <n v="2"/>
    <n v="0"/>
    <n v="3.3000000000000007"/>
  </r>
  <r>
    <n v="61"/>
    <s v="CA-2018-111682"/>
    <d v="2018-06-17T00:00:00"/>
    <d v="2018-06-18T00:00:00"/>
    <s v="First Class"/>
    <s v="TB-21055"/>
    <s v="Ted Butterfield"/>
    <s v="Consumer"/>
    <x v="0"/>
    <s v="Troy"/>
    <x v="15"/>
    <n v="12180"/>
    <x v="3"/>
    <s v="OFF-BI-10001460"/>
    <x v="1"/>
    <s v="Binders"/>
    <x v="58"/>
    <x v="60"/>
    <n v="4"/>
    <n v="0.2"/>
    <n v="16.361999999999998"/>
  </r>
  <r>
    <n v="62"/>
    <s v="CA-2018-111682"/>
    <d v="2018-06-17T00:00:00"/>
    <d v="2018-06-18T00:00:00"/>
    <s v="First Class"/>
    <s v="TB-21055"/>
    <s v="Ted Butterfield"/>
    <s v="Consumer"/>
    <x v="0"/>
    <s v="Troy"/>
    <x v="15"/>
    <n v="12180"/>
    <x v="3"/>
    <s v="OFF-AR-10001868"/>
    <x v="1"/>
    <s v="Art"/>
    <x v="59"/>
    <x v="61"/>
    <n v="1"/>
    <n v="0"/>
    <n v="0.84"/>
  </r>
  <r>
    <n v="63"/>
    <s v="CA-2017-135545"/>
    <d v="2017-11-24T00:00:00"/>
    <d v="2017-11-30T00:00:00"/>
    <s v="Standard Class"/>
    <s v="KM-16720"/>
    <s v="Kunst Miller"/>
    <s v="Consumer"/>
    <x v="0"/>
    <s v="Los Angeles"/>
    <x v="1"/>
    <n v="90004"/>
    <x v="1"/>
    <s v="TEC-AC-10004633"/>
    <x v="2"/>
    <s v="Accessories"/>
    <x v="60"/>
    <x v="62"/>
    <n v="2"/>
    <n v="0"/>
    <n v="6.1512000000000011"/>
  </r>
  <r>
    <n v="64"/>
    <s v="CA-2017-135545"/>
    <d v="2017-11-24T00:00:00"/>
    <d v="2017-11-30T00:00:00"/>
    <s v="Standard Class"/>
    <s v="KM-16720"/>
    <s v="Kunst Miller"/>
    <s v="Consumer"/>
    <x v="0"/>
    <s v="Los Angeles"/>
    <x v="1"/>
    <n v="90004"/>
    <x v="1"/>
    <s v="OFF-BI-10001078"/>
    <x v="1"/>
    <s v="Binders"/>
    <x v="61"/>
    <x v="63"/>
    <n v="6"/>
    <n v="0.2"/>
    <n v="9.3612000000000002"/>
  </r>
  <r>
    <n v="65"/>
    <s v="CA-2017-135545"/>
    <d v="2017-11-24T00:00:00"/>
    <d v="2017-11-30T00:00:00"/>
    <s v="Standard Class"/>
    <s v="KM-16720"/>
    <s v="Kunst Miller"/>
    <s v="Consumer"/>
    <x v="0"/>
    <s v="Los Angeles"/>
    <x v="1"/>
    <n v="90004"/>
    <x v="1"/>
    <s v="OFF-PA-10003892"/>
    <x v="1"/>
    <s v="Paper"/>
    <x v="62"/>
    <x v="64"/>
    <n v="3"/>
    <n v="0"/>
    <n v="68.963099999999997"/>
  </r>
  <r>
    <n v="66"/>
    <s v="CA-2017-135545"/>
    <d v="2017-11-24T00:00:00"/>
    <d v="2017-11-30T00:00:00"/>
    <s v="Standard Class"/>
    <s v="KM-16720"/>
    <s v="Kunst Miller"/>
    <s v="Consumer"/>
    <x v="0"/>
    <s v="Los Angeles"/>
    <x v="1"/>
    <n v="90004"/>
    <x v="1"/>
    <s v="FUR-FU-10000397"/>
    <x v="0"/>
    <s v="Furnishings"/>
    <x v="63"/>
    <x v="65"/>
    <n v="4"/>
    <n v="0"/>
    <n v="22.332800000000006"/>
  </r>
  <r>
    <n v="67"/>
    <s v="US-2017-164175"/>
    <d v="2017-04-30T00:00:00"/>
    <d v="2017-05-05T00:00:00"/>
    <s v="Standard Class"/>
    <s v="PS-18970"/>
    <s v="Paul Stevenson"/>
    <s v="Home Office"/>
    <x v="0"/>
    <s v="Chicago"/>
    <x v="10"/>
    <n v="60610"/>
    <x v="2"/>
    <s v="FUR-CH-10001146"/>
    <x v="0"/>
    <s v="Chairs"/>
    <x v="64"/>
    <x v="66"/>
    <n v="5"/>
    <n v="0.3"/>
    <n v="-15.222500000000011"/>
  </r>
  <r>
    <n v="68"/>
    <s v="CA-2016-106376"/>
    <d v="2016-12-05T00:00:00"/>
    <d v="2016-12-10T00:00:00"/>
    <s v="Standard Class"/>
    <s v="BS-11590"/>
    <s v="Brendan Sweed"/>
    <s v="Corporate"/>
    <x v="0"/>
    <s v="Gilbert"/>
    <x v="16"/>
    <n v="85234"/>
    <x v="1"/>
    <s v="OFF-AR-10002671"/>
    <x v="1"/>
    <s v="Art"/>
    <x v="65"/>
    <x v="67"/>
    <n v="8"/>
    <n v="0.2"/>
    <n v="111.30239999999998"/>
  </r>
  <r>
    <n v="69"/>
    <s v="CA-2016-106376"/>
    <d v="2016-12-05T00:00:00"/>
    <d v="2016-12-10T00:00:00"/>
    <s v="Standard Class"/>
    <s v="BS-11590"/>
    <s v="Brendan Sweed"/>
    <s v="Corporate"/>
    <x v="0"/>
    <s v="Gilbert"/>
    <x v="16"/>
    <n v="85234"/>
    <x v="1"/>
    <s v="TEC-PH-10002726"/>
    <x v="2"/>
    <s v="Phones"/>
    <x v="66"/>
    <x v="68"/>
    <n v="4"/>
    <n v="0.2"/>
    <n v="62.988"/>
  </r>
  <r>
    <n v="70"/>
    <s v="CA-2018-119823"/>
    <d v="2018-06-04T00:00:00"/>
    <d v="2018-06-06T00:00:00"/>
    <s v="First Class"/>
    <s v="KD-16270"/>
    <s v="Karen Daniels"/>
    <s v="Consumer"/>
    <x v="0"/>
    <s v="Springfield"/>
    <x v="17"/>
    <n v="22153"/>
    <x v="0"/>
    <s v="OFF-PA-10000482"/>
    <x v="1"/>
    <s v="Paper"/>
    <x v="67"/>
    <x v="69"/>
    <n v="2"/>
    <n v="0"/>
    <n v="35.663599999999995"/>
  </r>
  <r>
    <n v="71"/>
    <s v="CA-2018-106075"/>
    <d v="2018-09-18T00:00:00"/>
    <d v="2018-09-23T00:00:00"/>
    <s v="Standard Class"/>
    <s v="HM-14980"/>
    <s v="Henry MacAllister"/>
    <s v="Consumer"/>
    <x v="0"/>
    <s v="New York City"/>
    <x v="15"/>
    <n v="10009"/>
    <x v="3"/>
    <s v="OFF-BI-10004654"/>
    <x v="1"/>
    <s v="Binders"/>
    <x v="68"/>
    <x v="70"/>
    <n v="1"/>
    <n v="0.2"/>
    <n v="1.7309999999999999"/>
  </r>
  <r>
    <n v="72"/>
    <s v="CA-2019-114440"/>
    <d v="2019-09-14T00:00:00"/>
    <d v="2019-09-17T00:00:00"/>
    <s v="Second Class"/>
    <s v="TB-21520"/>
    <s v="Tracy Blumstein"/>
    <s v="Consumer"/>
    <x v="0"/>
    <s v="Jackson"/>
    <x v="12"/>
    <n v="49201"/>
    <x v="2"/>
    <s v="OFF-PA-10004675"/>
    <x v="1"/>
    <s v="Paper"/>
    <x v="69"/>
    <x v="71"/>
    <n v="3"/>
    <n v="0"/>
    <n v="8.7629999999999999"/>
  </r>
  <r>
    <n v="73"/>
    <s v="US-2017-134026"/>
    <d v="2017-04-26T00:00:00"/>
    <d v="2017-05-02T00:00:00"/>
    <s v="Standard Class"/>
    <s v="JE-15745"/>
    <s v="Joel Eaton"/>
    <s v="Consumer"/>
    <x v="0"/>
    <s v="Memphis"/>
    <x v="18"/>
    <n v="38109"/>
    <x v="0"/>
    <s v="FUR-CH-10000513"/>
    <x v="0"/>
    <s v="Chairs"/>
    <x v="70"/>
    <x v="72"/>
    <n v="8"/>
    <n v="0.2"/>
    <n v="-114.39120000000003"/>
  </r>
  <r>
    <n v="74"/>
    <s v="US-2017-134026"/>
    <d v="2017-04-26T00:00:00"/>
    <d v="2017-05-02T00:00:00"/>
    <s v="Standard Class"/>
    <s v="JE-15745"/>
    <s v="Joel Eaton"/>
    <s v="Consumer"/>
    <x v="0"/>
    <s v="Memphis"/>
    <x v="18"/>
    <n v="38109"/>
    <x v="0"/>
    <s v="FUR-FU-10003708"/>
    <x v="0"/>
    <s v="Furnishings"/>
    <x v="71"/>
    <x v="73"/>
    <n v="2"/>
    <n v="0.2"/>
    <n v="1.2129999999999974"/>
  </r>
  <r>
    <n v="75"/>
    <s v="US-2017-134026"/>
    <d v="2017-04-26T00:00:00"/>
    <d v="2017-05-02T00:00:00"/>
    <s v="Standard Class"/>
    <s v="JE-15745"/>
    <s v="Joel Eaton"/>
    <s v="Consumer"/>
    <x v="0"/>
    <s v="Memphis"/>
    <x v="18"/>
    <n v="38109"/>
    <x v="0"/>
    <s v="OFF-ST-10004123"/>
    <x v="1"/>
    <s v="Storage"/>
    <x v="72"/>
    <x v="74"/>
    <n v="1"/>
    <n v="0.2"/>
    <n v="-18.196000000000002"/>
  </r>
  <r>
    <n v="76"/>
    <s v="US-2019-118038"/>
    <d v="2019-12-09T00:00:00"/>
    <d v="2019-12-11T00:00:00"/>
    <s v="First Class"/>
    <s v="KB-16600"/>
    <s v="Ken Brennan"/>
    <s v="Corporate"/>
    <x v="0"/>
    <s v="Houston"/>
    <x v="5"/>
    <n v="77041"/>
    <x v="2"/>
    <s v="OFF-BI-10004182"/>
    <x v="1"/>
    <s v="Binders"/>
    <x v="73"/>
    <x v="75"/>
    <n v="3"/>
    <n v="0.8"/>
    <n v="-1.9344000000000006"/>
  </r>
  <r>
    <n v="77"/>
    <s v="US-2019-118038"/>
    <d v="2019-12-09T00:00:00"/>
    <d v="2019-12-11T00:00:00"/>
    <s v="First Class"/>
    <s v="KB-16600"/>
    <s v="Ken Brennan"/>
    <s v="Corporate"/>
    <x v="0"/>
    <s v="Houston"/>
    <x v="5"/>
    <n v="77041"/>
    <x v="2"/>
    <s v="FUR-FU-10000260"/>
    <x v="0"/>
    <s v="Furnishings"/>
    <x v="74"/>
    <x v="76"/>
    <n v="3"/>
    <n v="0.6"/>
    <n v="-5.8248000000000015"/>
  </r>
  <r>
    <n v="78"/>
    <s v="US-2019-118038"/>
    <d v="2019-12-09T00:00:00"/>
    <d v="2019-12-11T00:00:00"/>
    <s v="First Class"/>
    <s v="KB-16600"/>
    <s v="Ken Brennan"/>
    <s v="Corporate"/>
    <x v="0"/>
    <s v="Houston"/>
    <x v="5"/>
    <n v="77041"/>
    <x v="2"/>
    <s v="OFF-ST-10000615"/>
    <x v="1"/>
    <s v="Storage"/>
    <x v="75"/>
    <x v="77"/>
    <n v="3"/>
    <n v="0.2"/>
    <n v="2.724000000000002"/>
  </r>
  <r>
    <n v="79"/>
    <s v="US-2016-147606"/>
    <d v="2016-11-26T00:00:00"/>
    <d v="2016-12-01T00:00:00"/>
    <s v="Second Class"/>
    <s v="JE-15745"/>
    <s v="Joel Eaton"/>
    <s v="Consumer"/>
    <x v="0"/>
    <s v="Houston"/>
    <x v="5"/>
    <n v="77070"/>
    <x v="2"/>
    <s v="FUR-FU-10003194"/>
    <x v="0"/>
    <s v="Furnishings"/>
    <x v="76"/>
    <x v="78"/>
    <n v="5"/>
    <n v="0.6"/>
    <n v="-14.475000000000001"/>
  </r>
  <r>
    <n v="80"/>
    <s v="CA-2018-127208"/>
    <d v="2018-06-12T00:00:00"/>
    <d v="2018-06-15T00:00:00"/>
    <s v="First Class"/>
    <s v="SC-20770"/>
    <s v="Stewart Carmichael"/>
    <s v="Corporate"/>
    <x v="0"/>
    <s v="Decatur"/>
    <x v="19"/>
    <n v="35601"/>
    <x v="0"/>
    <s v="OFF-AP-10002118"/>
    <x v="1"/>
    <s v="Appliances"/>
    <x v="77"/>
    <x v="79"/>
    <n v="1"/>
    <n v="0"/>
    <n v="56.20320000000001"/>
  </r>
  <r>
    <n v="81"/>
    <s v="CA-2018-127208"/>
    <d v="2018-06-12T00:00:00"/>
    <d v="2018-06-15T00:00:00"/>
    <s v="First Class"/>
    <s v="SC-20770"/>
    <s v="Stewart Carmichael"/>
    <s v="Corporate"/>
    <x v="0"/>
    <s v="Decatur"/>
    <x v="19"/>
    <n v="35601"/>
    <x v="0"/>
    <s v="OFF-BI-10002309"/>
    <x v="1"/>
    <s v="Binders"/>
    <x v="78"/>
    <x v="80"/>
    <n v="3"/>
    <n v="0"/>
    <n v="8.0351999999999997"/>
  </r>
  <r>
    <n v="82"/>
    <s v="CA-2016-139451"/>
    <d v="2016-10-12T00:00:00"/>
    <d v="2016-10-16T00:00:00"/>
    <s v="Standard Class"/>
    <s v="DN-13690"/>
    <s v="Duane Noonan"/>
    <s v="Consumer"/>
    <x v="0"/>
    <s v="San Francisco"/>
    <x v="1"/>
    <n v="94122"/>
    <x v="1"/>
    <s v="OFF-AR-10002053"/>
    <x v="1"/>
    <s v="Art"/>
    <x v="79"/>
    <x v="81"/>
    <n v="5"/>
    <n v="0"/>
    <n v="4.1720000000000006"/>
  </r>
  <r>
    <n v="83"/>
    <s v="CA-2016-139451"/>
    <d v="2016-10-12T00:00:00"/>
    <d v="2016-10-16T00:00:00"/>
    <s v="Standard Class"/>
    <s v="DN-13690"/>
    <s v="Duane Noonan"/>
    <s v="Consumer"/>
    <x v="0"/>
    <s v="San Francisco"/>
    <x v="1"/>
    <n v="94122"/>
    <x v="1"/>
    <s v="OFF-ST-10002370"/>
    <x v="1"/>
    <s v="Storage"/>
    <x v="80"/>
    <x v="82"/>
    <n v="1"/>
    <n v="0"/>
    <n v="6.2030999999999992"/>
  </r>
  <r>
    <n v="84"/>
    <s v="CA-2017-149734"/>
    <d v="2017-09-03T00:00:00"/>
    <d v="2017-09-08T00:00:00"/>
    <s v="Standard Class"/>
    <s v="JC-16105"/>
    <s v="Julie Creighton"/>
    <s v="Corporate"/>
    <x v="0"/>
    <s v="Durham"/>
    <x v="3"/>
    <n v="27707"/>
    <x v="0"/>
    <s v="OFF-EN-10000927"/>
    <x v="1"/>
    <s v="Envelopes"/>
    <x v="81"/>
    <x v="83"/>
    <n v="7"/>
    <n v="0.2"/>
    <n v="62.807499999999976"/>
  </r>
  <r>
    <n v="85"/>
    <s v="US-2019-119662"/>
    <d v="2019-11-13T00:00:00"/>
    <d v="2019-11-16T00:00:00"/>
    <s v="First Class"/>
    <s v="CS-12400"/>
    <s v="Christopher Schild"/>
    <s v="Home Office"/>
    <x v="0"/>
    <s v="Chicago"/>
    <x v="10"/>
    <n v="60623"/>
    <x v="2"/>
    <s v="OFF-ST-10003656"/>
    <x v="1"/>
    <s v="Storage"/>
    <x v="82"/>
    <x v="84"/>
    <n v="3"/>
    <n v="0.2"/>
    <n v="-48.954900000000002"/>
  </r>
  <r>
    <n v="86"/>
    <s v="CA-2019-140088"/>
    <d v="2019-05-28T00:00:00"/>
    <d v="2019-05-30T00:00:00"/>
    <s v="Second Class"/>
    <s v="PO-18865"/>
    <s v="Patrick O'Donnell"/>
    <s v="Consumer"/>
    <x v="0"/>
    <s v="Columbia"/>
    <x v="20"/>
    <n v="29203"/>
    <x v="0"/>
    <s v="FUR-CH-10000863"/>
    <x v="0"/>
    <s v="Chairs"/>
    <x v="83"/>
    <x v="85"/>
    <n v="2"/>
    <n v="0"/>
    <n v="33.215599999999995"/>
  </r>
  <r>
    <n v="87"/>
    <s v="CA-2019-155558"/>
    <d v="2019-10-26T00:00:00"/>
    <d v="2019-11-02T00:00:00"/>
    <s v="Standard Class"/>
    <s v="PG-18895"/>
    <s v="Paul Gonzalez"/>
    <s v="Consumer"/>
    <x v="0"/>
    <s v="Rochester"/>
    <x v="11"/>
    <n v="55901"/>
    <x v="2"/>
    <s v="TEC-AC-10001998"/>
    <x v="2"/>
    <s v="Accessories"/>
    <x v="84"/>
    <x v="86"/>
    <n v="1"/>
    <n v="0"/>
    <n v="6.796599999999998"/>
  </r>
  <r>
    <n v="88"/>
    <s v="CA-2019-155558"/>
    <d v="2019-10-26T00:00:00"/>
    <d v="2019-11-02T00:00:00"/>
    <s v="Standard Class"/>
    <s v="PG-18895"/>
    <s v="Paul Gonzalez"/>
    <s v="Consumer"/>
    <x v="0"/>
    <s v="Rochester"/>
    <x v="11"/>
    <n v="55901"/>
    <x v="2"/>
    <s v="OFF-LA-10000134"/>
    <x v="1"/>
    <s v="Labels"/>
    <x v="85"/>
    <x v="51"/>
    <n v="2"/>
    <n v="0"/>
    <n v="2.9567999999999999"/>
  </r>
  <r>
    <n v="89"/>
    <s v="CA-2018-159695"/>
    <d v="2018-04-05T00:00:00"/>
    <d v="2018-04-10T00:00:00"/>
    <s v="Second Class"/>
    <s v="GM-14455"/>
    <s v="Gary Mitchum"/>
    <s v="Home Office"/>
    <x v="0"/>
    <s v="Houston"/>
    <x v="5"/>
    <n v="77095"/>
    <x v="2"/>
    <s v="OFF-ST-10003442"/>
    <x v="1"/>
    <s v="Storage"/>
    <x v="86"/>
    <x v="87"/>
    <n v="7"/>
    <n v="0.2"/>
    <n v="13.857199999999999"/>
  </r>
  <r>
    <n v="90"/>
    <s v="CA-2018-109806"/>
    <d v="2018-09-17T00:00:00"/>
    <d v="2018-09-22T00:00:00"/>
    <s v="Standard Class"/>
    <s v="JS-15685"/>
    <s v="Jim Sink"/>
    <s v="Corporate"/>
    <x v="0"/>
    <s v="Los Angeles"/>
    <x v="1"/>
    <n v="90036"/>
    <x v="1"/>
    <s v="OFF-AR-10004930"/>
    <x v="1"/>
    <s v="Art"/>
    <x v="87"/>
    <x v="88"/>
    <n v="3"/>
    <n v="0"/>
    <n v="6.6329999999999982"/>
  </r>
  <r>
    <n v="91"/>
    <s v="CA-2018-109806"/>
    <d v="2018-09-17T00:00:00"/>
    <d v="2018-09-22T00:00:00"/>
    <s v="Standard Class"/>
    <s v="JS-15685"/>
    <s v="Jim Sink"/>
    <s v="Corporate"/>
    <x v="0"/>
    <s v="Los Angeles"/>
    <x v="1"/>
    <n v="90036"/>
    <x v="1"/>
    <s v="TEC-PH-10004093"/>
    <x v="2"/>
    <s v="Phones"/>
    <x v="40"/>
    <x v="89"/>
    <n v="2"/>
    <n v="0.2"/>
    <n v="8.2781999999999982"/>
  </r>
  <r>
    <n v="92"/>
    <s v="CA-2018-109806"/>
    <d v="2018-09-17T00:00:00"/>
    <d v="2018-09-22T00:00:00"/>
    <s v="Standard Class"/>
    <s v="JS-15685"/>
    <s v="Jim Sink"/>
    <s v="Corporate"/>
    <x v="0"/>
    <s v="Los Angeles"/>
    <x v="1"/>
    <n v="90036"/>
    <x v="1"/>
    <s v="OFF-PA-10000304"/>
    <x v="1"/>
    <s v="Paper"/>
    <x v="88"/>
    <x v="90"/>
    <n v="1"/>
    <n v="0"/>
    <n v="3.1104000000000003"/>
  </r>
  <r>
    <n v="93"/>
    <s v="CA-2017-149587"/>
    <d v="2017-01-31T00:00:00"/>
    <d v="2017-02-05T00:00:00"/>
    <s v="Second Class"/>
    <s v="KB-16315"/>
    <s v="Karl Braun"/>
    <s v="Consumer"/>
    <x v="0"/>
    <s v="Minneapolis"/>
    <x v="11"/>
    <n v="55407"/>
    <x v="2"/>
    <s v="OFF-PA-10003177"/>
    <x v="1"/>
    <s v="Paper"/>
    <x v="89"/>
    <x v="91"/>
    <n v="2"/>
    <n v="0"/>
    <n v="6.2208000000000006"/>
  </r>
  <r>
    <n v="94"/>
    <s v="CA-2017-149587"/>
    <d v="2017-01-31T00:00:00"/>
    <d v="2017-02-05T00:00:00"/>
    <s v="Second Class"/>
    <s v="KB-16315"/>
    <s v="Karl Braun"/>
    <s v="Consumer"/>
    <x v="0"/>
    <s v="Minneapolis"/>
    <x v="11"/>
    <n v="55407"/>
    <x v="2"/>
    <s v="FUR-FU-10003799"/>
    <x v="0"/>
    <s v="Furnishings"/>
    <x v="90"/>
    <x v="92"/>
    <n v="3"/>
    <n v="0"/>
    <n v="16.535399999999996"/>
  </r>
  <r>
    <n v="95"/>
    <s v="CA-2017-149587"/>
    <d v="2017-01-31T00:00:00"/>
    <d v="2017-02-05T00:00:00"/>
    <s v="Second Class"/>
    <s v="KB-16315"/>
    <s v="Karl Braun"/>
    <s v="Consumer"/>
    <x v="0"/>
    <s v="Minneapolis"/>
    <x v="11"/>
    <n v="55407"/>
    <x v="2"/>
    <s v="OFF-BI-10002852"/>
    <x v="1"/>
    <s v="Binders"/>
    <x v="91"/>
    <x v="93"/>
    <n v="2"/>
    <n v="0"/>
    <n v="16.150400000000001"/>
  </r>
  <r>
    <n v="96"/>
    <s v="US-2019-109484"/>
    <d v="2019-11-06T00:00:00"/>
    <d v="2019-11-12T00:00:00"/>
    <s v="Standard Class"/>
    <s v="RB-19705"/>
    <s v="Roger Barcio"/>
    <s v="Home Office"/>
    <x v="0"/>
    <s v="Portland"/>
    <x v="21"/>
    <n v="97206"/>
    <x v="1"/>
    <s v="OFF-BI-10004738"/>
    <x v="1"/>
    <s v="Binders"/>
    <x v="92"/>
    <x v="94"/>
    <n v="1"/>
    <n v="0.7"/>
    <n v="-3.7880000000000003"/>
  </r>
  <r>
    <n v="97"/>
    <s v="CA-2019-161018"/>
    <d v="2019-11-09T00:00:00"/>
    <d v="2019-11-11T00:00:00"/>
    <s v="Second Class"/>
    <s v="PN-18775"/>
    <s v="Parhena Norris"/>
    <s v="Home Office"/>
    <x v="0"/>
    <s v="New York City"/>
    <x v="15"/>
    <n v="10009"/>
    <x v="3"/>
    <s v="FUR-FU-10000629"/>
    <x v="0"/>
    <s v="Furnishings"/>
    <x v="93"/>
    <x v="95"/>
    <n v="7"/>
    <n v="0"/>
    <n v="40.5426"/>
  </r>
  <r>
    <n v="98"/>
    <s v="CA-2019-157833"/>
    <d v="2019-06-17T00:00:00"/>
    <d v="2019-06-20T00:00:00"/>
    <s v="First Class"/>
    <s v="KD-16345"/>
    <s v="Katherine Ducich"/>
    <s v="Consumer"/>
    <x v="0"/>
    <s v="San Francisco"/>
    <x v="1"/>
    <n v="94122"/>
    <x v="1"/>
    <s v="OFF-BI-10001721"/>
    <x v="1"/>
    <s v="Binders"/>
    <x v="94"/>
    <x v="96"/>
    <n v="3"/>
    <n v="0.2"/>
    <n v="17.959199999999999"/>
  </r>
  <r>
    <n v="99"/>
    <s v="CA-2018-149223"/>
    <d v="2018-09-06T00:00:00"/>
    <d v="2018-09-11T00:00:00"/>
    <s v="Standard Class"/>
    <s v="ER-13855"/>
    <s v="Elpida Rittenbach"/>
    <s v="Corporate"/>
    <x v="0"/>
    <s v="Saint Paul"/>
    <x v="11"/>
    <n v="55106"/>
    <x v="2"/>
    <s v="OFF-AP-10000358"/>
    <x v="1"/>
    <s v="Appliances"/>
    <x v="95"/>
    <x v="42"/>
    <n v="6"/>
    <n v="0"/>
    <n v="22.5851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D61EA-BBFA-4FA5-B144-7236B0E3A76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23">
        <item x="19"/>
        <item x="16"/>
        <item x="1"/>
        <item x="13"/>
        <item x="2"/>
        <item x="10"/>
        <item x="14"/>
        <item x="0"/>
        <item x="12"/>
        <item x="11"/>
        <item x="8"/>
        <item x="15"/>
        <item x="3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97">
        <item x="36"/>
        <item x="77"/>
        <item x="74"/>
        <item x="93"/>
        <item x="31"/>
        <item x="61"/>
        <item x="22"/>
        <item x="42"/>
        <item x="52"/>
        <item x="57"/>
        <item x="53"/>
        <item x="37"/>
        <item x="49"/>
        <item x="85"/>
        <item x="68"/>
        <item x="78"/>
        <item x="27"/>
        <item x="9"/>
        <item x="30"/>
        <item x="3"/>
        <item x="0"/>
        <item x="10"/>
        <item x="19"/>
        <item x="48"/>
        <item x="8"/>
        <item x="33"/>
        <item x="73"/>
        <item x="41"/>
        <item x="76"/>
        <item x="5"/>
        <item x="4"/>
        <item x="86"/>
        <item x="35"/>
        <item x="95"/>
        <item x="13"/>
        <item x="17"/>
        <item x="92"/>
        <item x="34"/>
        <item x="23"/>
        <item x="38"/>
        <item x="51"/>
        <item x="64"/>
        <item x="45"/>
        <item x="70"/>
        <item x="14"/>
        <item x="54"/>
        <item x="1"/>
        <item x="28"/>
        <item x="65"/>
        <item x="91"/>
        <item x="46"/>
        <item x="25"/>
        <item x="81"/>
        <item x="11"/>
        <item x="47"/>
        <item x="84"/>
        <item x="50"/>
        <item x="32"/>
        <item x="63"/>
        <item x="7"/>
        <item x="66"/>
        <item x="21"/>
        <item x="6"/>
        <item x="18"/>
        <item x="83"/>
        <item x="56"/>
        <item x="40"/>
        <item x="39"/>
        <item x="58"/>
        <item x="29"/>
        <item x="59"/>
        <item x="79"/>
        <item x="26"/>
        <item x="82"/>
        <item x="72"/>
        <item x="2"/>
        <item x="90"/>
        <item x="75"/>
        <item x="67"/>
        <item x="80"/>
        <item x="15"/>
        <item x="16"/>
        <item x="69"/>
        <item x="71"/>
        <item x="94"/>
        <item x="87"/>
        <item x="43"/>
        <item x="60"/>
        <item x="24"/>
        <item x="20"/>
        <item x="44"/>
        <item x="62"/>
        <item x="12"/>
        <item x="88"/>
        <item x="89"/>
        <item x="55"/>
        <item t="default"/>
      </items>
    </pivotField>
    <pivotField dataField="1" showAll="0">
      <items count="98">
        <item x="75"/>
        <item x="61"/>
        <item x="15"/>
        <item x="30"/>
        <item x="70"/>
        <item x="94"/>
        <item x="51"/>
        <item x="90"/>
        <item x="32"/>
        <item x="6"/>
        <item x="18"/>
        <item x="28"/>
        <item x="76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88"/>
        <item x="82"/>
        <item x="48"/>
        <item x="4"/>
        <item x="20"/>
        <item x="63"/>
        <item x="77"/>
        <item x="34"/>
        <item x="59"/>
        <item x="56"/>
        <item x="93"/>
        <item x="49"/>
        <item x="47"/>
        <item x="44"/>
        <item x="60"/>
        <item x="5"/>
        <item x="96"/>
        <item x="92"/>
        <item x="17"/>
        <item x="22"/>
        <item x="14"/>
        <item x="23"/>
        <item x="74"/>
        <item x="89"/>
        <item x="50"/>
        <item x="69"/>
        <item x="42"/>
        <item x="65"/>
        <item x="31"/>
        <item x="52"/>
        <item x="26"/>
        <item x="43"/>
        <item x="95"/>
        <item x="73"/>
        <item x="37"/>
        <item x="9"/>
        <item x="29"/>
        <item x="64"/>
        <item x="41"/>
        <item x="87"/>
        <item x="68"/>
        <item x="36"/>
        <item x="83"/>
        <item x="79"/>
        <item x="55"/>
        <item x="46"/>
        <item x="39"/>
        <item x="66"/>
        <item x="19"/>
        <item x="84"/>
        <item x="0"/>
        <item x="85"/>
        <item x="57"/>
        <item x="40"/>
        <item x="13"/>
        <item x="38"/>
        <item x="16"/>
        <item x="1"/>
        <item x="72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4" type="button" dataOnly="0" labelOnly="1" outline="0" axis="axisRow" fieldPosition="0"/>
    </format>
    <format dxfId="3">
      <pivotArea dataOnly="0" labelOnly="1" fieldPosition="0">
        <references count="1">
          <reference field="14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4"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9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9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1C270-A1FD-4131-AA23-AC58855F7165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Q66:R89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>
      <items count="23">
        <item x="19"/>
        <item x="16"/>
        <item x="1"/>
        <item x="13"/>
        <item x="2"/>
        <item x="10"/>
        <item x="14"/>
        <item x="0"/>
        <item x="12"/>
        <item x="11"/>
        <item x="8"/>
        <item x="15"/>
        <item x="3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97">
        <item x="36"/>
        <item x="77"/>
        <item x="74"/>
        <item x="93"/>
        <item x="31"/>
        <item x="61"/>
        <item x="22"/>
        <item x="42"/>
        <item x="52"/>
        <item x="57"/>
        <item x="53"/>
        <item x="37"/>
        <item x="49"/>
        <item x="85"/>
        <item x="68"/>
        <item x="78"/>
        <item x="27"/>
        <item x="9"/>
        <item x="30"/>
        <item x="3"/>
        <item x="0"/>
        <item x="10"/>
        <item x="19"/>
        <item x="48"/>
        <item x="8"/>
        <item x="33"/>
        <item x="73"/>
        <item x="41"/>
        <item x="76"/>
        <item x="5"/>
        <item x="4"/>
        <item x="86"/>
        <item x="35"/>
        <item x="95"/>
        <item x="13"/>
        <item x="17"/>
        <item x="92"/>
        <item x="34"/>
        <item x="23"/>
        <item x="38"/>
        <item x="51"/>
        <item x="64"/>
        <item x="45"/>
        <item x="70"/>
        <item x="14"/>
        <item x="54"/>
        <item x="1"/>
        <item x="28"/>
        <item x="65"/>
        <item x="91"/>
        <item x="46"/>
        <item x="25"/>
        <item x="81"/>
        <item x="11"/>
        <item x="47"/>
        <item x="84"/>
        <item x="50"/>
        <item x="32"/>
        <item x="63"/>
        <item x="7"/>
        <item x="66"/>
        <item x="21"/>
        <item x="6"/>
        <item x="18"/>
        <item x="83"/>
        <item x="56"/>
        <item x="40"/>
        <item x="39"/>
        <item x="58"/>
        <item x="29"/>
        <item x="59"/>
        <item x="79"/>
        <item x="26"/>
        <item x="82"/>
        <item x="72"/>
        <item x="2"/>
        <item x="90"/>
        <item x="75"/>
        <item x="67"/>
        <item x="80"/>
        <item x="15"/>
        <item x="16"/>
        <item x="69"/>
        <item x="71"/>
        <item x="94"/>
        <item x="87"/>
        <item x="43"/>
        <item x="60"/>
        <item x="24"/>
        <item x="20"/>
        <item x="44"/>
        <item x="62"/>
        <item x="12"/>
        <item x="88"/>
        <item x="89"/>
        <item x="55"/>
        <item t="default"/>
      </items>
    </pivotField>
    <pivotField showAll="0">
      <items count="98">
        <item x="75"/>
        <item x="61"/>
        <item x="15"/>
        <item x="30"/>
        <item x="70"/>
        <item x="94"/>
        <item x="51"/>
        <item x="90"/>
        <item x="32"/>
        <item x="6"/>
        <item x="18"/>
        <item x="28"/>
        <item x="76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88"/>
        <item x="82"/>
        <item x="48"/>
        <item x="4"/>
        <item x="20"/>
        <item x="63"/>
        <item x="77"/>
        <item x="34"/>
        <item x="59"/>
        <item x="56"/>
        <item x="93"/>
        <item x="49"/>
        <item x="47"/>
        <item x="44"/>
        <item x="60"/>
        <item x="5"/>
        <item x="96"/>
        <item x="92"/>
        <item x="17"/>
        <item x="22"/>
        <item x="14"/>
        <item x="23"/>
        <item x="74"/>
        <item x="89"/>
        <item x="50"/>
        <item x="69"/>
        <item x="42"/>
        <item x="65"/>
        <item x="31"/>
        <item x="52"/>
        <item x="26"/>
        <item x="43"/>
        <item x="95"/>
        <item x="73"/>
        <item x="37"/>
        <item x="9"/>
        <item x="29"/>
        <item x="64"/>
        <item x="41"/>
        <item x="87"/>
        <item x="68"/>
        <item x="36"/>
        <item x="83"/>
        <item x="79"/>
        <item x="55"/>
        <item x="46"/>
        <item x="39"/>
        <item x="66"/>
        <item x="19"/>
        <item x="84"/>
        <item x="0"/>
        <item x="85"/>
        <item x="57"/>
        <item x="40"/>
        <item x="13"/>
        <item x="38"/>
        <item x="16"/>
        <item x="1"/>
        <item x="72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showAll="0"/>
    <pivotField dataField="1" showAll="0"/>
    <pivotField showAll="0"/>
  </pivotFields>
  <rowFields count="1">
    <field x="1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Discount" fld="19" subtotal="average" baseField="10" baseItem="9"/>
  </dataFields>
  <chartFormats count="27">
    <chartFormat chart="2" format="3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8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7" format="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7" format="3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17" format="3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17" format="3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17" format="3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17" format="3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17" format="4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17" format="4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17" format="4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7"/>
          </reference>
        </references>
      </pivotArea>
    </chartFormat>
    <chartFormat chart="17" format="4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8"/>
          </reference>
        </references>
      </pivotArea>
    </chartFormat>
    <chartFormat chart="17" format="4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  <chartFormat chart="17" format="4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  <chartFormat chart="17" format="4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1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4E113-8929-4D00-A26A-91D0994F705B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B36:AC59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>
      <items count="23">
        <item x="19"/>
        <item x="16"/>
        <item x="1"/>
        <item x="13"/>
        <item x="2"/>
        <item x="10"/>
        <item x="14"/>
        <item x="0"/>
        <item x="12"/>
        <item x="11"/>
        <item x="8"/>
        <item x="15"/>
        <item x="3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97">
        <item x="36"/>
        <item x="77"/>
        <item x="74"/>
        <item x="93"/>
        <item x="31"/>
        <item x="61"/>
        <item x="22"/>
        <item x="42"/>
        <item x="52"/>
        <item x="57"/>
        <item x="53"/>
        <item x="37"/>
        <item x="49"/>
        <item x="85"/>
        <item x="68"/>
        <item x="78"/>
        <item x="27"/>
        <item x="9"/>
        <item x="30"/>
        <item x="3"/>
        <item x="0"/>
        <item x="10"/>
        <item x="19"/>
        <item x="48"/>
        <item x="8"/>
        <item x="33"/>
        <item x="73"/>
        <item x="41"/>
        <item x="76"/>
        <item x="5"/>
        <item x="4"/>
        <item x="86"/>
        <item x="35"/>
        <item x="95"/>
        <item x="13"/>
        <item x="17"/>
        <item x="92"/>
        <item x="34"/>
        <item x="23"/>
        <item x="38"/>
        <item x="51"/>
        <item x="64"/>
        <item x="45"/>
        <item x="70"/>
        <item x="14"/>
        <item x="54"/>
        <item x="1"/>
        <item x="28"/>
        <item x="65"/>
        <item x="91"/>
        <item x="46"/>
        <item x="25"/>
        <item x="81"/>
        <item x="11"/>
        <item x="47"/>
        <item x="84"/>
        <item x="50"/>
        <item x="32"/>
        <item x="63"/>
        <item x="7"/>
        <item x="66"/>
        <item x="21"/>
        <item x="6"/>
        <item x="18"/>
        <item x="83"/>
        <item x="56"/>
        <item x="40"/>
        <item x="39"/>
        <item x="58"/>
        <item x="29"/>
        <item x="59"/>
        <item x="79"/>
        <item x="26"/>
        <item x="82"/>
        <item x="72"/>
        <item x="2"/>
        <item x="90"/>
        <item x="75"/>
        <item x="67"/>
        <item x="80"/>
        <item x="15"/>
        <item x="16"/>
        <item x="69"/>
        <item x="71"/>
        <item x="94"/>
        <item x="87"/>
        <item x="43"/>
        <item x="60"/>
        <item x="24"/>
        <item x="20"/>
        <item x="44"/>
        <item x="62"/>
        <item x="12"/>
        <item x="88"/>
        <item x="89"/>
        <item x="55"/>
        <item t="default"/>
      </items>
    </pivotField>
    <pivotField showAll="0">
      <items count="98">
        <item x="75"/>
        <item x="61"/>
        <item x="15"/>
        <item x="30"/>
        <item x="70"/>
        <item x="94"/>
        <item x="51"/>
        <item x="90"/>
        <item x="32"/>
        <item x="6"/>
        <item x="18"/>
        <item x="28"/>
        <item x="76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88"/>
        <item x="82"/>
        <item x="48"/>
        <item x="4"/>
        <item x="20"/>
        <item x="63"/>
        <item x="77"/>
        <item x="34"/>
        <item x="59"/>
        <item x="56"/>
        <item x="93"/>
        <item x="49"/>
        <item x="47"/>
        <item x="44"/>
        <item x="60"/>
        <item x="5"/>
        <item x="96"/>
        <item x="92"/>
        <item x="17"/>
        <item x="22"/>
        <item x="14"/>
        <item x="23"/>
        <item x="74"/>
        <item x="89"/>
        <item x="50"/>
        <item x="69"/>
        <item x="42"/>
        <item x="65"/>
        <item x="31"/>
        <item x="52"/>
        <item x="26"/>
        <item x="43"/>
        <item x="95"/>
        <item x="73"/>
        <item x="37"/>
        <item x="9"/>
        <item x="29"/>
        <item x="64"/>
        <item x="41"/>
        <item x="87"/>
        <item x="68"/>
        <item x="36"/>
        <item x="83"/>
        <item x="79"/>
        <item x="55"/>
        <item x="46"/>
        <item x="39"/>
        <item x="66"/>
        <item x="19"/>
        <item x="84"/>
        <item x="0"/>
        <item x="85"/>
        <item x="57"/>
        <item x="40"/>
        <item x="13"/>
        <item x="38"/>
        <item x="16"/>
        <item x="1"/>
        <item x="72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showAll="0"/>
    <pivotField dataField="1" showAll="0"/>
    <pivotField showAll="0"/>
  </pivotFields>
  <rowFields count="1">
    <field x="1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Discount" fld="19" baseField="0" baseItem="0"/>
  </dataFields>
  <chartFormats count="3">
    <chartFormat chart="2" format="3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8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8433E-86B6-41DB-BAD9-F866624464D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B4:AC2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>
      <items count="23">
        <item x="19"/>
        <item x="16"/>
        <item x="1"/>
        <item x="13"/>
        <item x="2"/>
        <item x="10"/>
        <item x="14"/>
        <item x="0"/>
        <item x="12"/>
        <item x="11"/>
        <item x="8"/>
        <item x="15"/>
        <item x="3"/>
        <item x="21"/>
        <item x="9"/>
        <item x="20"/>
        <item x="18"/>
        <item x="5"/>
        <item x="7"/>
        <item x="17"/>
        <item x="4"/>
        <item x="6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97">
        <item x="36"/>
        <item x="77"/>
        <item x="74"/>
        <item x="93"/>
        <item x="31"/>
        <item x="61"/>
        <item x="22"/>
        <item x="42"/>
        <item x="52"/>
        <item x="57"/>
        <item x="53"/>
        <item x="37"/>
        <item x="49"/>
        <item x="85"/>
        <item x="68"/>
        <item x="78"/>
        <item x="27"/>
        <item x="9"/>
        <item x="30"/>
        <item x="3"/>
        <item x="0"/>
        <item x="10"/>
        <item x="19"/>
        <item x="48"/>
        <item x="8"/>
        <item x="33"/>
        <item x="73"/>
        <item x="41"/>
        <item x="76"/>
        <item x="5"/>
        <item x="4"/>
        <item x="86"/>
        <item x="35"/>
        <item x="95"/>
        <item x="13"/>
        <item x="17"/>
        <item x="92"/>
        <item x="34"/>
        <item x="23"/>
        <item x="38"/>
        <item x="51"/>
        <item x="64"/>
        <item x="45"/>
        <item x="70"/>
        <item x="14"/>
        <item x="54"/>
        <item x="1"/>
        <item x="28"/>
        <item x="65"/>
        <item x="91"/>
        <item x="46"/>
        <item x="25"/>
        <item x="81"/>
        <item x="11"/>
        <item x="47"/>
        <item x="84"/>
        <item x="50"/>
        <item x="32"/>
        <item x="63"/>
        <item x="7"/>
        <item x="66"/>
        <item x="21"/>
        <item x="6"/>
        <item x="18"/>
        <item x="83"/>
        <item x="56"/>
        <item x="40"/>
        <item x="39"/>
        <item x="58"/>
        <item x="29"/>
        <item x="59"/>
        <item x="79"/>
        <item x="26"/>
        <item x="82"/>
        <item x="72"/>
        <item x="2"/>
        <item x="90"/>
        <item x="75"/>
        <item x="67"/>
        <item x="80"/>
        <item x="15"/>
        <item x="16"/>
        <item x="69"/>
        <item x="71"/>
        <item x="94"/>
        <item x="87"/>
        <item x="43"/>
        <item x="60"/>
        <item x="24"/>
        <item x="20"/>
        <item x="44"/>
        <item x="62"/>
        <item x="12"/>
        <item x="88"/>
        <item x="89"/>
        <item x="55"/>
        <item t="default"/>
      </items>
    </pivotField>
    <pivotField dataField="1" showAll="0">
      <items count="98">
        <item x="75"/>
        <item x="61"/>
        <item x="15"/>
        <item x="30"/>
        <item x="70"/>
        <item x="94"/>
        <item x="51"/>
        <item x="90"/>
        <item x="32"/>
        <item x="6"/>
        <item x="18"/>
        <item x="28"/>
        <item x="76"/>
        <item x="25"/>
        <item x="91"/>
        <item x="62"/>
        <item x="58"/>
        <item x="2"/>
        <item x="81"/>
        <item x="53"/>
        <item x="12"/>
        <item x="33"/>
        <item x="80"/>
        <item x="45"/>
        <item x="8"/>
        <item x="71"/>
        <item x="78"/>
        <item x="21"/>
        <item x="86"/>
        <item x="88"/>
        <item x="82"/>
        <item x="48"/>
        <item x="4"/>
        <item x="20"/>
        <item x="63"/>
        <item x="77"/>
        <item x="34"/>
        <item x="59"/>
        <item x="56"/>
        <item x="93"/>
        <item x="49"/>
        <item x="47"/>
        <item x="44"/>
        <item x="60"/>
        <item x="5"/>
        <item x="96"/>
        <item x="92"/>
        <item x="17"/>
        <item x="22"/>
        <item x="14"/>
        <item x="23"/>
        <item x="74"/>
        <item x="89"/>
        <item x="50"/>
        <item x="69"/>
        <item x="42"/>
        <item x="65"/>
        <item x="31"/>
        <item x="52"/>
        <item x="26"/>
        <item x="43"/>
        <item x="95"/>
        <item x="73"/>
        <item x="37"/>
        <item x="9"/>
        <item x="29"/>
        <item x="64"/>
        <item x="41"/>
        <item x="87"/>
        <item x="68"/>
        <item x="36"/>
        <item x="83"/>
        <item x="79"/>
        <item x="55"/>
        <item x="46"/>
        <item x="39"/>
        <item x="66"/>
        <item x="19"/>
        <item x="84"/>
        <item x="0"/>
        <item x="85"/>
        <item x="57"/>
        <item x="40"/>
        <item x="13"/>
        <item x="38"/>
        <item x="16"/>
        <item x="1"/>
        <item x="72"/>
        <item x="7"/>
        <item x="11"/>
        <item x="3"/>
        <item x="54"/>
        <item x="24"/>
        <item x="35"/>
        <item x="67"/>
        <item x="10"/>
        <item x="27"/>
        <item t="default"/>
      </items>
    </pivotField>
    <pivotField showAll="0"/>
    <pivotField showAll="0"/>
    <pivotField showAll="0"/>
  </pivotFields>
  <rowFields count="1">
    <field x="1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Sales" fld="17" baseField="0" baseItem="0"/>
  </dataFields>
  <chartFormats count="3">
    <chartFormat chart="2" format="39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8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B88D5-4C50-4AD3-8E82-A5112980AE2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M4:Q11" firstHeaderRow="1" firstDataRow="2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8"/>
    <field x="12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Category" fld="14" subtotal="count" baseField="0" baseItem="0"/>
  </dataFields>
  <chartFormats count="3">
    <chartFormat chart="0" format="0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9F98B-2278-4469-931D-2115816D381D}" name="Sales" displayName="Sales" ref="A1:U9995" totalsRowShown="0">
  <autoFilter ref="A1:U9995" xr:uid="{00000000-0009-0000-0000-000000000000}"/>
  <tableColumns count="21">
    <tableColumn id="1" xr3:uid="{90684244-0532-4CF7-88AF-31FF170B5331}" name="Row ID"/>
    <tableColumn id="2" xr3:uid="{512698AC-2630-485E-9F8D-9D6F66E8AB5A}" name="Order ID"/>
    <tableColumn id="3" xr3:uid="{C06520DD-0B9E-4F76-BD27-1A5C48EEADEF}" name="Order Date" dataDxfId="8"/>
    <tableColumn id="4" xr3:uid="{B81B27A3-FA22-4DFD-B084-F4D804B90B38}" name="Ship Date" dataDxfId="7"/>
    <tableColumn id="5" xr3:uid="{3020E210-9093-46A6-987D-B4296660A10B}" name="Ship Mode"/>
    <tableColumn id="6" xr3:uid="{3286AC08-E0F4-4DB0-838D-37B8020E8E7B}" name="Customer ID"/>
    <tableColumn id="7" xr3:uid="{5466F04D-A371-4617-B7A3-83AAA9B29C3E}" name="Customer Name"/>
    <tableColumn id="8" xr3:uid="{9EDF9BCF-AB0A-4F40-B268-40F8A8065F54}" name="Segment"/>
    <tableColumn id="9" xr3:uid="{01891279-B7B7-4C1B-B5A5-807F5808D870}" name="Country/Region"/>
    <tableColumn id="10" xr3:uid="{7D587917-8F76-44FE-A429-A1F5351D972B}" name="City"/>
    <tableColumn id="11" xr3:uid="{CAD41E49-1CDE-4732-A253-DE6D85C955D2}" name="State"/>
    <tableColumn id="12" xr3:uid="{7C146419-B5FA-44B3-AB34-A84F60569E43}" name="Postal Code"/>
    <tableColumn id="13" xr3:uid="{CD75BD0A-5187-44FD-A9FE-41BC458DFA87}" name="Region"/>
    <tableColumn id="14" xr3:uid="{486B8D69-61B1-417E-9A9C-775B10FA4A84}" name="Product ID"/>
    <tableColumn id="15" xr3:uid="{BF8E6855-C289-4239-93E4-CE15B6746A3B}" name="Category"/>
    <tableColumn id="16" xr3:uid="{A0A8C4A0-EFAC-4D1A-A7CF-160A3F120593}" name="Sub-Category"/>
    <tableColumn id="17" xr3:uid="{F49F953C-D331-40B4-BA7D-775B99E87264}" name="Product Name"/>
    <tableColumn id="18" xr3:uid="{D8737D2A-F7BF-4B3A-9B89-C8396E9B10C3}" name="Sales"/>
    <tableColumn id="19" xr3:uid="{48D97EDA-31CC-47B0-AACD-92362343DA5A}" name="Quantity"/>
    <tableColumn id="20" xr3:uid="{60338067-5A5F-43B2-9C85-7F9EE1D96C16}" name="Discount"/>
    <tableColumn id="21" xr3:uid="{4ACDDE7A-9F2C-4A04-BE43-40AB54A03C2F}" name="Profi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200D-CFDD-4F5D-9BDE-8E18F207A1C1}">
  <dimension ref="A3:F28"/>
  <sheetViews>
    <sheetView topLeftCell="A7" zoomScale="132" zoomScaleNormal="96" workbookViewId="0">
      <selection activeCell="A12" sqref="A12:B15"/>
    </sheetView>
  </sheetViews>
  <sheetFormatPr defaultRowHeight="12.6" x14ac:dyDescent="0.25"/>
  <cols>
    <col min="1" max="1" width="14.33203125" bestFit="1" customWidth="1"/>
    <col min="2" max="3" width="13.77734375" bestFit="1" customWidth="1"/>
    <col min="4" max="4" width="7.109375" bestFit="1" customWidth="1"/>
    <col min="5" max="5" width="14.109375" customWidth="1"/>
    <col min="6" max="6" width="13.88671875" customWidth="1"/>
    <col min="7" max="8" width="7.109375" bestFit="1" customWidth="1"/>
    <col min="9" max="9" width="5.88671875" bestFit="1" customWidth="1"/>
    <col min="10" max="10" width="7.109375" bestFit="1" customWidth="1"/>
    <col min="11" max="12" width="5.88671875" bestFit="1" customWidth="1"/>
    <col min="13" max="14" width="7.109375" bestFit="1" customWidth="1"/>
    <col min="15" max="15" width="8.21875" bestFit="1" customWidth="1"/>
    <col min="16" max="19" width="7.109375" bestFit="1" customWidth="1"/>
    <col min="20" max="20" width="5.88671875" bestFit="1" customWidth="1"/>
    <col min="21" max="21" width="7.109375" bestFit="1" customWidth="1"/>
    <col min="22" max="22" width="8.21875" bestFit="1" customWidth="1"/>
    <col min="23" max="25" width="7.109375" bestFit="1" customWidth="1"/>
    <col min="26" max="26" width="8.21875" bestFit="1" customWidth="1"/>
    <col min="27" max="27" width="7.109375" bestFit="1" customWidth="1"/>
    <col min="28" max="28" width="5.88671875" bestFit="1" customWidth="1"/>
    <col min="29" max="30" width="7.109375" bestFit="1" customWidth="1"/>
    <col min="31" max="31" width="5.88671875" bestFit="1" customWidth="1"/>
    <col min="32" max="32" width="7.109375" bestFit="1" customWidth="1"/>
    <col min="33" max="33" width="5.88671875" bestFit="1" customWidth="1"/>
    <col min="34" max="34" width="8.21875" bestFit="1" customWidth="1"/>
    <col min="35" max="35" width="7.109375" bestFit="1" customWidth="1"/>
    <col min="36" max="36" width="8.21875" bestFit="1" customWidth="1"/>
    <col min="37" max="37" width="7.109375" bestFit="1" customWidth="1"/>
    <col min="38" max="38" width="8.21875" bestFit="1" customWidth="1"/>
    <col min="39" max="39" width="3.5546875" bestFit="1" customWidth="1"/>
    <col min="40" max="40" width="5.88671875" bestFit="1" customWidth="1"/>
    <col min="41" max="42" width="7.109375" bestFit="1" customWidth="1"/>
    <col min="43" max="43" width="3.5546875" bestFit="1" customWidth="1"/>
    <col min="44" max="46" width="7.109375" bestFit="1" customWidth="1"/>
    <col min="47" max="47" width="8.21875" bestFit="1" customWidth="1"/>
    <col min="48" max="48" width="7.109375" bestFit="1" customWidth="1"/>
    <col min="49" max="49" width="5.88671875" bestFit="1" customWidth="1"/>
    <col min="50" max="51" width="7.109375" bestFit="1" customWidth="1"/>
    <col min="52" max="54" width="8.21875" bestFit="1" customWidth="1"/>
    <col min="55" max="56" width="7.109375" bestFit="1" customWidth="1"/>
    <col min="57" max="57" width="8.21875" bestFit="1" customWidth="1"/>
    <col min="58" max="58" width="7.109375" bestFit="1" customWidth="1"/>
    <col min="59" max="59" width="8.21875" bestFit="1" customWidth="1"/>
    <col min="60" max="61" width="7.109375" bestFit="1" customWidth="1"/>
    <col min="62" max="62" width="8.21875" bestFit="1" customWidth="1"/>
    <col min="63" max="64" width="7.109375" bestFit="1" customWidth="1"/>
    <col min="65" max="65" width="9.33203125" bestFit="1" customWidth="1"/>
    <col min="66" max="67" width="7.109375" bestFit="1" customWidth="1"/>
    <col min="68" max="68" width="8.21875" bestFit="1" customWidth="1"/>
    <col min="69" max="71" width="9.33203125" bestFit="1" customWidth="1"/>
    <col min="72" max="72" width="8.21875" bestFit="1" customWidth="1"/>
    <col min="73" max="73" width="9.33203125" bestFit="1" customWidth="1"/>
    <col min="74" max="76" width="8.21875" bestFit="1" customWidth="1"/>
    <col min="77" max="78" width="9.33203125" bestFit="1" customWidth="1"/>
    <col min="79" max="79" width="8.21875" bestFit="1" customWidth="1"/>
    <col min="80" max="80" width="9.33203125" bestFit="1" customWidth="1"/>
    <col min="81" max="83" width="8.21875" bestFit="1" customWidth="1"/>
    <col min="84" max="85" width="9.33203125" bestFit="1" customWidth="1"/>
    <col min="86" max="86" width="10.5546875" bestFit="1" customWidth="1"/>
    <col min="87" max="88" width="8.21875" bestFit="1" customWidth="1"/>
    <col min="89" max="91" width="9.33203125" bestFit="1" customWidth="1"/>
    <col min="92" max="92" width="10.5546875" bestFit="1" customWidth="1"/>
    <col min="93" max="94" width="9.33203125" bestFit="1" customWidth="1"/>
    <col min="95" max="97" width="10.5546875" bestFit="1" customWidth="1"/>
    <col min="98" max="98" width="9.33203125" bestFit="1" customWidth="1"/>
    <col min="99" max="99" width="12.88671875" bestFit="1" customWidth="1"/>
    <col min="100" max="100" width="16.44140625" bestFit="1" customWidth="1"/>
    <col min="101" max="101" width="11.77734375" bestFit="1" customWidth="1"/>
  </cols>
  <sheetData>
    <row r="3" spans="1:6" ht="13.8" x14ac:dyDescent="0.3">
      <c r="A3" s="27" t="s">
        <v>10965</v>
      </c>
      <c r="B3" s="3" t="s">
        <v>10967</v>
      </c>
    </row>
    <row r="4" spans="1:6" ht="13.8" x14ac:dyDescent="0.3">
      <c r="A4" s="28" t="s">
        <v>29</v>
      </c>
      <c r="B4" s="29">
        <v>11083.779699999999</v>
      </c>
    </row>
    <row r="5" spans="1:6" ht="13.8" x14ac:dyDescent="0.3">
      <c r="A5" s="28" t="s">
        <v>42</v>
      </c>
      <c r="B5" s="29">
        <v>5169.37</v>
      </c>
    </row>
    <row r="6" spans="1:6" ht="13.8" x14ac:dyDescent="0.3">
      <c r="A6" s="28" t="s">
        <v>65</v>
      </c>
      <c r="B6" s="29">
        <v>5186.7579999999998</v>
      </c>
      <c r="E6" s="26" t="s">
        <v>10971</v>
      </c>
      <c r="F6" s="26" t="s">
        <v>10972</v>
      </c>
    </row>
    <row r="7" spans="1:6" ht="13.8" x14ac:dyDescent="0.3">
      <c r="A7" s="28" t="s">
        <v>10964</v>
      </c>
      <c r="B7" s="29">
        <v>21439.907699999996</v>
      </c>
      <c r="E7" s="13" t="s">
        <v>319</v>
      </c>
      <c r="F7" s="15">
        <v>32.119200000000006</v>
      </c>
    </row>
    <row r="8" spans="1:6" x14ac:dyDescent="0.25">
      <c r="E8" s="13" t="s">
        <v>278</v>
      </c>
      <c r="F8" s="15">
        <v>87.145199999999988</v>
      </c>
    </row>
    <row r="9" spans="1:6" x14ac:dyDescent="0.25">
      <c r="E9" s="13" t="s">
        <v>39</v>
      </c>
      <c r="F9" s="15">
        <v>21.107174999999994</v>
      </c>
    </row>
    <row r="10" spans="1:6" x14ac:dyDescent="0.25">
      <c r="E10" s="13" t="s">
        <v>219</v>
      </c>
      <c r="F10" s="15">
        <v>5.527000000000001</v>
      </c>
    </row>
    <row r="11" spans="1:6" x14ac:dyDescent="0.25">
      <c r="E11" s="13" t="s">
        <v>49</v>
      </c>
      <c r="F11" s="15">
        <v>-123.65100000000002</v>
      </c>
    </row>
    <row r="12" spans="1:6" x14ac:dyDescent="0.25">
      <c r="E12" s="13" t="s">
        <v>190</v>
      </c>
      <c r="F12" s="15">
        <v>-15.873666666666672</v>
      </c>
    </row>
    <row r="13" spans="1:6" x14ac:dyDescent="0.25">
      <c r="E13" s="13" t="s">
        <v>227</v>
      </c>
      <c r="F13" s="15">
        <v>18.338224999999994</v>
      </c>
    </row>
    <row r="14" spans="1:6" x14ac:dyDescent="0.25">
      <c r="E14" s="13" t="s">
        <v>26</v>
      </c>
      <c r="F14" s="15">
        <v>130.74779999999998</v>
      </c>
    </row>
    <row r="15" spans="1:6" x14ac:dyDescent="0.25">
      <c r="E15" s="13" t="s">
        <v>213</v>
      </c>
      <c r="F15" s="15">
        <v>8.6206999999999958</v>
      </c>
    </row>
    <row r="16" spans="1:6" x14ac:dyDescent="0.25">
      <c r="E16" s="13" t="s">
        <v>205</v>
      </c>
      <c r="F16" s="15">
        <v>12.402849999999997</v>
      </c>
    </row>
    <row r="17" spans="5:6" x14ac:dyDescent="0.25">
      <c r="E17" s="13" t="s">
        <v>125</v>
      </c>
      <c r="F17" s="15">
        <v>10.374000000000001</v>
      </c>
    </row>
    <row r="18" spans="5:6" x14ac:dyDescent="0.25">
      <c r="E18" s="13" t="s">
        <v>239</v>
      </c>
      <c r="F18" s="15">
        <v>40.863318181818187</v>
      </c>
    </row>
    <row r="19" spans="5:6" x14ac:dyDescent="0.25">
      <c r="E19" s="13" t="s">
        <v>81</v>
      </c>
      <c r="F19" s="15">
        <v>34.12534999999999</v>
      </c>
    </row>
    <row r="20" spans="5:6" x14ac:dyDescent="0.25">
      <c r="E20" s="13" t="s">
        <v>372</v>
      </c>
      <c r="F20" s="15">
        <v>-3.7880000000000003</v>
      </c>
    </row>
    <row r="21" spans="5:6" x14ac:dyDescent="0.25">
      <c r="E21" s="13" t="s">
        <v>133</v>
      </c>
      <c r="F21" s="15">
        <v>-206.119775</v>
      </c>
    </row>
    <row r="22" spans="5:6" x14ac:dyDescent="0.25">
      <c r="E22" s="13" t="s">
        <v>340</v>
      </c>
      <c r="F22" s="15">
        <v>33.215599999999995</v>
      </c>
    </row>
    <row r="23" spans="5:6" x14ac:dyDescent="0.25">
      <c r="E23" s="13" t="s">
        <v>299</v>
      </c>
      <c r="F23" s="15">
        <v>-43.79140000000001</v>
      </c>
    </row>
    <row r="24" spans="5:6" x14ac:dyDescent="0.25">
      <c r="E24" s="13" t="s">
        <v>95</v>
      </c>
      <c r="F24" s="15">
        <v>-9.4872500000000155</v>
      </c>
    </row>
    <row r="25" spans="5:6" x14ac:dyDescent="0.25">
      <c r="E25" s="13" t="s">
        <v>110</v>
      </c>
      <c r="F25" s="15">
        <v>125.12745000000001</v>
      </c>
    </row>
    <row r="26" spans="5:6" x14ac:dyDescent="0.25">
      <c r="E26" s="13" t="s">
        <v>286</v>
      </c>
      <c r="F26" s="15">
        <v>35.663599999999995</v>
      </c>
    </row>
    <row r="27" spans="5:6" x14ac:dyDescent="0.25">
      <c r="E27" s="13" t="s">
        <v>88</v>
      </c>
      <c r="F27" s="15">
        <v>132.59219999999993</v>
      </c>
    </row>
    <row r="28" spans="5:6" x14ac:dyDescent="0.25">
      <c r="E28" s="13" t="s">
        <v>104</v>
      </c>
      <c r="F28" s="15">
        <v>13.317599999999999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5"/>
  <sheetViews>
    <sheetView topLeftCell="H1" zoomScale="61" workbookViewId="0">
      <selection activeCell="N9" sqref="N9"/>
    </sheetView>
  </sheetViews>
  <sheetFormatPr defaultRowHeight="12.6" x14ac:dyDescent="0.25"/>
  <cols>
    <col min="1" max="2" width="13.109375" customWidth="1"/>
    <col min="3" max="3" width="13.44140625" customWidth="1"/>
    <col min="4" max="5" width="13.109375" customWidth="1"/>
    <col min="6" max="6" width="14.88671875" customWidth="1"/>
    <col min="7" max="7" width="18" customWidth="1"/>
    <col min="8" max="8" width="13.109375" customWidth="1"/>
    <col min="9" max="9" width="17.5546875" customWidth="1"/>
    <col min="10" max="11" width="13.109375" customWidth="1"/>
    <col min="12" max="12" width="14.33203125" customWidth="1"/>
    <col min="13" max="13" width="13.109375" customWidth="1"/>
    <col min="14" max="14" width="19.6640625" customWidth="1"/>
    <col min="15" max="15" width="13.109375" customWidth="1"/>
    <col min="16" max="16" width="15.88671875" customWidth="1"/>
    <col min="17" max="17" width="71.21875" customWidth="1"/>
    <col min="18" max="256" width="13.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6" x14ac:dyDescent="0.2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6" x14ac:dyDescent="0.2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6" x14ac:dyDescent="0.2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6" x14ac:dyDescent="0.2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6" x14ac:dyDescent="0.2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6" ht="13.2" thickBot="1" x14ac:dyDescent="0.3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6" x14ac:dyDescent="0.2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  <c r="Y8" s="7" t="s">
        <v>16</v>
      </c>
      <c r="Z8" s="7"/>
    </row>
    <row r="9" spans="1:26" x14ac:dyDescent="0.2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  <c r="Y9" s="5"/>
      <c r="Z9" s="5"/>
    </row>
    <row r="10" spans="1:26" x14ac:dyDescent="0.2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  <c r="Y10" s="5" t="s">
        <v>10949</v>
      </c>
      <c r="Z10" s="5">
        <v>216.56472424242429</v>
      </c>
    </row>
    <row r="11" spans="1:26" x14ac:dyDescent="0.2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  <c r="Y11" s="5" t="s">
        <v>10950</v>
      </c>
      <c r="Z11" s="5">
        <v>43.234249890799731</v>
      </c>
    </row>
    <row r="12" spans="1:26" x14ac:dyDescent="0.2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  <c r="Y12" s="5" t="s">
        <v>10951</v>
      </c>
      <c r="Z12" s="5">
        <v>60.339999999999996</v>
      </c>
    </row>
    <row r="13" spans="1:26" x14ac:dyDescent="0.2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  <c r="Y13" s="5" t="s">
        <v>10952</v>
      </c>
      <c r="Z13" s="5">
        <v>77.88</v>
      </c>
    </row>
    <row r="14" spans="1:26" x14ac:dyDescent="0.2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  <c r="Y14" s="5" t="s">
        <v>10953</v>
      </c>
      <c r="Z14" s="5">
        <v>430.17535494073985</v>
      </c>
    </row>
    <row r="15" spans="1:26" x14ac:dyDescent="0.2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  <c r="Y15" s="5" t="s">
        <v>10954</v>
      </c>
      <c r="Z15" s="5">
        <v>185050.8359983915</v>
      </c>
    </row>
    <row r="16" spans="1:26" x14ac:dyDescent="0.2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  <c r="Y16" s="5" t="s">
        <v>10955</v>
      </c>
      <c r="Z16" s="5">
        <v>20.900237643216677</v>
      </c>
    </row>
    <row r="17" spans="1:26" x14ac:dyDescent="0.2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  <c r="Y17" s="5" t="s">
        <v>10956</v>
      </c>
      <c r="Z17" s="5">
        <v>3.9948502844837566</v>
      </c>
    </row>
    <row r="18" spans="1:26" x14ac:dyDescent="0.2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  <c r="Y18" s="5" t="s">
        <v>10957</v>
      </c>
      <c r="Z18" s="5">
        <v>3082.1820000000002</v>
      </c>
    </row>
    <row r="19" spans="1:26" x14ac:dyDescent="0.2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  <c r="Y19" s="5" t="s">
        <v>10958</v>
      </c>
      <c r="Z19" s="5">
        <v>1.2479999999999998</v>
      </c>
    </row>
    <row r="20" spans="1:26" x14ac:dyDescent="0.2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  <c r="Y20" s="5" t="s">
        <v>10959</v>
      </c>
      <c r="Z20" s="5">
        <v>3083.4300000000003</v>
      </c>
    </row>
    <row r="21" spans="1:26" x14ac:dyDescent="0.2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  <c r="Y21" s="5" t="s">
        <v>10960</v>
      </c>
      <c r="Z21" s="5">
        <v>21439.907700000003</v>
      </c>
    </row>
    <row r="22" spans="1:26" ht="13.2" thickBot="1" x14ac:dyDescent="0.3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  <c r="Y22" s="6" t="s">
        <v>10961</v>
      </c>
      <c r="Z22" s="6">
        <v>99</v>
      </c>
    </row>
    <row r="23" spans="1:26" x14ac:dyDescent="0.2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6" x14ac:dyDescent="0.2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6" x14ac:dyDescent="0.2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6" x14ac:dyDescent="0.2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6" x14ac:dyDescent="0.2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6" x14ac:dyDescent="0.2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6" x14ac:dyDescent="0.2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6" x14ac:dyDescent="0.2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6" x14ac:dyDescent="0.2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6" x14ac:dyDescent="0.2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 t="s">
        <v>10962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6" x14ac:dyDescent="0.25"/>
  <cols>
    <col min="1" max="1" width="21.33203125" customWidth="1"/>
  </cols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BB6B-DCCA-43D3-96D0-072D18AD7C32}">
  <dimension ref="A1:AQ120"/>
  <sheetViews>
    <sheetView showGridLines="0" tabSelected="1" topLeftCell="Q80" zoomScale="98" zoomScaleNormal="115" workbookViewId="0">
      <selection activeCell="AF100" sqref="AF100"/>
    </sheetView>
  </sheetViews>
  <sheetFormatPr defaultRowHeight="12.6" x14ac:dyDescent="0.25"/>
  <cols>
    <col min="2" max="2" width="9.33203125" customWidth="1"/>
    <col min="6" max="6" width="16.77734375" customWidth="1"/>
    <col min="13" max="13" width="18.6640625" customWidth="1"/>
    <col min="14" max="14" width="11.33203125" customWidth="1"/>
    <col min="15" max="15" width="17.33203125" customWidth="1"/>
    <col min="16" max="16" width="15.21875" customWidth="1"/>
    <col min="17" max="18" width="19.5546875" customWidth="1"/>
    <col min="28" max="28" width="13.6640625" customWidth="1"/>
    <col min="29" max="29" width="15.5546875" customWidth="1"/>
    <col min="32" max="32" width="16.44140625" customWidth="1"/>
    <col min="33" max="33" width="11.88671875" customWidth="1"/>
    <col min="42" max="42" width="14.88671875" customWidth="1"/>
    <col min="43" max="43" width="14.33203125" customWidth="1"/>
  </cols>
  <sheetData>
    <row r="1" spans="1:43" ht="14.4" thickBot="1" x14ac:dyDescent="0.35">
      <c r="A1" s="4" t="s">
        <v>10942</v>
      </c>
      <c r="B1" s="4"/>
      <c r="C1" s="4"/>
      <c r="D1" s="4"/>
      <c r="E1" s="4"/>
      <c r="F1" s="4"/>
      <c r="G1" s="4"/>
      <c r="H1" s="4"/>
      <c r="I1" s="4"/>
    </row>
    <row r="2" spans="1:43" ht="13.8" x14ac:dyDescent="0.3">
      <c r="A2" s="17" t="s">
        <v>10943</v>
      </c>
      <c r="B2" s="19" t="s">
        <v>10945</v>
      </c>
      <c r="C2" s="21" t="s">
        <v>10947</v>
      </c>
      <c r="D2" s="21"/>
      <c r="E2" s="21"/>
      <c r="F2" s="23" t="s">
        <v>16</v>
      </c>
      <c r="G2" s="23"/>
      <c r="H2" s="16"/>
      <c r="I2" s="16"/>
    </row>
    <row r="3" spans="1:43" ht="13.8" x14ac:dyDescent="0.3">
      <c r="A3" s="18">
        <f>MAX(Orders!R2:R100)</f>
        <v>3083.4300000000003</v>
      </c>
      <c r="B3" s="20">
        <f>MAX(Orders!U2:U100)</f>
        <v>298.68549999999999</v>
      </c>
      <c r="C3" s="22">
        <f>CORREL(Orders!R2:R100,Orders!T2:T100)</f>
        <v>0.12325510273916468</v>
      </c>
      <c r="D3" s="22"/>
      <c r="E3" s="22"/>
      <c r="F3" s="24"/>
      <c r="G3" s="24"/>
      <c r="H3" s="16"/>
      <c r="I3" s="16"/>
    </row>
    <row r="4" spans="1:43" ht="13.8" customHeight="1" x14ac:dyDescent="0.3">
      <c r="A4" s="17" t="s">
        <v>10944</v>
      </c>
      <c r="B4" s="19" t="s">
        <v>10946</v>
      </c>
      <c r="C4" s="21" t="s">
        <v>10948</v>
      </c>
      <c r="D4" s="21"/>
      <c r="E4" s="21"/>
      <c r="F4" s="24" t="s">
        <v>10949</v>
      </c>
      <c r="G4" s="24">
        <v>216.56472424242429</v>
      </c>
      <c r="H4" s="16"/>
      <c r="I4" s="16"/>
      <c r="M4" s="11" t="s">
        <v>10966</v>
      </c>
      <c r="N4" s="11" t="s">
        <v>10963</v>
      </c>
      <c r="AB4" s="11" t="s">
        <v>10965</v>
      </c>
      <c r="AC4" t="s">
        <v>10967</v>
      </c>
      <c r="AN4" t="s">
        <v>11</v>
      </c>
      <c r="AO4" s="12" t="s">
        <v>29</v>
      </c>
      <c r="AP4" s="12" t="s">
        <v>42</v>
      </c>
      <c r="AQ4" s="12" t="s">
        <v>65</v>
      </c>
    </row>
    <row r="5" spans="1:43" ht="13.8" x14ac:dyDescent="0.3">
      <c r="A5" s="18">
        <f>MIN(Orders!R2:R100)</f>
        <v>1.2479999999999998</v>
      </c>
      <c r="B5" s="20">
        <f>MIN(Orders!U2:U100)</f>
        <v>-1665.0522000000001</v>
      </c>
      <c r="C5" s="22">
        <f>CORREL(Orders!S2:S100,Orders!T2:T100)</f>
        <v>9.8841935347047521E-2</v>
      </c>
      <c r="D5" s="22"/>
      <c r="E5" s="22"/>
      <c r="F5" s="24" t="s">
        <v>10950</v>
      </c>
      <c r="G5" s="24">
        <v>43.234249890799731</v>
      </c>
      <c r="H5" s="16"/>
      <c r="I5" s="16"/>
      <c r="M5" s="11" t="s">
        <v>10965</v>
      </c>
      <c r="N5" t="s">
        <v>29</v>
      </c>
      <c r="O5" t="s">
        <v>42</v>
      </c>
      <c r="P5" t="s">
        <v>65</v>
      </c>
      <c r="Q5" t="s">
        <v>10964</v>
      </c>
      <c r="AB5" s="13" t="s">
        <v>319</v>
      </c>
      <c r="AC5" s="15">
        <v>224.9</v>
      </c>
      <c r="AN5" t="s">
        <v>10968</v>
      </c>
      <c r="AO5" s="15">
        <v>9</v>
      </c>
      <c r="AP5" s="15">
        <v>20</v>
      </c>
      <c r="AQ5" s="15">
        <v>5</v>
      </c>
    </row>
    <row r="6" spans="1:43" ht="13.8" x14ac:dyDescent="0.3">
      <c r="A6" s="16"/>
      <c r="B6" s="16"/>
      <c r="C6" s="16"/>
      <c r="D6" s="16"/>
      <c r="E6" s="16"/>
      <c r="F6" s="24" t="s">
        <v>10951</v>
      </c>
      <c r="G6" s="24">
        <v>60.339999999999996</v>
      </c>
      <c r="H6" s="16"/>
      <c r="I6" s="16"/>
      <c r="M6" s="13" t="s">
        <v>24</v>
      </c>
      <c r="N6" s="15">
        <v>24</v>
      </c>
      <c r="O6" s="15">
        <v>59</v>
      </c>
      <c r="P6" s="15">
        <v>16</v>
      </c>
      <c r="Q6" s="15">
        <v>99</v>
      </c>
      <c r="AB6" s="13" t="s">
        <v>278</v>
      </c>
      <c r="AC6" s="15">
        <v>1280.9920000000002</v>
      </c>
      <c r="AN6" t="s">
        <v>134</v>
      </c>
      <c r="AO6" s="15">
        <v>5</v>
      </c>
      <c r="AP6" s="15">
        <v>12</v>
      </c>
      <c r="AQ6" s="15">
        <v>4</v>
      </c>
    </row>
    <row r="7" spans="1:43" ht="13.8" x14ac:dyDescent="0.3">
      <c r="A7" s="16"/>
      <c r="B7" s="16"/>
      <c r="C7" s="16"/>
      <c r="D7" s="16"/>
      <c r="E7" s="16"/>
      <c r="F7" s="24" t="s">
        <v>10952</v>
      </c>
      <c r="G7" s="24">
        <v>77.88</v>
      </c>
      <c r="H7" s="16"/>
      <c r="I7" s="16"/>
      <c r="M7" s="14" t="s">
        <v>96</v>
      </c>
      <c r="N7" s="15">
        <v>9</v>
      </c>
      <c r="O7" s="15">
        <v>20</v>
      </c>
      <c r="P7" s="15">
        <v>5</v>
      </c>
      <c r="Q7" s="15">
        <v>34</v>
      </c>
      <c r="AB7" s="13" t="s">
        <v>39</v>
      </c>
      <c r="AC7" s="15">
        <v>4607.8419999999987</v>
      </c>
      <c r="AN7" t="s">
        <v>27</v>
      </c>
      <c r="AO7" s="15">
        <v>6</v>
      </c>
      <c r="AP7" s="15">
        <v>8</v>
      </c>
      <c r="AQ7" s="15">
        <v>8</v>
      </c>
    </row>
    <row r="8" spans="1:43" ht="13.8" x14ac:dyDescent="0.3">
      <c r="A8" s="16"/>
      <c r="B8" s="16"/>
      <c r="C8" s="16"/>
      <c r="D8" s="16"/>
      <c r="E8" s="16"/>
      <c r="F8" s="24" t="s">
        <v>10953</v>
      </c>
      <c r="G8" s="24">
        <v>430.17535494073985</v>
      </c>
      <c r="H8" s="16"/>
      <c r="I8" s="16"/>
      <c r="M8" s="14" t="s">
        <v>134</v>
      </c>
      <c r="N8" s="15">
        <v>5</v>
      </c>
      <c r="O8" s="15">
        <v>12</v>
      </c>
      <c r="P8" s="15">
        <v>4</v>
      </c>
      <c r="Q8" s="15">
        <v>21</v>
      </c>
      <c r="AB8" s="13" t="s">
        <v>219</v>
      </c>
      <c r="AC8" s="15">
        <v>66.8</v>
      </c>
      <c r="AN8" t="s">
        <v>40</v>
      </c>
      <c r="AO8" s="15">
        <v>4</v>
      </c>
      <c r="AP8" s="15">
        <v>19</v>
      </c>
      <c r="AQ8" s="15">
        <v>7</v>
      </c>
    </row>
    <row r="9" spans="1:43" ht="13.8" x14ac:dyDescent="0.3">
      <c r="A9" s="16"/>
      <c r="B9" s="16"/>
      <c r="C9" s="16"/>
      <c r="D9" s="16"/>
      <c r="E9" s="16"/>
      <c r="F9" s="24" t="s">
        <v>10954</v>
      </c>
      <c r="G9" s="24">
        <v>185050.8359983915</v>
      </c>
      <c r="H9" s="16"/>
      <c r="I9" s="16"/>
      <c r="M9" s="14" t="s">
        <v>27</v>
      </c>
      <c r="N9" s="15">
        <v>6</v>
      </c>
      <c r="O9" s="15">
        <v>8</v>
      </c>
      <c r="P9" s="15"/>
      <c r="Q9" s="15">
        <v>14</v>
      </c>
      <c r="AB9" s="13" t="s">
        <v>49</v>
      </c>
      <c r="AC9" s="15">
        <v>1075.5615</v>
      </c>
    </row>
    <row r="10" spans="1:43" ht="13.8" x14ac:dyDescent="0.3">
      <c r="A10" s="16"/>
      <c r="B10" s="16"/>
      <c r="C10" s="16"/>
      <c r="D10" s="16"/>
      <c r="E10" s="16"/>
      <c r="F10" s="24" t="s">
        <v>10955</v>
      </c>
      <c r="G10" s="24">
        <v>20.900237643216677</v>
      </c>
      <c r="H10" s="16"/>
      <c r="I10" s="16"/>
      <c r="M10" s="14" t="s">
        <v>40</v>
      </c>
      <c r="N10" s="15">
        <v>4</v>
      </c>
      <c r="O10" s="15">
        <v>19</v>
      </c>
      <c r="P10" s="15">
        <v>7</v>
      </c>
      <c r="Q10" s="15">
        <v>30</v>
      </c>
      <c r="AB10" s="13" t="s">
        <v>190</v>
      </c>
      <c r="AC10" s="15">
        <v>590.65899999999999</v>
      </c>
    </row>
    <row r="11" spans="1:43" ht="13.8" x14ac:dyDescent="0.3">
      <c r="A11" s="16"/>
      <c r="B11" s="16"/>
      <c r="C11" s="16"/>
      <c r="D11" s="16"/>
      <c r="E11" s="16"/>
      <c r="F11" s="24" t="s">
        <v>10956</v>
      </c>
      <c r="G11" s="24">
        <v>3.9948502844837566</v>
      </c>
      <c r="H11" s="16"/>
      <c r="I11" s="16"/>
      <c r="M11" s="13" t="s">
        <v>10964</v>
      </c>
      <c r="N11" s="15">
        <v>24</v>
      </c>
      <c r="O11" s="15">
        <v>59</v>
      </c>
      <c r="P11" s="15">
        <v>16</v>
      </c>
      <c r="Q11" s="15">
        <v>99</v>
      </c>
      <c r="AB11" s="13" t="s">
        <v>227</v>
      </c>
      <c r="AC11" s="15">
        <v>209.54999999999998</v>
      </c>
    </row>
    <row r="12" spans="1:43" ht="13.8" x14ac:dyDescent="0.3">
      <c r="A12" s="16"/>
      <c r="B12" s="16"/>
      <c r="C12" s="16"/>
      <c r="D12" s="16"/>
      <c r="E12" s="16"/>
      <c r="F12" s="24" t="s">
        <v>10957</v>
      </c>
      <c r="G12" s="24">
        <v>3082.1820000000002</v>
      </c>
      <c r="H12" s="16"/>
      <c r="I12" s="16"/>
      <c r="AB12" s="13" t="s">
        <v>26</v>
      </c>
      <c r="AC12" s="15">
        <v>993.89999999999986</v>
      </c>
    </row>
    <row r="13" spans="1:43" ht="13.8" x14ac:dyDescent="0.3">
      <c r="A13" s="16"/>
      <c r="B13" s="16"/>
      <c r="C13" s="16"/>
      <c r="D13" s="16"/>
      <c r="E13" s="16"/>
      <c r="F13" s="24" t="s">
        <v>10958</v>
      </c>
      <c r="G13" s="24">
        <v>1.2479999999999998</v>
      </c>
      <c r="H13" s="16"/>
      <c r="I13" s="16"/>
      <c r="AB13" s="13" t="s">
        <v>213</v>
      </c>
      <c r="AC13" s="15">
        <v>231.01</v>
      </c>
    </row>
    <row r="14" spans="1:43" ht="13.8" x14ac:dyDescent="0.3">
      <c r="A14" s="16"/>
      <c r="B14" s="16"/>
      <c r="C14" s="16"/>
      <c r="D14" s="16"/>
      <c r="E14" s="16"/>
      <c r="F14" s="24" t="s">
        <v>10959</v>
      </c>
      <c r="G14" s="24">
        <v>3083.4300000000003</v>
      </c>
      <c r="H14" s="16"/>
      <c r="I14" s="16"/>
      <c r="AB14" s="13" t="s">
        <v>205</v>
      </c>
      <c r="AC14" s="15">
        <v>266.73</v>
      </c>
    </row>
    <row r="15" spans="1:43" ht="13.8" x14ac:dyDescent="0.3">
      <c r="A15" s="16"/>
      <c r="B15" s="16"/>
      <c r="C15" s="16"/>
      <c r="D15" s="16"/>
      <c r="E15" s="16"/>
      <c r="F15" s="24" t="s">
        <v>10960</v>
      </c>
      <c r="G15" s="24">
        <v>21439.907700000003</v>
      </c>
      <c r="H15" s="16"/>
      <c r="I15" s="16"/>
      <c r="AB15" s="13" t="s">
        <v>125</v>
      </c>
      <c r="AC15" s="15">
        <v>79.8</v>
      </c>
    </row>
    <row r="16" spans="1:43" ht="14.4" thickBot="1" x14ac:dyDescent="0.35">
      <c r="A16" s="16"/>
      <c r="B16" s="16"/>
      <c r="C16" s="16"/>
      <c r="D16" s="16"/>
      <c r="E16" s="16"/>
      <c r="F16" s="25" t="s">
        <v>10961</v>
      </c>
      <c r="G16" s="25">
        <v>99</v>
      </c>
      <c r="H16" s="16"/>
      <c r="I16" s="16"/>
      <c r="AB16" s="13" t="s">
        <v>239</v>
      </c>
      <c r="AC16" s="15">
        <v>1801.4460000000001</v>
      </c>
    </row>
    <row r="17" spans="1:29" ht="13.8" x14ac:dyDescent="0.3">
      <c r="A17" s="16"/>
      <c r="B17" s="16"/>
      <c r="C17" s="16"/>
      <c r="D17" s="16"/>
      <c r="E17" s="16"/>
      <c r="F17" s="16"/>
      <c r="G17" s="16"/>
      <c r="H17" s="16"/>
      <c r="I17" s="16"/>
      <c r="AB17" s="13" t="s">
        <v>81</v>
      </c>
      <c r="AC17" s="15">
        <v>216.53600000000003</v>
      </c>
    </row>
    <row r="18" spans="1:29" ht="13.8" x14ac:dyDescent="0.3">
      <c r="A18" s="4"/>
      <c r="B18" s="4"/>
      <c r="C18" s="4"/>
      <c r="D18" s="4"/>
      <c r="E18" s="4"/>
      <c r="F18" s="4"/>
      <c r="G18" s="4"/>
      <c r="H18" s="4"/>
      <c r="I18" s="4"/>
      <c r="AB18" s="13" t="s">
        <v>372</v>
      </c>
      <c r="AC18" s="15">
        <v>5.6820000000000013</v>
      </c>
    </row>
    <row r="19" spans="1:29" x14ac:dyDescent="0.25">
      <c r="AB19" s="13" t="s">
        <v>133</v>
      </c>
      <c r="AC19" s="15">
        <v>3400.8060000000005</v>
      </c>
    </row>
    <row r="20" spans="1:29" x14ac:dyDescent="0.25">
      <c r="AB20" s="13" t="s">
        <v>340</v>
      </c>
      <c r="AC20" s="15">
        <v>301.95999999999998</v>
      </c>
    </row>
    <row r="21" spans="1:29" x14ac:dyDescent="0.25">
      <c r="A21" s="8" t="s">
        <v>16</v>
      </c>
      <c r="B21" s="8" t="s">
        <v>18</v>
      </c>
      <c r="M21" s="8" t="s">
        <v>17</v>
      </c>
      <c r="N21" s="8" t="s">
        <v>16</v>
      </c>
      <c r="AB21" s="13" t="s">
        <v>299</v>
      </c>
      <c r="AC21" s="15">
        <v>1001.7600000000001</v>
      </c>
    </row>
    <row r="22" spans="1:29" x14ac:dyDescent="0.25">
      <c r="A22" s="9">
        <v>261.95999999999998</v>
      </c>
      <c r="B22" s="9">
        <v>0</v>
      </c>
      <c r="M22" s="9">
        <v>2</v>
      </c>
      <c r="N22" s="9">
        <v>261.95999999999998</v>
      </c>
      <c r="AB22" s="13" t="s">
        <v>95</v>
      </c>
      <c r="AC22" s="15">
        <v>2834.1072000000004</v>
      </c>
    </row>
    <row r="23" spans="1:29" x14ac:dyDescent="0.25">
      <c r="A23" s="10">
        <v>731.93999999999994</v>
      </c>
      <c r="B23" s="10">
        <v>0</v>
      </c>
      <c r="M23" s="10">
        <v>3</v>
      </c>
      <c r="N23" s="10">
        <v>731.93999999999994</v>
      </c>
      <c r="AB23" s="13" t="s">
        <v>110</v>
      </c>
      <c r="AC23" s="15">
        <v>1100.1299999999999</v>
      </c>
    </row>
    <row r="24" spans="1:29" x14ac:dyDescent="0.25">
      <c r="A24" s="9">
        <v>14.62</v>
      </c>
      <c r="B24" s="9">
        <v>0</v>
      </c>
      <c r="M24" s="9">
        <v>2</v>
      </c>
      <c r="N24" s="9">
        <v>14.62</v>
      </c>
      <c r="AB24" s="13" t="s">
        <v>286</v>
      </c>
      <c r="AC24" s="15">
        <v>75.88</v>
      </c>
    </row>
    <row r="25" spans="1:29" x14ac:dyDescent="0.25">
      <c r="A25" s="10">
        <v>957.57749999999999</v>
      </c>
      <c r="B25" s="10">
        <v>0.45</v>
      </c>
      <c r="M25" s="10">
        <v>5</v>
      </c>
      <c r="N25" s="10">
        <v>957.57749999999999</v>
      </c>
      <c r="AB25" s="13" t="s">
        <v>88</v>
      </c>
      <c r="AC25" s="15">
        <v>407.97600000000006</v>
      </c>
    </row>
    <row r="26" spans="1:29" x14ac:dyDescent="0.25">
      <c r="A26" s="9">
        <v>22.368000000000002</v>
      </c>
      <c r="B26" s="9">
        <v>0.2</v>
      </c>
      <c r="M26" s="9">
        <v>2</v>
      </c>
      <c r="N26" s="9">
        <v>22.368000000000002</v>
      </c>
      <c r="AB26" s="13" t="s">
        <v>104</v>
      </c>
      <c r="AC26" s="15">
        <v>665.88</v>
      </c>
    </row>
    <row r="27" spans="1:29" x14ac:dyDescent="0.25">
      <c r="A27" s="10">
        <v>48.86</v>
      </c>
      <c r="B27" s="10">
        <v>0</v>
      </c>
      <c r="M27" s="10">
        <v>7</v>
      </c>
      <c r="N27" s="10">
        <v>48.86</v>
      </c>
      <c r="AB27" s="13" t="s">
        <v>10964</v>
      </c>
      <c r="AC27" s="15">
        <v>21439.9077</v>
      </c>
    </row>
    <row r="28" spans="1:29" x14ac:dyDescent="0.25">
      <c r="A28" s="9">
        <v>7.28</v>
      </c>
      <c r="B28" s="9">
        <v>0</v>
      </c>
      <c r="M28" s="9">
        <v>4</v>
      </c>
      <c r="N28" s="9">
        <v>7.28</v>
      </c>
    </row>
    <row r="29" spans="1:29" x14ac:dyDescent="0.25">
      <c r="A29" s="10">
        <v>907.15200000000004</v>
      </c>
      <c r="B29" s="10">
        <v>0.2</v>
      </c>
      <c r="M29" s="10">
        <v>6</v>
      </c>
      <c r="N29" s="10">
        <v>907.15200000000004</v>
      </c>
    </row>
    <row r="30" spans="1:29" x14ac:dyDescent="0.25">
      <c r="A30" s="9">
        <v>18.504000000000001</v>
      </c>
      <c r="B30" s="9">
        <v>0.2</v>
      </c>
      <c r="M30" s="9">
        <v>3</v>
      </c>
      <c r="N30" s="9">
        <v>18.504000000000001</v>
      </c>
    </row>
    <row r="31" spans="1:29" x14ac:dyDescent="0.25">
      <c r="A31" s="10">
        <v>114.9</v>
      </c>
      <c r="B31" s="10">
        <v>0</v>
      </c>
      <c r="M31" s="10">
        <v>5</v>
      </c>
      <c r="N31" s="10">
        <v>114.9</v>
      </c>
    </row>
    <row r="32" spans="1:29" x14ac:dyDescent="0.25">
      <c r="A32" s="9">
        <v>1706.1840000000002</v>
      </c>
      <c r="B32" s="9">
        <v>0.2</v>
      </c>
      <c r="M32" s="9">
        <v>9</v>
      </c>
      <c r="N32" s="9">
        <v>1706.1840000000002</v>
      </c>
    </row>
    <row r="33" spans="1:29" x14ac:dyDescent="0.25">
      <c r="A33" s="10">
        <v>911.42399999999998</v>
      </c>
      <c r="B33" s="10">
        <v>0.2</v>
      </c>
      <c r="M33" s="10">
        <v>4</v>
      </c>
      <c r="N33" s="10">
        <v>911.42399999999998</v>
      </c>
    </row>
    <row r="34" spans="1:29" x14ac:dyDescent="0.25">
      <c r="A34" s="9">
        <v>15.552000000000003</v>
      </c>
      <c r="B34" s="9">
        <v>0.2</v>
      </c>
      <c r="M34" s="9">
        <v>3</v>
      </c>
      <c r="N34" s="9">
        <v>15.552000000000003</v>
      </c>
    </row>
    <row r="35" spans="1:29" x14ac:dyDescent="0.25">
      <c r="A35" s="10">
        <v>407.97600000000006</v>
      </c>
      <c r="B35" s="10">
        <v>0.2</v>
      </c>
      <c r="M35" s="10">
        <v>3</v>
      </c>
      <c r="N35" s="10">
        <v>407.97600000000006</v>
      </c>
    </row>
    <row r="36" spans="1:29" x14ac:dyDescent="0.25">
      <c r="A36" s="9">
        <v>68.809999999999988</v>
      </c>
      <c r="B36" s="9">
        <v>0.8</v>
      </c>
      <c r="M36" s="9">
        <v>5</v>
      </c>
      <c r="N36" s="9">
        <v>68.809999999999988</v>
      </c>
      <c r="AB36" s="11" t="s">
        <v>10965</v>
      </c>
      <c r="AC36" t="s">
        <v>10969</v>
      </c>
    </row>
    <row r="37" spans="1:29" x14ac:dyDescent="0.25">
      <c r="A37" s="10">
        <v>2.5439999999999996</v>
      </c>
      <c r="B37" s="10">
        <v>0.8</v>
      </c>
      <c r="M37" s="10">
        <v>3</v>
      </c>
      <c r="N37" s="10">
        <v>2.5439999999999996</v>
      </c>
      <c r="AB37" s="13" t="s">
        <v>319</v>
      </c>
      <c r="AC37" s="15">
        <v>0</v>
      </c>
    </row>
    <row r="38" spans="1:29" x14ac:dyDescent="0.25">
      <c r="A38" s="9">
        <v>665.88</v>
      </c>
      <c r="B38" s="9">
        <v>0</v>
      </c>
      <c r="M38" s="9">
        <v>6</v>
      </c>
      <c r="N38" s="9">
        <v>665.88</v>
      </c>
      <c r="AB38" s="13" t="s">
        <v>278</v>
      </c>
      <c r="AC38" s="15">
        <v>0.4</v>
      </c>
    </row>
    <row r="39" spans="1:29" x14ac:dyDescent="0.25">
      <c r="A39" s="10">
        <v>55.5</v>
      </c>
      <c r="B39" s="10">
        <v>0</v>
      </c>
      <c r="M39" s="10">
        <v>2</v>
      </c>
      <c r="N39" s="10">
        <v>55.5</v>
      </c>
      <c r="AB39" s="13" t="s">
        <v>39</v>
      </c>
      <c r="AC39" s="15">
        <v>1.9999999999999998</v>
      </c>
    </row>
    <row r="40" spans="1:29" x14ac:dyDescent="0.25">
      <c r="A40" s="9">
        <v>8.56</v>
      </c>
      <c r="B40" s="9">
        <v>0</v>
      </c>
      <c r="M40" s="9">
        <v>2</v>
      </c>
      <c r="N40" s="9">
        <v>8.56</v>
      </c>
      <c r="AB40" s="13" t="s">
        <v>219</v>
      </c>
      <c r="AC40" s="15">
        <v>0</v>
      </c>
    </row>
    <row r="41" spans="1:29" x14ac:dyDescent="0.25">
      <c r="A41" s="10">
        <v>213.48000000000002</v>
      </c>
      <c r="B41" s="10">
        <v>0.2</v>
      </c>
      <c r="M41" s="10">
        <v>3</v>
      </c>
      <c r="N41" s="10">
        <v>213.48000000000002</v>
      </c>
      <c r="AB41" s="13" t="s">
        <v>49</v>
      </c>
      <c r="AC41" s="15">
        <v>0.85000000000000009</v>
      </c>
    </row>
    <row r="42" spans="1:29" x14ac:dyDescent="0.25">
      <c r="A42" s="9">
        <v>22.72</v>
      </c>
      <c r="B42" s="9">
        <v>0.2</v>
      </c>
      <c r="M42" s="9">
        <v>4</v>
      </c>
      <c r="N42" s="9">
        <v>22.72</v>
      </c>
      <c r="AB42" s="13" t="s">
        <v>190</v>
      </c>
      <c r="AC42" s="15">
        <v>0.7</v>
      </c>
    </row>
    <row r="43" spans="1:29" x14ac:dyDescent="0.25">
      <c r="A43" s="10">
        <v>19.459999999999997</v>
      </c>
      <c r="B43" s="10">
        <v>0</v>
      </c>
      <c r="M43" s="10">
        <v>7</v>
      </c>
      <c r="N43" s="10">
        <v>19.459999999999997</v>
      </c>
      <c r="AB43" s="13" t="s">
        <v>227</v>
      </c>
      <c r="AC43" s="15">
        <v>0</v>
      </c>
    </row>
    <row r="44" spans="1:29" x14ac:dyDescent="0.25">
      <c r="A44" s="9">
        <v>60.339999999999996</v>
      </c>
      <c r="B44" s="9">
        <v>0</v>
      </c>
      <c r="M44" s="9">
        <v>7</v>
      </c>
      <c r="N44" s="9">
        <v>60.339999999999996</v>
      </c>
      <c r="AB44" s="13" t="s">
        <v>26</v>
      </c>
      <c r="AC44" s="15">
        <v>0</v>
      </c>
    </row>
    <row r="45" spans="1:29" x14ac:dyDescent="0.25">
      <c r="A45" s="10">
        <v>71.371999999999986</v>
      </c>
      <c r="B45" s="10">
        <v>0.3</v>
      </c>
      <c r="M45" s="10">
        <v>2</v>
      </c>
      <c r="N45" s="10">
        <v>71.371999999999986</v>
      </c>
      <c r="AB45" s="13" t="s">
        <v>213</v>
      </c>
      <c r="AC45" s="15">
        <v>0</v>
      </c>
    </row>
    <row r="46" spans="1:29" x14ac:dyDescent="0.25">
      <c r="A46" s="9">
        <v>1044.6299999999999</v>
      </c>
      <c r="B46" s="9">
        <v>0</v>
      </c>
      <c r="M46" s="9">
        <v>3</v>
      </c>
      <c r="N46" s="9">
        <v>1044.6299999999999</v>
      </c>
      <c r="AB46" s="13" t="s">
        <v>205</v>
      </c>
      <c r="AC46" s="15">
        <v>0</v>
      </c>
    </row>
    <row r="47" spans="1:29" x14ac:dyDescent="0.25">
      <c r="A47" s="10">
        <v>11.648000000000001</v>
      </c>
      <c r="B47" s="10">
        <v>0.2</v>
      </c>
      <c r="M47" s="10">
        <v>2</v>
      </c>
      <c r="N47" s="10">
        <v>11.648000000000001</v>
      </c>
      <c r="AB47" s="13" t="s">
        <v>125</v>
      </c>
      <c r="AC47" s="15">
        <v>0</v>
      </c>
    </row>
    <row r="48" spans="1:29" x14ac:dyDescent="0.25">
      <c r="A48" s="9">
        <v>90.570000000000007</v>
      </c>
      <c r="B48" s="9">
        <v>0</v>
      </c>
      <c r="M48" s="9">
        <v>3</v>
      </c>
      <c r="N48" s="9">
        <v>90.570000000000007</v>
      </c>
      <c r="AB48" s="13" t="s">
        <v>239</v>
      </c>
      <c r="AC48" s="15">
        <v>0.5</v>
      </c>
    </row>
    <row r="49" spans="1:29" x14ac:dyDescent="0.25">
      <c r="A49" s="10">
        <v>3083.4300000000003</v>
      </c>
      <c r="B49" s="10">
        <v>0.5</v>
      </c>
      <c r="M49" s="10">
        <v>7</v>
      </c>
      <c r="N49" s="10">
        <v>3083.4300000000003</v>
      </c>
      <c r="AB49" s="13" t="s">
        <v>81</v>
      </c>
      <c r="AC49" s="15">
        <v>0.4</v>
      </c>
    </row>
    <row r="50" spans="1:29" x14ac:dyDescent="0.25">
      <c r="A50" s="9">
        <v>9.6180000000000021</v>
      </c>
      <c r="B50" s="9">
        <v>0.7</v>
      </c>
      <c r="M50" s="9">
        <v>2</v>
      </c>
      <c r="N50" s="9">
        <v>9.6180000000000021</v>
      </c>
      <c r="AB50" s="13" t="s">
        <v>372</v>
      </c>
      <c r="AC50" s="15">
        <v>0.7</v>
      </c>
    </row>
    <row r="51" spans="1:29" x14ac:dyDescent="0.25">
      <c r="A51" s="10">
        <v>124.20000000000002</v>
      </c>
      <c r="B51" s="10">
        <v>0.2</v>
      </c>
      <c r="M51" s="10">
        <v>3</v>
      </c>
      <c r="N51" s="10">
        <v>124.20000000000002</v>
      </c>
      <c r="AB51" s="13" t="s">
        <v>133</v>
      </c>
      <c r="AC51" s="15">
        <v>3</v>
      </c>
    </row>
    <row r="52" spans="1:29" x14ac:dyDescent="0.25">
      <c r="A52" s="9">
        <v>3.2640000000000002</v>
      </c>
      <c r="B52" s="9">
        <v>0.2</v>
      </c>
      <c r="M52" s="9">
        <v>2</v>
      </c>
      <c r="N52" s="9">
        <v>3.2640000000000002</v>
      </c>
      <c r="AB52" s="13" t="s">
        <v>340</v>
      </c>
      <c r="AC52" s="15">
        <v>0</v>
      </c>
    </row>
    <row r="53" spans="1:29" x14ac:dyDescent="0.25">
      <c r="A53" s="10">
        <v>86.304000000000002</v>
      </c>
      <c r="B53" s="10">
        <v>0.2</v>
      </c>
      <c r="M53" s="10">
        <v>6</v>
      </c>
      <c r="N53" s="10">
        <v>86.304000000000002</v>
      </c>
      <c r="AB53" s="13" t="s">
        <v>299</v>
      </c>
      <c r="AC53" s="15">
        <v>0.60000000000000009</v>
      </c>
    </row>
    <row r="54" spans="1:29" x14ac:dyDescent="0.25">
      <c r="A54" s="9">
        <v>6.8580000000000014</v>
      </c>
      <c r="B54" s="9">
        <v>0.7</v>
      </c>
      <c r="M54" s="9">
        <v>6</v>
      </c>
      <c r="N54" s="9">
        <v>6.8580000000000014</v>
      </c>
      <c r="AB54" s="13" t="s">
        <v>95</v>
      </c>
      <c r="AC54" s="15">
        <v>6.02</v>
      </c>
    </row>
    <row r="55" spans="1:29" x14ac:dyDescent="0.25">
      <c r="A55" s="10">
        <v>15.76</v>
      </c>
      <c r="B55" s="10">
        <v>0.2</v>
      </c>
      <c r="M55" s="10">
        <v>2</v>
      </c>
      <c r="N55" s="10">
        <v>15.76</v>
      </c>
      <c r="AB55" s="13" t="s">
        <v>110</v>
      </c>
      <c r="AC55" s="15">
        <v>0</v>
      </c>
    </row>
    <row r="56" spans="1:29" x14ac:dyDescent="0.25">
      <c r="A56" s="9">
        <v>29.472000000000001</v>
      </c>
      <c r="B56" s="9">
        <v>0.2</v>
      </c>
      <c r="M56" s="9">
        <v>3</v>
      </c>
      <c r="N56" s="9">
        <v>29.472000000000001</v>
      </c>
      <c r="AB56" s="13" t="s">
        <v>286</v>
      </c>
      <c r="AC56" s="15">
        <v>0</v>
      </c>
    </row>
    <row r="57" spans="1:29" x14ac:dyDescent="0.25">
      <c r="A57" s="10">
        <v>1097.5440000000003</v>
      </c>
      <c r="B57" s="10">
        <v>0.2</v>
      </c>
      <c r="M57" s="10">
        <v>7</v>
      </c>
      <c r="N57" s="10">
        <v>1097.5440000000003</v>
      </c>
      <c r="AB57" s="13" t="s">
        <v>88</v>
      </c>
      <c r="AC57" s="15">
        <v>0.2</v>
      </c>
    </row>
    <row r="58" spans="1:29" x14ac:dyDescent="0.25">
      <c r="A58" s="9">
        <v>190.92</v>
      </c>
      <c r="B58" s="9">
        <v>0.6</v>
      </c>
      <c r="M58" s="9">
        <v>5</v>
      </c>
      <c r="N58" s="9">
        <v>190.92</v>
      </c>
      <c r="AB58" s="13" t="s">
        <v>104</v>
      </c>
      <c r="AC58" s="15">
        <v>0</v>
      </c>
    </row>
    <row r="59" spans="1:29" x14ac:dyDescent="0.25">
      <c r="A59" s="10">
        <v>113.328</v>
      </c>
      <c r="B59" s="10">
        <v>0.2</v>
      </c>
      <c r="M59" s="10">
        <v>9</v>
      </c>
      <c r="N59" s="10">
        <v>113.328</v>
      </c>
      <c r="AB59" s="13" t="s">
        <v>10964</v>
      </c>
      <c r="AC59" s="15">
        <v>15.37</v>
      </c>
    </row>
    <row r="60" spans="1:29" x14ac:dyDescent="0.25">
      <c r="A60" s="9">
        <v>532.39919999999995</v>
      </c>
      <c r="B60" s="9">
        <v>0.32</v>
      </c>
      <c r="M60" s="9">
        <v>3</v>
      </c>
      <c r="N60" s="9">
        <v>532.39919999999995</v>
      </c>
    </row>
    <row r="61" spans="1:29" x14ac:dyDescent="0.25">
      <c r="A61" s="10">
        <v>212.05799999999999</v>
      </c>
      <c r="B61" s="10">
        <v>0.3</v>
      </c>
      <c r="M61" s="10">
        <v>3</v>
      </c>
      <c r="N61" s="10">
        <v>212.05799999999999</v>
      </c>
    </row>
    <row r="62" spans="1:29" x14ac:dyDescent="0.25">
      <c r="A62" s="9">
        <v>371.16800000000001</v>
      </c>
      <c r="B62" s="9">
        <v>0.2</v>
      </c>
      <c r="M62" s="9">
        <v>4</v>
      </c>
      <c r="N62" s="9">
        <v>371.16800000000001</v>
      </c>
    </row>
    <row r="63" spans="1:29" x14ac:dyDescent="0.25">
      <c r="A63" s="10">
        <v>147.16800000000001</v>
      </c>
      <c r="B63" s="10">
        <v>0.2</v>
      </c>
      <c r="M63" s="10">
        <v>4</v>
      </c>
      <c r="N63" s="10">
        <v>147.16800000000001</v>
      </c>
    </row>
    <row r="64" spans="1:29" x14ac:dyDescent="0.25">
      <c r="A64" s="9">
        <v>77.88</v>
      </c>
      <c r="B64" s="9">
        <v>0</v>
      </c>
      <c r="M64" s="9">
        <v>2</v>
      </c>
      <c r="N64" s="9">
        <v>77.88</v>
      </c>
    </row>
    <row r="65" spans="1:33" x14ac:dyDescent="0.25">
      <c r="A65" s="10">
        <v>95.616</v>
      </c>
      <c r="B65" s="10">
        <v>0.2</v>
      </c>
      <c r="M65" s="10">
        <v>2</v>
      </c>
      <c r="N65" s="10">
        <v>95.616</v>
      </c>
    </row>
    <row r="66" spans="1:33" x14ac:dyDescent="0.25">
      <c r="A66" s="9">
        <v>45.98</v>
      </c>
      <c r="B66" s="9">
        <v>0</v>
      </c>
      <c r="M66" s="9">
        <v>2</v>
      </c>
      <c r="N66" s="9">
        <v>45.98</v>
      </c>
      <c r="Q66" s="11" t="s">
        <v>10965</v>
      </c>
      <c r="R66" t="s">
        <v>10970</v>
      </c>
    </row>
    <row r="67" spans="1:33" x14ac:dyDescent="0.25">
      <c r="A67" s="10">
        <v>17.46</v>
      </c>
      <c r="B67" s="10">
        <v>0</v>
      </c>
      <c r="M67" s="10">
        <v>2</v>
      </c>
      <c r="N67" s="10">
        <v>17.46</v>
      </c>
      <c r="Q67" s="13" t="s">
        <v>319</v>
      </c>
      <c r="R67" s="15">
        <v>0</v>
      </c>
      <c r="AF67" s="26" t="s">
        <v>10971</v>
      </c>
      <c r="AG67" s="26" t="s">
        <v>10972</v>
      </c>
    </row>
    <row r="68" spans="1:33" x14ac:dyDescent="0.25">
      <c r="A68" s="9">
        <v>211.96</v>
      </c>
      <c r="B68" s="9">
        <v>0</v>
      </c>
      <c r="M68" s="9">
        <v>4</v>
      </c>
      <c r="N68" s="9">
        <v>211.96</v>
      </c>
      <c r="Q68" s="13" t="s">
        <v>278</v>
      </c>
      <c r="R68" s="15">
        <v>0.2</v>
      </c>
      <c r="AF68" s="13" t="s">
        <v>319</v>
      </c>
      <c r="AG68" s="15">
        <v>32.119200000000006</v>
      </c>
    </row>
    <row r="69" spans="1:33" x14ac:dyDescent="0.25">
      <c r="A69" s="10">
        <v>45</v>
      </c>
      <c r="B69" s="10">
        <v>0</v>
      </c>
      <c r="M69" s="10">
        <v>3</v>
      </c>
      <c r="N69" s="10">
        <v>45</v>
      </c>
      <c r="Q69" s="13" t="s">
        <v>39</v>
      </c>
      <c r="R69" s="15">
        <v>8.3333333333333329E-2</v>
      </c>
      <c r="AF69" s="13" t="s">
        <v>278</v>
      </c>
      <c r="AG69" s="15">
        <v>87.145199999999988</v>
      </c>
    </row>
    <row r="70" spans="1:33" x14ac:dyDescent="0.25">
      <c r="A70" s="9">
        <v>21.8</v>
      </c>
      <c r="B70" s="9">
        <v>0</v>
      </c>
      <c r="M70" s="9">
        <v>2</v>
      </c>
      <c r="N70" s="9">
        <v>21.8</v>
      </c>
      <c r="Q70" s="13" t="s">
        <v>219</v>
      </c>
      <c r="R70" s="15">
        <v>0</v>
      </c>
      <c r="AF70" s="13" t="s">
        <v>39</v>
      </c>
      <c r="AG70" s="15">
        <v>21.107174999999994</v>
      </c>
    </row>
    <row r="71" spans="1:33" x14ac:dyDescent="0.25">
      <c r="A71" s="10">
        <v>38.22</v>
      </c>
      <c r="B71" s="10">
        <v>0</v>
      </c>
      <c r="M71" s="10">
        <v>6</v>
      </c>
      <c r="N71" s="10">
        <v>38.22</v>
      </c>
      <c r="Q71" s="13" t="s">
        <v>49</v>
      </c>
      <c r="R71" s="15">
        <v>0.28333333333333338</v>
      </c>
      <c r="AF71" s="13" t="s">
        <v>219</v>
      </c>
      <c r="AG71" s="15">
        <v>5.527000000000001</v>
      </c>
    </row>
    <row r="72" spans="1:33" x14ac:dyDescent="0.25">
      <c r="A72" s="9">
        <v>75.179999999999993</v>
      </c>
      <c r="B72" s="9">
        <v>0</v>
      </c>
      <c r="M72" s="9">
        <v>6</v>
      </c>
      <c r="N72" s="9">
        <v>75.179999999999993</v>
      </c>
      <c r="Q72" s="13" t="s">
        <v>190</v>
      </c>
      <c r="R72" s="15">
        <v>0.23333333333333331</v>
      </c>
      <c r="AF72" s="13" t="s">
        <v>49</v>
      </c>
      <c r="AG72" s="15">
        <v>-123.65100000000002</v>
      </c>
    </row>
    <row r="73" spans="1:33" x14ac:dyDescent="0.25">
      <c r="A73" s="10">
        <v>6.16</v>
      </c>
      <c r="B73" s="10">
        <v>0</v>
      </c>
      <c r="M73" s="10">
        <v>2</v>
      </c>
      <c r="N73" s="10">
        <v>6.16</v>
      </c>
      <c r="Q73" s="13" t="s">
        <v>227</v>
      </c>
      <c r="R73" s="15">
        <v>0</v>
      </c>
      <c r="AF73" s="13" t="s">
        <v>190</v>
      </c>
      <c r="AG73" s="15">
        <v>-15.873666666666672</v>
      </c>
    </row>
    <row r="74" spans="1:33" x14ac:dyDescent="0.25">
      <c r="A74" s="9">
        <v>89.99</v>
      </c>
      <c r="B74" s="9">
        <v>0</v>
      </c>
      <c r="M74" s="9">
        <v>1</v>
      </c>
      <c r="N74" s="9">
        <v>89.99</v>
      </c>
      <c r="Q74" s="13" t="s">
        <v>26</v>
      </c>
      <c r="R74" s="15">
        <v>0</v>
      </c>
      <c r="AF74" s="13" t="s">
        <v>227</v>
      </c>
      <c r="AG74" s="15">
        <v>18.338224999999994</v>
      </c>
    </row>
    <row r="75" spans="1:33" x14ac:dyDescent="0.25">
      <c r="A75" s="10">
        <v>15.260000000000002</v>
      </c>
      <c r="B75" s="10">
        <v>0</v>
      </c>
      <c r="M75" s="10">
        <v>7</v>
      </c>
      <c r="N75" s="10">
        <v>15.260000000000002</v>
      </c>
      <c r="Q75" s="13" t="s">
        <v>213</v>
      </c>
      <c r="R75" s="15">
        <v>0</v>
      </c>
      <c r="AF75" s="13" t="s">
        <v>26</v>
      </c>
      <c r="AG75" s="15">
        <v>130.74779999999998</v>
      </c>
    </row>
    <row r="76" spans="1:33" x14ac:dyDescent="0.25">
      <c r="A76" s="9">
        <v>1029.95</v>
      </c>
      <c r="B76" s="9">
        <v>0</v>
      </c>
      <c r="M76" s="9">
        <v>5</v>
      </c>
      <c r="N76" s="9">
        <v>1029.95</v>
      </c>
      <c r="Q76" s="13" t="s">
        <v>205</v>
      </c>
      <c r="R76" s="15">
        <v>0</v>
      </c>
      <c r="AF76" s="13" t="s">
        <v>213</v>
      </c>
      <c r="AG76" s="15">
        <v>8.6206999999999958</v>
      </c>
    </row>
    <row r="77" spans="1:33" x14ac:dyDescent="0.25">
      <c r="A77" s="10">
        <v>208.56</v>
      </c>
      <c r="B77" s="10">
        <v>0</v>
      </c>
      <c r="M77" s="10">
        <v>6</v>
      </c>
      <c r="N77" s="10">
        <v>208.56</v>
      </c>
      <c r="Q77" s="13" t="s">
        <v>125</v>
      </c>
      <c r="R77" s="15">
        <v>0</v>
      </c>
      <c r="AF77" s="13" t="s">
        <v>205</v>
      </c>
      <c r="AG77" s="15">
        <v>12.402849999999997</v>
      </c>
    </row>
    <row r="78" spans="1:33" x14ac:dyDescent="0.25">
      <c r="A78" s="9">
        <v>32.400000000000006</v>
      </c>
      <c r="B78" s="9">
        <v>0</v>
      </c>
      <c r="M78" s="9">
        <v>5</v>
      </c>
      <c r="N78" s="9">
        <v>32.400000000000006</v>
      </c>
      <c r="Q78" s="13" t="s">
        <v>239</v>
      </c>
      <c r="R78" s="15">
        <v>4.5454545454545456E-2</v>
      </c>
      <c r="AF78" s="13" t="s">
        <v>125</v>
      </c>
      <c r="AG78" s="15">
        <v>10.374000000000001</v>
      </c>
    </row>
    <row r="79" spans="1:33" x14ac:dyDescent="0.25">
      <c r="A79" s="10">
        <v>319.41000000000003</v>
      </c>
      <c r="B79" s="10">
        <v>0.1</v>
      </c>
      <c r="M79" s="10">
        <v>5</v>
      </c>
      <c r="N79" s="10">
        <v>319.41000000000003</v>
      </c>
      <c r="Q79" s="13" t="s">
        <v>81</v>
      </c>
      <c r="R79" s="15">
        <v>0.2</v>
      </c>
      <c r="AF79" s="13" t="s">
        <v>239</v>
      </c>
      <c r="AG79" s="15">
        <v>40.863318181818187</v>
      </c>
    </row>
    <row r="80" spans="1:33" x14ac:dyDescent="0.25">
      <c r="A80" s="9">
        <v>14.56</v>
      </c>
      <c r="B80" s="9">
        <v>0</v>
      </c>
      <c r="M80" s="9">
        <v>2</v>
      </c>
      <c r="N80" s="9">
        <v>14.56</v>
      </c>
      <c r="Q80" s="13" t="s">
        <v>372</v>
      </c>
      <c r="R80" s="15">
        <v>0.7</v>
      </c>
      <c r="AF80" s="13" t="s">
        <v>81</v>
      </c>
      <c r="AG80" s="15">
        <v>34.12534999999999</v>
      </c>
    </row>
    <row r="81" spans="1:33" x14ac:dyDescent="0.25">
      <c r="A81" s="10">
        <v>30</v>
      </c>
      <c r="B81" s="10">
        <v>0</v>
      </c>
      <c r="M81" s="10">
        <v>2</v>
      </c>
      <c r="N81" s="10">
        <v>30</v>
      </c>
      <c r="Q81" s="13" t="s">
        <v>133</v>
      </c>
      <c r="R81" s="15">
        <v>0.375</v>
      </c>
      <c r="AF81" s="13" t="s">
        <v>372</v>
      </c>
      <c r="AG81" s="15">
        <v>-3.7880000000000003</v>
      </c>
    </row>
    <row r="82" spans="1:33" x14ac:dyDescent="0.25">
      <c r="A82" s="9">
        <v>48.480000000000004</v>
      </c>
      <c r="B82" s="9">
        <v>0.2</v>
      </c>
      <c r="M82" s="9">
        <v>4</v>
      </c>
      <c r="N82" s="9">
        <v>48.480000000000004</v>
      </c>
      <c r="Q82" s="13" t="s">
        <v>340</v>
      </c>
      <c r="R82" s="15">
        <v>0</v>
      </c>
      <c r="AF82" s="13" t="s">
        <v>133</v>
      </c>
      <c r="AG82" s="15">
        <v>-206.119775</v>
      </c>
    </row>
    <row r="83" spans="1:33" x14ac:dyDescent="0.25">
      <c r="A83" s="10">
        <v>1.68</v>
      </c>
      <c r="B83" s="10">
        <v>0</v>
      </c>
      <c r="M83" s="10">
        <v>1</v>
      </c>
      <c r="N83" s="10">
        <v>1.68</v>
      </c>
      <c r="Q83" s="13" t="s">
        <v>299</v>
      </c>
      <c r="R83" s="15">
        <v>0.20000000000000004</v>
      </c>
      <c r="AF83" s="13" t="s">
        <v>340</v>
      </c>
      <c r="AG83" s="15">
        <v>33.215599999999995</v>
      </c>
    </row>
    <row r="84" spans="1:33" x14ac:dyDescent="0.25">
      <c r="A84" s="9">
        <v>13.98</v>
      </c>
      <c r="B84" s="9">
        <v>0</v>
      </c>
      <c r="M84" s="9">
        <v>2</v>
      </c>
      <c r="N84" s="9">
        <v>13.98</v>
      </c>
      <c r="Q84" s="13" t="s">
        <v>95</v>
      </c>
      <c r="R84" s="15">
        <v>0.43</v>
      </c>
      <c r="AF84" s="13" t="s">
        <v>299</v>
      </c>
      <c r="AG84" s="15">
        <v>-43.79140000000001</v>
      </c>
    </row>
    <row r="85" spans="1:33" x14ac:dyDescent="0.25">
      <c r="A85" s="10">
        <v>25.824000000000002</v>
      </c>
      <c r="B85" s="10">
        <v>0.2</v>
      </c>
      <c r="M85" s="10">
        <v>6</v>
      </c>
      <c r="N85" s="10">
        <v>25.824000000000002</v>
      </c>
      <c r="Q85" s="13" t="s">
        <v>110</v>
      </c>
      <c r="R85" s="15">
        <v>0</v>
      </c>
      <c r="AF85" s="13" t="s">
        <v>95</v>
      </c>
      <c r="AG85" s="15">
        <v>-9.4872500000000155</v>
      </c>
    </row>
    <row r="86" spans="1:33" x14ac:dyDescent="0.25">
      <c r="A86" s="9">
        <v>146.72999999999999</v>
      </c>
      <c r="B86" s="9">
        <v>0</v>
      </c>
      <c r="M86" s="9">
        <v>3</v>
      </c>
      <c r="N86" s="9">
        <v>146.72999999999999</v>
      </c>
      <c r="Q86" s="13" t="s">
        <v>286</v>
      </c>
      <c r="R86" s="15">
        <v>0</v>
      </c>
      <c r="AF86" s="13" t="s">
        <v>110</v>
      </c>
      <c r="AG86" s="15">
        <v>125.12745000000001</v>
      </c>
    </row>
    <row r="87" spans="1:33" x14ac:dyDescent="0.25">
      <c r="A87" s="10">
        <v>79.760000000000005</v>
      </c>
      <c r="B87" s="10">
        <v>0</v>
      </c>
      <c r="M87" s="10">
        <v>4</v>
      </c>
      <c r="N87" s="10">
        <v>79.760000000000005</v>
      </c>
      <c r="Q87" s="13" t="s">
        <v>88</v>
      </c>
      <c r="R87" s="15">
        <v>0.2</v>
      </c>
      <c r="AF87" s="13" t="s">
        <v>286</v>
      </c>
      <c r="AG87" s="15">
        <v>35.663599999999995</v>
      </c>
    </row>
    <row r="88" spans="1:33" x14ac:dyDescent="0.25">
      <c r="A88" s="9">
        <v>213.11499999999998</v>
      </c>
      <c r="B88" s="9">
        <v>0.3</v>
      </c>
      <c r="M88" s="9">
        <v>5</v>
      </c>
      <c r="N88" s="9">
        <v>213.11499999999998</v>
      </c>
      <c r="Q88" s="13" t="s">
        <v>104</v>
      </c>
      <c r="R88" s="15">
        <v>0</v>
      </c>
      <c r="AF88" s="13" t="s">
        <v>88</v>
      </c>
      <c r="AG88" s="15">
        <v>132.59219999999993</v>
      </c>
    </row>
    <row r="89" spans="1:33" x14ac:dyDescent="0.25">
      <c r="A89" s="10">
        <v>1113.0240000000001</v>
      </c>
      <c r="B89" s="10">
        <v>0.2</v>
      </c>
      <c r="M89" s="10">
        <v>8</v>
      </c>
      <c r="N89" s="10">
        <v>1113.0240000000001</v>
      </c>
      <c r="Q89" s="13" t="s">
        <v>10964</v>
      </c>
      <c r="R89" s="15">
        <v>0.1552525252525252</v>
      </c>
      <c r="AF89" s="13" t="s">
        <v>104</v>
      </c>
      <c r="AG89" s="15">
        <v>13.317599999999999</v>
      </c>
    </row>
    <row r="90" spans="1:33" x14ac:dyDescent="0.25">
      <c r="A90" s="9">
        <v>167.96800000000002</v>
      </c>
      <c r="B90" s="9">
        <v>0.2</v>
      </c>
      <c r="M90" s="9">
        <v>4</v>
      </c>
      <c r="N90" s="9">
        <v>167.96800000000002</v>
      </c>
    </row>
    <row r="91" spans="1:33" x14ac:dyDescent="0.25">
      <c r="A91" s="10">
        <v>75.88</v>
      </c>
      <c r="B91" s="10">
        <v>0</v>
      </c>
      <c r="M91" s="10">
        <v>2</v>
      </c>
      <c r="N91" s="10">
        <v>75.88</v>
      </c>
    </row>
    <row r="92" spans="1:33" x14ac:dyDescent="0.25">
      <c r="A92" s="9">
        <v>4.6159999999999997</v>
      </c>
      <c r="B92" s="9">
        <v>0.2</v>
      </c>
      <c r="M92" s="9">
        <v>1</v>
      </c>
      <c r="N92" s="9">
        <v>4.6159999999999997</v>
      </c>
    </row>
    <row r="93" spans="1:33" x14ac:dyDescent="0.25">
      <c r="A93" s="10">
        <v>19.049999999999997</v>
      </c>
      <c r="B93" s="10">
        <v>0</v>
      </c>
      <c r="M93" s="10">
        <v>3</v>
      </c>
      <c r="N93" s="10">
        <v>19.049999999999997</v>
      </c>
    </row>
    <row r="94" spans="1:33" x14ac:dyDescent="0.25">
      <c r="A94" s="9">
        <v>831.93600000000015</v>
      </c>
      <c r="B94" s="9">
        <v>0.2</v>
      </c>
      <c r="M94" s="9">
        <v>8</v>
      </c>
      <c r="N94" s="9">
        <v>831.93600000000015</v>
      </c>
    </row>
    <row r="95" spans="1:33" x14ac:dyDescent="0.25">
      <c r="A95" s="10">
        <v>97.04</v>
      </c>
      <c r="B95" s="10">
        <v>0.2</v>
      </c>
      <c r="M95" s="10">
        <v>2</v>
      </c>
      <c r="N95" s="10">
        <v>97.04</v>
      </c>
    </row>
    <row r="96" spans="1:33" x14ac:dyDescent="0.25">
      <c r="A96" s="9">
        <v>72.784000000000006</v>
      </c>
      <c r="B96" s="9">
        <v>0.2</v>
      </c>
      <c r="M96" s="9">
        <v>1</v>
      </c>
      <c r="N96" s="9">
        <v>72.784000000000006</v>
      </c>
    </row>
    <row r="97" spans="1:18" x14ac:dyDescent="0.25">
      <c r="A97" s="10">
        <v>1.2479999999999998</v>
      </c>
      <c r="B97" s="10">
        <v>0.8</v>
      </c>
      <c r="M97" s="10">
        <v>3</v>
      </c>
      <c r="N97" s="10">
        <v>1.2479999999999998</v>
      </c>
    </row>
    <row r="98" spans="1:18" x14ac:dyDescent="0.25">
      <c r="A98" s="9">
        <v>9.7080000000000002</v>
      </c>
      <c r="B98" s="9">
        <v>0.6</v>
      </c>
      <c r="M98" s="9">
        <v>3</v>
      </c>
      <c r="N98" s="9">
        <v>9.7080000000000002</v>
      </c>
    </row>
    <row r="99" spans="1:18" ht="13.8" x14ac:dyDescent="0.3">
      <c r="A99" s="10">
        <v>27.240000000000002</v>
      </c>
      <c r="B99" s="10">
        <v>0.2</v>
      </c>
      <c r="M99" s="10">
        <v>3</v>
      </c>
      <c r="N99" s="10">
        <v>27.240000000000002</v>
      </c>
      <c r="Q99" s="30" t="s">
        <v>13</v>
      </c>
      <c r="R99" s="30" t="s">
        <v>10973</v>
      </c>
    </row>
    <row r="100" spans="1:18" ht="13.8" x14ac:dyDescent="0.3">
      <c r="A100" s="9">
        <v>19.3</v>
      </c>
      <c r="B100" s="9">
        <v>0.6</v>
      </c>
      <c r="M100" s="9">
        <v>5</v>
      </c>
      <c r="N100" s="9">
        <v>19.3</v>
      </c>
      <c r="Q100" s="28" t="s">
        <v>29</v>
      </c>
      <c r="R100" s="29">
        <v>11083.779699999999</v>
      </c>
    </row>
    <row r="101" spans="1:18" ht="13.8" x14ac:dyDescent="0.3">
      <c r="A101" s="10">
        <v>208.16</v>
      </c>
      <c r="B101" s="10">
        <v>0</v>
      </c>
      <c r="M101" s="10">
        <v>1</v>
      </c>
      <c r="N101" s="10">
        <v>208.16</v>
      </c>
      <c r="Q101" s="28" t="s">
        <v>42</v>
      </c>
      <c r="R101" s="29">
        <v>5169.37</v>
      </c>
    </row>
    <row r="102" spans="1:18" ht="13.8" x14ac:dyDescent="0.3">
      <c r="A102" s="9">
        <v>16.740000000000002</v>
      </c>
      <c r="B102" s="9">
        <v>0</v>
      </c>
      <c r="M102" s="9">
        <v>3</v>
      </c>
      <c r="N102" s="9">
        <v>16.740000000000002</v>
      </c>
      <c r="Q102" s="28" t="s">
        <v>65</v>
      </c>
      <c r="R102" s="29">
        <v>5186.7579999999998</v>
      </c>
    </row>
    <row r="103" spans="1:18" x14ac:dyDescent="0.25">
      <c r="A103" s="10">
        <v>14.9</v>
      </c>
      <c r="B103" s="10">
        <v>0</v>
      </c>
      <c r="M103" s="10">
        <v>5</v>
      </c>
      <c r="N103" s="10">
        <v>14.9</v>
      </c>
    </row>
    <row r="104" spans="1:18" x14ac:dyDescent="0.25">
      <c r="A104" s="9">
        <v>21.39</v>
      </c>
      <c r="B104" s="9">
        <v>0</v>
      </c>
      <c r="M104" s="9">
        <v>1</v>
      </c>
      <c r="N104" s="9">
        <v>21.39</v>
      </c>
    </row>
    <row r="105" spans="1:18" x14ac:dyDescent="0.25">
      <c r="A105" s="10">
        <v>200.98400000000004</v>
      </c>
      <c r="B105" s="10">
        <v>0.2</v>
      </c>
      <c r="M105" s="10">
        <v>7</v>
      </c>
      <c r="N105" s="10">
        <v>200.98400000000004</v>
      </c>
    </row>
    <row r="106" spans="1:18" x14ac:dyDescent="0.25">
      <c r="A106" s="9">
        <v>230.376</v>
      </c>
      <c r="B106" s="9">
        <v>0.2</v>
      </c>
      <c r="M106" s="9">
        <v>3</v>
      </c>
      <c r="N106" s="9">
        <v>230.376</v>
      </c>
    </row>
    <row r="107" spans="1:18" x14ac:dyDescent="0.25">
      <c r="A107" s="10">
        <v>301.95999999999998</v>
      </c>
      <c r="B107" s="10">
        <v>0</v>
      </c>
      <c r="M107" s="10">
        <v>2</v>
      </c>
      <c r="N107" s="10">
        <v>301.95999999999998</v>
      </c>
    </row>
    <row r="108" spans="1:18" x14ac:dyDescent="0.25">
      <c r="A108" s="9">
        <v>19.989999999999998</v>
      </c>
      <c r="B108" s="9">
        <v>0</v>
      </c>
      <c r="M108" s="9">
        <v>1</v>
      </c>
      <c r="N108" s="9">
        <v>19.989999999999998</v>
      </c>
    </row>
    <row r="109" spans="1:18" x14ac:dyDescent="0.25">
      <c r="A109" s="10">
        <v>6.16</v>
      </c>
      <c r="B109" s="10">
        <v>0</v>
      </c>
      <c r="M109" s="10">
        <v>2</v>
      </c>
      <c r="N109" s="10">
        <v>6.16</v>
      </c>
    </row>
    <row r="110" spans="1:18" x14ac:dyDescent="0.25">
      <c r="A110" s="9">
        <v>158.36800000000002</v>
      </c>
      <c r="B110" s="9">
        <v>0.2</v>
      </c>
      <c r="M110" s="9">
        <v>7</v>
      </c>
      <c r="N110" s="9">
        <v>158.36800000000002</v>
      </c>
    </row>
    <row r="111" spans="1:18" x14ac:dyDescent="0.25">
      <c r="A111" s="10">
        <v>20.100000000000001</v>
      </c>
      <c r="B111" s="10">
        <v>0</v>
      </c>
      <c r="M111" s="10">
        <v>3</v>
      </c>
      <c r="N111" s="10">
        <v>20.100000000000001</v>
      </c>
    </row>
    <row r="112" spans="1:18" x14ac:dyDescent="0.25">
      <c r="A112" s="9">
        <v>73.584000000000003</v>
      </c>
      <c r="B112" s="9">
        <v>0.2</v>
      </c>
      <c r="M112" s="9">
        <v>2</v>
      </c>
      <c r="N112" s="9">
        <v>73.584000000000003</v>
      </c>
    </row>
    <row r="113" spans="1:14" x14ac:dyDescent="0.25">
      <c r="A113" s="10">
        <v>6.48</v>
      </c>
      <c r="B113" s="10">
        <v>0</v>
      </c>
      <c r="M113" s="10">
        <v>1</v>
      </c>
      <c r="N113" s="10">
        <v>6.48</v>
      </c>
    </row>
    <row r="114" spans="1:14" x14ac:dyDescent="0.25">
      <c r="A114" s="9">
        <v>12.96</v>
      </c>
      <c r="B114" s="9">
        <v>0</v>
      </c>
      <c r="M114" s="9">
        <v>2</v>
      </c>
      <c r="N114" s="9">
        <v>12.96</v>
      </c>
    </row>
    <row r="115" spans="1:14" x14ac:dyDescent="0.25">
      <c r="A115" s="10">
        <v>53.34</v>
      </c>
      <c r="B115" s="10">
        <v>0</v>
      </c>
      <c r="M115" s="10">
        <v>3</v>
      </c>
      <c r="N115" s="10">
        <v>53.34</v>
      </c>
    </row>
    <row r="116" spans="1:14" x14ac:dyDescent="0.25">
      <c r="A116" s="9">
        <v>32.96</v>
      </c>
      <c r="B116" s="9">
        <v>0</v>
      </c>
      <c r="M116" s="9">
        <v>2</v>
      </c>
      <c r="N116" s="9">
        <v>32.96</v>
      </c>
    </row>
    <row r="117" spans="1:14" x14ac:dyDescent="0.25">
      <c r="A117" s="10">
        <v>5.6820000000000013</v>
      </c>
      <c r="B117" s="10">
        <v>0.7</v>
      </c>
      <c r="M117" s="10">
        <v>1</v>
      </c>
      <c r="N117" s="10">
        <v>5.6820000000000013</v>
      </c>
    </row>
    <row r="118" spans="1:14" x14ac:dyDescent="0.25">
      <c r="A118" s="9">
        <v>96.53</v>
      </c>
      <c r="B118" s="9">
        <v>0</v>
      </c>
      <c r="M118" s="9">
        <v>7</v>
      </c>
      <c r="N118" s="9">
        <v>96.53</v>
      </c>
    </row>
    <row r="119" spans="1:14" x14ac:dyDescent="0.25">
      <c r="A119" s="10">
        <v>51.311999999999998</v>
      </c>
      <c r="B119" s="10">
        <v>0.2</v>
      </c>
      <c r="M119" s="10">
        <v>3</v>
      </c>
      <c r="N119" s="10">
        <v>51.311999999999998</v>
      </c>
    </row>
    <row r="120" spans="1:14" x14ac:dyDescent="0.25">
      <c r="A120" s="9">
        <v>77.88</v>
      </c>
      <c r="B120" s="9">
        <v>0</v>
      </c>
      <c r="M120" s="9">
        <v>6</v>
      </c>
      <c r="N120" s="9">
        <v>77.88</v>
      </c>
    </row>
  </sheetData>
  <mergeCells count="6">
    <mergeCell ref="A1:I1"/>
    <mergeCell ref="A18:I18"/>
    <mergeCell ref="C2:E2"/>
    <mergeCell ref="C3:E3"/>
    <mergeCell ref="C4:E4"/>
    <mergeCell ref="C5:E5"/>
  </mergeCell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D4AC5C39-8662-46E4-8663-460D83C9B31A}">
  <ds:schemaRefs/>
</ds:datastoreItem>
</file>

<file path=customXml/itemProps2.xml><?xml version="1.0" encoding="utf-8"?>
<ds:datastoreItem xmlns:ds="http://schemas.openxmlformats.org/officeDocument/2006/customXml" ds:itemID="{83EF7BD2-6FEC-40DA-B654-89A2956E7304}">
  <ds:schemaRefs/>
</ds:datastoreItem>
</file>

<file path=customXml/itemProps3.xml><?xml version="1.0" encoding="utf-8"?>
<ds:datastoreItem xmlns:ds="http://schemas.openxmlformats.org/officeDocument/2006/customXml" ds:itemID="{E5C0E0A2-0639-420C-8005-B41DAF1C4089}">
  <ds:schemaRefs/>
</ds:datastoreItem>
</file>

<file path=customXml/itemProps4.xml><?xml version="1.0" encoding="utf-8"?>
<ds:datastoreItem xmlns:ds="http://schemas.openxmlformats.org/officeDocument/2006/customXml" ds:itemID="{2B1E2748-C374-46BF-A1B0-C47D88991B76}">
  <ds:schemaRefs/>
</ds:datastoreItem>
</file>

<file path=customXml/itemProps5.xml><?xml version="1.0" encoding="utf-8"?>
<ds:datastoreItem xmlns:ds="http://schemas.openxmlformats.org/officeDocument/2006/customXml" ds:itemID="{1E8AEE83-C9B5-441D-B787-8B0F76EE4BE2}">
  <ds:schemaRefs/>
</ds:datastoreItem>
</file>

<file path=customXml/itemProps6.xml><?xml version="1.0" encoding="utf-8"?>
<ds:datastoreItem xmlns:ds="http://schemas.openxmlformats.org/officeDocument/2006/customXml" ds:itemID="{0F1A66A0-222E-4906-98EC-113F5A780F06}">
  <ds:schemaRefs/>
</ds:datastoreItem>
</file>

<file path=customXml/itemProps7.xml><?xml version="1.0" encoding="utf-8"?>
<ds:datastoreItem xmlns:ds="http://schemas.openxmlformats.org/officeDocument/2006/customXml" ds:itemID="{1023A891-2302-44A1-BDF1-20AC09879D29}">
  <ds:schemaRefs/>
</ds:datastoreItem>
</file>

<file path=customXml/itemProps8.xml><?xml version="1.0" encoding="utf-8"?>
<ds:datastoreItem xmlns:ds="http://schemas.openxmlformats.org/officeDocument/2006/customXml" ds:itemID="{4B84C2C7-8E9A-4F10-B35F-2B636D340FB0}">
  <ds:schemaRefs/>
</ds:datastoreItem>
</file>

<file path=customXml/itemProps9.xml><?xml version="1.0" encoding="utf-8"?>
<ds:datastoreItem xmlns:ds="http://schemas.openxmlformats.org/officeDocument/2006/customXml" ds:itemID="{D3D41657-AB5E-496E-961E-84B8A2000459}">
  <ds:schemaRefs/>
</ds:datastoreItem>
</file>

<file path=customXml/itemProps10.xml><?xml version="1.0" encoding="utf-8"?>
<ds:datastoreItem xmlns:ds="http://schemas.openxmlformats.org/officeDocument/2006/customXml" ds:itemID="{6804E2C4-2597-4AD4-BECF-1A313070D628}">
  <ds:schemaRefs/>
</ds:datastoreItem>
</file>

<file path=customXml/itemProps11.xml><?xml version="1.0" encoding="utf-8"?>
<ds:datastoreItem xmlns:ds="http://schemas.openxmlformats.org/officeDocument/2006/customXml" ds:itemID="{1AB71D3E-5D0B-4F39-B3CC-9DBC40DE27F4}">
  <ds:schemaRefs/>
</ds:datastoreItem>
</file>

<file path=customXml/itemProps12.xml><?xml version="1.0" encoding="utf-8"?>
<ds:datastoreItem xmlns:ds="http://schemas.openxmlformats.org/officeDocument/2006/customXml" ds:itemID="{98F45A08-3980-4136-9061-F27D67C98B63}">
  <ds:schemaRefs/>
</ds:datastoreItem>
</file>

<file path=customXml/itemProps13.xml><?xml version="1.0" encoding="utf-8"?>
<ds:datastoreItem xmlns:ds="http://schemas.openxmlformats.org/officeDocument/2006/customXml" ds:itemID="{B5792BCC-D180-430D-9F74-F36FDD157734}">
  <ds:schemaRefs/>
</ds:datastoreItem>
</file>

<file path=customXml/itemProps14.xml><?xml version="1.0" encoding="utf-8"?>
<ds:datastoreItem xmlns:ds="http://schemas.openxmlformats.org/officeDocument/2006/customXml" ds:itemID="{D247608A-0408-47A1-AC67-B4E969F53CEF}">
  <ds:schemaRefs/>
</ds:datastoreItem>
</file>

<file path=customXml/itemProps15.xml><?xml version="1.0" encoding="utf-8"?>
<ds:datastoreItem xmlns:ds="http://schemas.openxmlformats.org/officeDocument/2006/customXml" ds:itemID="{78E30C00-B1CD-420B-B53C-B62F6315C9E0}">
  <ds:schemaRefs/>
</ds:datastoreItem>
</file>

<file path=customXml/itemProps16.xml><?xml version="1.0" encoding="utf-8"?>
<ds:datastoreItem xmlns:ds="http://schemas.openxmlformats.org/officeDocument/2006/customXml" ds:itemID="{5DE2D17B-91FD-47CD-97F9-00D9612D10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Sheet2</vt:lpstr>
      <vt:lpstr>Orders</vt:lpstr>
      <vt:lpstr>People</vt:lpstr>
      <vt:lpstr>Returns</vt:lpstr>
      <vt:lpstr>DASH BOARD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sarika kothapalli</cp:lastModifiedBy>
  <dcterms:created xsi:type="dcterms:W3CDTF">2019-07-08T16:52:48Z</dcterms:created>
  <dcterms:modified xsi:type="dcterms:W3CDTF">2026-02-17T09:06:34Z</dcterms:modified>
</cp:coreProperties>
</file>