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1A336DE0-17EF-473D-8261-7C2C8EB9100C}" xr6:coauthVersionLast="47" xr6:coauthVersionMax="47" xr10:uidLastSave="{00000000-0000-0000-0000-000000000000}"/>
  <bookViews>
    <workbookView xWindow="-110" yWindow="-110" windowWidth="19420" windowHeight="10300"/>
  </bookViews>
  <sheets>
    <sheet name="Criteria" sheetId="2" r:id="rId1"/>
    <sheet name="Target_ID" sheetId="3" r:id="rId2"/>
    <sheet name="fitwear_Dasboard" sheetId="4" r:id="rId3"/>
  </sheets>
  <calcPr calcId="0"/>
  <pivotCaches>
    <pivotCache cacheId="7" r:id="rId4"/>
  </pivotCaches>
</workbook>
</file>

<file path=xl/calcChain.xml><?xml version="1.0" encoding="utf-8"?>
<calcChain xmlns="http://schemas.openxmlformats.org/spreadsheetml/2006/main">
  <c r="H3" i="3" l="1"/>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2" i="3"/>
</calcChain>
</file>

<file path=xl/sharedStrings.xml><?xml version="1.0" encoding="utf-8"?>
<sst xmlns="http://schemas.openxmlformats.org/spreadsheetml/2006/main" count="19" uniqueCount="17">
  <si>
    <t>ID</t>
  </si>
  <si>
    <t>noOfDays</t>
  </si>
  <si>
    <t>Average of FairlyActiveMinutes</t>
  </si>
  <si>
    <t>Average of VeryActiveMinutes</t>
  </si>
  <si>
    <t>&gt;20_days</t>
  </si>
  <si>
    <t>&gt;30_Average of VeryActiveMinutes</t>
  </si>
  <si>
    <t>&gt;1hour_Average of FairlyActiveMinutes</t>
  </si>
  <si>
    <t>Target_ID</t>
  </si>
  <si>
    <t>Task-2</t>
  </si>
  <si>
    <t>Criteria</t>
  </si>
  <si>
    <t>1--&gt;A person who is already into fitness may be the one wearing the gear for more than 20 days and recording an average of more than 30 very active minutes.</t>
  </si>
  <si>
    <t>2--&gt;If a person wears the gear for more than 20 days and records an average of more than an hour of fairly active minutes,that person can be considered someone who wants to get into fitness.</t>
  </si>
  <si>
    <t>Dataset</t>
  </si>
  <si>
    <t>dailyActivity_merged</t>
  </si>
  <si>
    <t>Min of Average of VeryActiveMinutes</t>
  </si>
  <si>
    <t>Min of Average of FairlyActiveMinutes</t>
  </si>
  <si>
    <t>Potential customers for fitwear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</si>
</sst>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20"/>
      <color theme="1"/>
      <name val="Calibri"/>
      <family val="2"/>
      <scheme val="minor"/>
    </font>
    <font>
      <i/>
      <sz val="16"/>
      <color theme="1"/>
      <name val="Calibri"/>
      <family val="2"/>
      <scheme val="minor"/>
    </font>
    <font>
      <sz val="11"/>
      <color theme="4" tint="-0.249977111117893"/>
      <name val="Calibri"/>
      <family val="2"/>
      <scheme val="minor"/>
    </font>
    <font>
      <b/>
      <sz val="14"/>
      <color theme="1"/>
      <name val="Calibri"/>
      <family val="2"/>
      <scheme val="minor"/>
    </font>
    <font>
      <b/>
      <sz val="16"/>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8" tint="0.79998168889431442"/>
        <bgColor indexed="64"/>
      </patternFill>
    </fill>
    <fill>
      <patternFill patternType="solid">
        <fgColor theme="7"/>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9" fillId="33" borderId="0" xfId="0" applyFont="1" applyFill="1" applyAlignment="1">
      <alignment horizontal="center"/>
    </xf>
    <xf numFmtId="0" fontId="0" fillId="33" borderId="0" xfId="0" applyFill="1" applyAlignment="1">
      <alignment horizontal="center"/>
    </xf>
    <xf numFmtId="0" fontId="20" fillId="34" borderId="0" xfId="0" applyFont="1" applyFill="1" applyAlignment="1">
      <alignment horizontal="center"/>
    </xf>
    <xf numFmtId="0" fontId="21" fillId="35" borderId="0" xfId="0" applyFont="1" applyFill="1"/>
    <xf numFmtId="0" fontId="0" fillId="35" borderId="0" xfId="0" applyFill="1"/>
    <xf numFmtId="0" fontId="22" fillId="36" borderId="0" xfId="0" applyFont="1" applyFill="1" applyAlignment="1">
      <alignment horizontal="center"/>
    </xf>
    <xf numFmtId="0" fontId="18" fillId="37" borderId="0" xfId="0" applyFont="1" applyFill="1" applyAlignment="1">
      <alignment horizontal="center"/>
    </xf>
    <xf numFmtId="0" fontId="0" fillId="37" borderId="0" xfId="0" applyFill="1" applyAlignment="1">
      <alignment horizontal="center"/>
    </xf>
    <xf numFmtId="0" fontId="0" fillId="34" borderId="10" xfId="0" applyFill="1" applyBorder="1"/>
    <xf numFmtId="0" fontId="0" fillId="38" borderId="10" xfId="0" applyFill="1" applyBorder="1"/>
    <xf numFmtId="0" fontId="0" fillId="33" borderId="10" xfId="0" applyFill="1" applyBorder="1"/>
    <xf numFmtId="0" fontId="0" fillId="34" borderId="10" xfId="0" applyFill="1" applyBorder="1" applyAlignment="1">
      <alignment horizontal="left"/>
    </xf>
    <xf numFmtId="0" fontId="0" fillId="34" borderId="10" xfId="0" applyNumberFormat="1" applyFill="1" applyBorder="1"/>
    <xf numFmtId="0" fontId="23" fillId="33" borderId="0" xfId="0" applyFont="1" applyFill="1" applyAlignment="1">
      <alignment horizontal="center"/>
    </xf>
    <xf numFmtId="0" fontId="16" fillId="35" borderId="0" xfId="0" applyFont="1" applyFill="1" applyAlignment="1">
      <alignment horizontal="center"/>
    </xf>
    <xf numFmtId="0" fontId="0" fillId="39" borderId="11" xfId="0" applyFill="1" applyBorder="1" applyAlignment="1">
      <alignment horizontal="center"/>
    </xf>
    <xf numFmtId="0" fontId="0" fillId="39" borderId="12" xfId="0" applyFill="1" applyBorder="1" applyAlignment="1">
      <alignment horizontal="center"/>
    </xf>
    <xf numFmtId="0" fontId="0" fillId="39" borderId="13" xfId="0" applyFill="1" applyBorder="1" applyAlignment="1">
      <alignment horizontal="center"/>
    </xf>
    <xf numFmtId="0" fontId="0" fillId="39" borderId="14"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fill>
        <patternFill patternType="solid">
          <bgColor theme="8" tint="0.79998168889431442"/>
        </patternFill>
      </fill>
    </dxf>
    <dxf>
      <fill>
        <patternFill patternType="solid">
          <bgColor theme="8" tint="0.79998168889431442"/>
        </patternFill>
      </fill>
    </dxf>
    <dxf>
      <fill>
        <patternFill patternType="solid">
          <bgColor theme="8"/>
        </patternFill>
      </fill>
    </dxf>
    <dxf>
      <fill>
        <patternFill patternType="solid">
          <bgColor theme="8"/>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[Sarika_Task-2.xlsx]fitwear_Dasboard!PivotTable2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fitwear_Dasboard!$B$3</c:f>
              <c:strCache>
                <c:ptCount val="1"/>
                <c:pt idx="0">
                  <c:v>Min of Average of VeryActiveMinutes</c:v>
                </c:pt>
              </c:strCache>
            </c:strRef>
          </c:tx>
          <c:spPr>
            <a:solidFill>
              <a:schemeClr val="accent1"/>
            </a:solidFill>
            <a:ln>
              <a:noFill/>
            </a:ln>
            <a:effectLst/>
          </c:spPr>
          <c:invertIfNegative val="0"/>
          <c:cat>
            <c:strRef>
              <c:f>fitwear_Dasboard!$A$4:$A$12</c:f>
              <c:strCache>
                <c:ptCount val="9"/>
                <c:pt idx="0">
                  <c:v>1503960366</c:v>
                </c:pt>
                <c:pt idx="1">
                  <c:v>2022484408</c:v>
                </c:pt>
                <c:pt idx="2">
                  <c:v>3977333714</c:v>
                </c:pt>
                <c:pt idx="3">
                  <c:v>5577150313</c:v>
                </c:pt>
                <c:pt idx="4">
                  <c:v>7007744171</c:v>
                </c:pt>
                <c:pt idx="5">
                  <c:v>7086361926</c:v>
                </c:pt>
                <c:pt idx="6">
                  <c:v>8053475328</c:v>
                </c:pt>
                <c:pt idx="7">
                  <c:v>8378563200</c:v>
                </c:pt>
                <c:pt idx="8">
                  <c:v>8877689391</c:v>
                </c:pt>
              </c:strCache>
            </c:strRef>
          </c:cat>
          <c:val>
            <c:numRef>
              <c:f>fitwear_Dasboard!$B$4:$B$12</c:f>
              <c:numCache>
                <c:formatCode>General</c:formatCode>
                <c:ptCount val="9"/>
                <c:pt idx="0">
                  <c:v>38.70967741935484</c:v>
                </c:pt>
                <c:pt idx="1">
                  <c:v>36.29032258064516</c:v>
                </c:pt>
                <c:pt idx="2">
                  <c:v>18.899999999999999</c:v>
                </c:pt>
                <c:pt idx="3">
                  <c:v>87.333333333333329</c:v>
                </c:pt>
                <c:pt idx="4">
                  <c:v>31.03846153846154</c:v>
                </c:pt>
                <c:pt idx="5">
                  <c:v>42.58064516129032</c:v>
                </c:pt>
                <c:pt idx="6">
                  <c:v>85.161290322580641</c:v>
                </c:pt>
                <c:pt idx="7">
                  <c:v>58.677419354838712</c:v>
                </c:pt>
                <c:pt idx="8">
                  <c:v>66.064516129032256</c:v>
                </c:pt>
              </c:numCache>
            </c:numRef>
          </c:val>
          <c:extLst>
            <c:ext xmlns:c16="http://schemas.microsoft.com/office/drawing/2014/chart" uri="{C3380CC4-5D6E-409C-BE32-E72D297353CC}">
              <c16:uniqueId val="{00000000-C23F-4877-8B03-FC2F5CC18A7B}"/>
            </c:ext>
          </c:extLst>
        </c:ser>
        <c:ser>
          <c:idx val="1"/>
          <c:order val="1"/>
          <c:tx>
            <c:strRef>
              <c:f>fitwear_Dasboard!$C$3</c:f>
              <c:strCache>
                <c:ptCount val="1"/>
                <c:pt idx="0">
                  <c:v>Min of Average of FairlyActiveMinutes</c:v>
                </c:pt>
              </c:strCache>
            </c:strRef>
          </c:tx>
          <c:spPr>
            <a:solidFill>
              <a:schemeClr val="accent2"/>
            </a:solidFill>
            <a:ln>
              <a:noFill/>
            </a:ln>
            <a:effectLst/>
          </c:spPr>
          <c:invertIfNegative val="0"/>
          <c:cat>
            <c:strRef>
              <c:f>fitwear_Dasboard!$A$4:$A$12</c:f>
              <c:strCache>
                <c:ptCount val="9"/>
                <c:pt idx="0">
                  <c:v>1503960366</c:v>
                </c:pt>
                <c:pt idx="1">
                  <c:v>2022484408</c:v>
                </c:pt>
                <c:pt idx="2">
                  <c:v>3977333714</c:v>
                </c:pt>
                <c:pt idx="3">
                  <c:v>5577150313</c:v>
                </c:pt>
                <c:pt idx="4">
                  <c:v>7007744171</c:v>
                </c:pt>
                <c:pt idx="5">
                  <c:v>7086361926</c:v>
                </c:pt>
                <c:pt idx="6">
                  <c:v>8053475328</c:v>
                </c:pt>
                <c:pt idx="7">
                  <c:v>8378563200</c:v>
                </c:pt>
                <c:pt idx="8">
                  <c:v>8877689391</c:v>
                </c:pt>
              </c:strCache>
            </c:strRef>
          </c:cat>
          <c:val>
            <c:numRef>
              <c:f>fitwear_Dasboard!$C$4:$C$12</c:f>
              <c:numCache>
                <c:formatCode>General</c:formatCode>
                <c:ptCount val="9"/>
                <c:pt idx="0">
                  <c:v>19.161290322580644</c:v>
                </c:pt>
                <c:pt idx="1">
                  <c:v>19.35483870967742</c:v>
                </c:pt>
                <c:pt idx="2">
                  <c:v>61.266666666666666</c:v>
                </c:pt>
                <c:pt idx="3">
                  <c:v>29.833333333333332</c:v>
                </c:pt>
                <c:pt idx="4">
                  <c:v>16.26923076923077</c:v>
                </c:pt>
                <c:pt idx="5">
                  <c:v>25.35483870967742</c:v>
                </c:pt>
                <c:pt idx="6">
                  <c:v>9.5806451612903221</c:v>
                </c:pt>
                <c:pt idx="7">
                  <c:v>10.258064516129032</c:v>
                </c:pt>
                <c:pt idx="8">
                  <c:v>9.935483870967742</c:v>
                </c:pt>
              </c:numCache>
            </c:numRef>
          </c:val>
          <c:extLst>
            <c:ext xmlns:c16="http://schemas.microsoft.com/office/drawing/2014/chart" uri="{C3380CC4-5D6E-409C-BE32-E72D297353CC}">
              <c16:uniqueId val="{00000001-C23F-4877-8B03-FC2F5CC18A7B}"/>
            </c:ext>
          </c:extLst>
        </c:ser>
        <c:dLbls>
          <c:showLegendKey val="0"/>
          <c:showVal val="0"/>
          <c:showCatName val="0"/>
          <c:showSerName val="0"/>
          <c:showPercent val="0"/>
          <c:showBubbleSize val="0"/>
        </c:dLbls>
        <c:gapWidth val="219"/>
        <c:overlap val="-27"/>
        <c:axId val="1870183503"/>
        <c:axId val="1865329967"/>
      </c:barChart>
      <c:catAx>
        <c:axId val="187018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329967"/>
        <c:crosses val="autoZero"/>
        <c:auto val="1"/>
        <c:lblAlgn val="ctr"/>
        <c:lblOffset val="100"/>
        <c:noMultiLvlLbl val="0"/>
      </c:catAx>
      <c:valAx>
        <c:axId val="186532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8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solidFill>
      <a:round/>
      <a:extLst>
        <a:ext uri="{C807C97D-BFC1-408E-A445-0C87EB9F89A2}">
          <ask:lineSketchStyleProps xmlns:ask="http://schemas.microsoft.com/office/drawing/2018/sketchyshapes">
            <ask:type>
              <ask:lineSketchNone/>
            </ask:type>
          </ask:lineSketchStyleProps>
        </a:ext>
      </a:extLst>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3175</xdr:colOff>
      <xdr:row>2</xdr:row>
      <xdr:rowOff>0</xdr:rowOff>
    </xdr:from>
    <xdr:to>
      <xdr:col>11</xdr:col>
      <xdr:colOff>307975</xdr:colOff>
      <xdr:row>16</xdr:row>
      <xdr:rowOff>165100</xdr:rowOff>
    </xdr:to>
    <xdr:graphicFrame macro="">
      <xdr:nvGraphicFramePr>
        <xdr:cNvPr id="2" name="Chart 1">
          <a:extLst>
            <a:ext uri="{FF2B5EF4-FFF2-40B4-BE49-F238E27FC236}">
              <a16:creationId xmlns:a16="http://schemas.microsoft.com/office/drawing/2014/main" id="{779729CC-0F0A-0AB3-2DD5-5200624EFB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354.684524884258" createdVersion="8" refreshedVersion="8" minRefreshableVersion="3" recordCount="33">
  <cacheSource type="worksheet">
    <worksheetSource ref="A1:H34" sheet="Target_ID"/>
  </cacheSource>
  <cacheFields count="8">
    <cacheField name="ID" numFmtId="0">
      <sharedItems containsSemiMixedTypes="0" containsString="0" containsNumber="1" containsInteger="1" minValue="1503960366" maxValue="8877689391"/>
    </cacheField>
    <cacheField name="noOfDays" numFmtId="0">
      <sharedItems containsSemiMixedTypes="0" containsString="0" containsNumber="1" containsInteger="1" minValue="4" maxValue="31"/>
    </cacheField>
    <cacheField name="Average of FairlyActiveMinutes" numFmtId="0">
      <sharedItems containsSemiMixedTypes="0" containsString="0" containsNumber="1" minValue="0.25806451612903225" maxValue="61.266666666666666"/>
    </cacheField>
    <cacheField name="Average of VeryActiveMinutes" numFmtId="0">
      <sharedItems containsSemiMixedTypes="0" containsString="0" containsNumber="1" minValue="9.6774193548387094E-2" maxValue="87.333333333333329"/>
    </cacheField>
    <cacheField name="&gt;20_days" numFmtId="0">
      <sharedItems/>
    </cacheField>
    <cacheField name="&gt;30_Average of VeryActiveMinutes" numFmtId="0">
      <sharedItems/>
    </cacheField>
    <cacheField name="&gt;1hour_Average of FairlyActiveMinutes" numFmtId="0">
      <sharedItems/>
    </cacheField>
    <cacheField name="Target_ID" numFmtId="0">
      <sharedItems containsMixedTypes="1" containsNumber="1" containsInteger="1" minValue="1503960366" maxValue="8877689391" count="10">
        <n v="1503960366"/>
        <s v=""/>
        <n v="2022484408"/>
        <n v="3977333714"/>
        <n v="5577150313"/>
        <n v="7007744171"/>
        <n v="7086361926"/>
        <n v="8053475328"/>
        <n v="8378563200"/>
        <n v="887768939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3">
  <r>
    <n v="1503960366"/>
    <n v="31"/>
    <n v="19.161290322580644"/>
    <n v="38.70967741935484"/>
    <s v="True"/>
    <s v="True"/>
    <s v="False"/>
    <x v="0"/>
  </r>
  <r>
    <n v="1624580081"/>
    <n v="31"/>
    <n v="5.806451612903226"/>
    <n v="8.67741935483871"/>
    <s v="True"/>
    <s v="False"/>
    <s v="False"/>
    <x v="1"/>
  </r>
  <r>
    <n v="1644430081"/>
    <n v="30"/>
    <n v="21.366666666666667"/>
    <n v="9.5666666666666664"/>
    <s v="True"/>
    <s v="False"/>
    <s v="False"/>
    <x v="1"/>
  </r>
  <r>
    <n v="1844505072"/>
    <n v="31"/>
    <n v="1.2903225806451613"/>
    <n v="0.12903225806451613"/>
    <s v="True"/>
    <s v="False"/>
    <s v="False"/>
    <x v="1"/>
  </r>
  <r>
    <n v="1927972279"/>
    <n v="31"/>
    <n v="0.77419354838709675"/>
    <n v="1.3225806451612903"/>
    <s v="True"/>
    <s v="False"/>
    <s v="False"/>
    <x v="1"/>
  </r>
  <r>
    <n v="2022484408"/>
    <n v="31"/>
    <n v="19.35483870967742"/>
    <n v="36.29032258064516"/>
    <s v="True"/>
    <s v="True"/>
    <s v="False"/>
    <x v="2"/>
  </r>
  <r>
    <n v="2026352035"/>
    <n v="31"/>
    <n v="0.25806451612903225"/>
    <n v="9.6774193548387094E-2"/>
    <s v="True"/>
    <s v="False"/>
    <s v="False"/>
    <x v="1"/>
  </r>
  <r>
    <n v="2320127002"/>
    <n v="31"/>
    <n v="2.5806451612903225"/>
    <n v="1.3548387096774193"/>
    <s v="True"/>
    <s v="False"/>
    <s v="False"/>
    <x v="1"/>
  </r>
  <r>
    <n v="2347167796"/>
    <n v="18"/>
    <n v="20.555555555555557"/>
    <n v="13.5"/>
    <s v="False"/>
    <s v="False"/>
    <s v="False"/>
    <x v="1"/>
  </r>
  <r>
    <n v="2873212765"/>
    <n v="31"/>
    <n v="6.129032258064516"/>
    <n v="14.096774193548388"/>
    <s v="True"/>
    <s v="False"/>
    <s v="False"/>
    <x v="1"/>
  </r>
  <r>
    <n v="3372868164"/>
    <n v="20"/>
    <n v="4.0999999999999996"/>
    <n v="9.15"/>
    <s v="False"/>
    <s v="False"/>
    <s v="False"/>
    <x v="1"/>
  </r>
  <r>
    <n v="3977333714"/>
    <n v="30"/>
    <n v="61.266666666666666"/>
    <n v="18.899999999999999"/>
    <s v="True"/>
    <s v="False"/>
    <s v="True"/>
    <x v="3"/>
  </r>
  <r>
    <n v="4020332650"/>
    <n v="31"/>
    <n v="5.354838709677419"/>
    <n v="5.193548387096774"/>
    <s v="True"/>
    <s v="False"/>
    <s v="False"/>
    <x v="1"/>
  </r>
  <r>
    <n v="4057192912"/>
    <n v="4"/>
    <n v="1.5"/>
    <n v="0.75"/>
    <s v="False"/>
    <s v="False"/>
    <s v="False"/>
    <x v="1"/>
  </r>
  <r>
    <n v="4319703577"/>
    <n v="31"/>
    <n v="12.32258064516129"/>
    <n v="3.5806451612903225"/>
    <s v="True"/>
    <s v="False"/>
    <s v="False"/>
    <x v="1"/>
  </r>
  <r>
    <n v="4388161847"/>
    <n v="31"/>
    <n v="20.35483870967742"/>
    <n v="23.161290322580644"/>
    <s v="True"/>
    <s v="False"/>
    <s v="False"/>
    <x v="1"/>
  </r>
  <r>
    <n v="4445114986"/>
    <n v="31"/>
    <n v="1.7419354838709677"/>
    <n v="6.612903225806452"/>
    <s v="True"/>
    <s v="False"/>
    <s v="False"/>
    <x v="1"/>
  </r>
  <r>
    <n v="4558609924"/>
    <n v="31"/>
    <n v="13.709677419354838"/>
    <n v="10.387096774193548"/>
    <s v="True"/>
    <s v="False"/>
    <s v="False"/>
    <x v="1"/>
  </r>
  <r>
    <n v="4702921684"/>
    <n v="31"/>
    <n v="26.032258064516128"/>
    <n v="5.129032258064516"/>
    <s v="True"/>
    <s v="False"/>
    <s v="False"/>
    <x v="1"/>
  </r>
  <r>
    <n v="5553957443"/>
    <n v="31"/>
    <n v="13"/>
    <n v="23.419354838709676"/>
    <s v="True"/>
    <s v="False"/>
    <s v="False"/>
    <x v="1"/>
  </r>
  <r>
    <n v="5577150313"/>
    <n v="30"/>
    <n v="29.833333333333332"/>
    <n v="87.333333333333329"/>
    <s v="True"/>
    <s v="True"/>
    <s v="False"/>
    <x v="4"/>
  </r>
  <r>
    <n v="6117666160"/>
    <n v="28"/>
    <n v="2.0357142857142856"/>
    <n v="1.5714285714285714"/>
    <s v="True"/>
    <s v="False"/>
    <s v="False"/>
    <x v="1"/>
  </r>
  <r>
    <n v="6290855005"/>
    <n v="29"/>
    <n v="3.7931034482758621"/>
    <n v="2.7586206896551726"/>
    <s v="True"/>
    <s v="False"/>
    <s v="False"/>
    <x v="1"/>
  </r>
  <r>
    <n v="6775888955"/>
    <n v="26"/>
    <n v="14.807692307692308"/>
    <n v="11"/>
    <s v="True"/>
    <s v="False"/>
    <s v="False"/>
    <x v="1"/>
  </r>
  <r>
    <n v="6962181067"/>
    <n v="31"/>
    <n v="18.516129032258064"/>
    <n v="22.806451612903224"/>
    <s v="True"/>
    <s v="False"/>
    <s v="False"/>
    <x v="1"/>
  </r>
  <r>
    <n v="7007744171"/>
    <n v="26"/>
    <n v="16.26923076923077"/>
    <n v="31.03846153846154"/>
    <s v="True"/>
    <s v="True"/>
    <s v="False"/>
    <x v="5"/>
  </r>
  <r>
    <n v="7086361926"/>
    <n v="31"/>
    <n v="25.35483870967742"/>
    <n v="42.58064516129032"/>
    <s v="True"/>
    <s v="True"/>
    <s v="False"/>
    <x v="6"/>
  </r>
  <r>
    <n v="8053475328"/>
    <n v="31"/>
    <n v="9.5806451612903221"/>
    <n v="85.161290322580641"/>
    <s v="True"/>
    <s v="True"/>
    <s v="False"/>
    <x v="7"/>
  </r>
  <r>
    <n v="8253242879"/>
    <n v="19"/>
    <n v="14.315789473684211"/>
    <n v="20.526315789473685"/>
    <s v="False"/>
    <s v="False"/>
    <s v="False"/>
    <x v="1"/>
  </r>
  <r>
    <n v="8378563200"/>
    <n v="31"/>
    <n v="10.258064516129032"/>
    <n v="58.677419354838712"/>
    <s v="True"/>
    <s v="True"/>
    <s v="False"/>
    <x v="8"/>
  </r>
  <r>
    <n v="8583815059"/>
    <n v="31"/>
    <n v="22.193548387096776"/>
    <n v="9.67741935483871"/>
    <s v="True"/>
    <s v="False"/>
    <s v="False"/>
    <x v="1"/>
  </r>
  <r>
    <n v="8792009665"/>
    <n v="29"/>
    <n v="4.0344827586206895"/>
    <n v="0.96551724137931039"/>
    <s v="True"/>
    <s v="False"/>
    <s v="False"/>
    <x v="1"/>
  </r>
  <r>
    <n v="8877689391"/>
    <n v="31"/>
    <n v="9.935483870967742"/>
    <n v="66.064516129032256"/>
    <s v="True"/>
    <s v="True"/>
    <s v="False"/>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ID">
  <location ref="A3:C12" firstHeaderRow="0" firstDataRow="1" firstDataCol="1"/>
  <pivotFields count="8">
    <pivotField showAll="0"/>
    <pivotField showAll="0"/>
    <pivotField dataField="1" showAll="0"/>
    <pivotField dataField="1" showAll="0"/>
    <pivotField showAll="0"/>
    <pivotField showAll="0"/>
    <pivotField showAll="0"/>
    <pivotField axis="axisRow" showAll="0" measureFilter="1">
      <items count="11">
        <item x="0"/>
        <item x="2"/>
        <item x="3"/>
        <item x="4"/>
        <item x="5"/>
        <item x="6"/>
        <item x="7"/>
        <item x="8"/>
        <item x="9"/>
        <item x="1"/>
        <item t="default"/>
      </items>
    </pivotField>
  </pivotFields>
  <rowFields count="1">
    <field x="7"/>
  </rowFields>
  <rowItems count="9">
    <i>
      <x/>
    </i>
    <i>
      <x v="1"/>
    </i>
    <i>
      <x v="2"/>
    </i>
    <i>
      <x v="3"/>
    </i>
    <i>
      <x v="4"/>
    </i>
    <i>
      <x v="5"/>
    </i>
    <i>
      <x v="6"/>
    </i>
    <i>
      <x v="7"/>
    </i>
    <i>
      <x v="8"/>
    </i>
  </rowItems>
  <colFields count="1">
    <field x="-2"/>
  </colFields>
  <colItems count="2">
    <i>
      <x/>
    </i>
    <i i="1">
      <x v="1"/>
    </i>
  </colItems>
  <dataFields count="2">
    <dataField name="Min of Average of VeryActiveMinutes" fld="3" subtotal="min" baseField="7" baseItem="0"/>
    <dataField name="Min of Average of FairlyActiveMinutes" fld="2" subtotal="min" baseField="7" baseItem="0"/>
  </dataFields>
  <formats count="10">
    <format dxfId="16">
      <pivotArea type="all" dataOnly="0" outline="0" fieldPosition="0"/>
    </format>
    <format dxfId="17">
      <pivotArea outline="0" collapsedLevelsAreSubtotals="1" fieldPosition="0"/>
    </format>
    <format dxfId="18">
      <pivotArea field="7" type="button" dataOnly="0" labelOnly="1" outline="0" axis="axisRow" fieldPosition="0"/>
    </format>
    <format dxfId="19">
      <pivotArea dataOnly="0" labelOnly="1" fieldPosition="0">
        <references count="1">
          <reference field="7" count="0"/>
        </references>
      </pivotArea>
    </format>
    <format dxfId="20">
      <pivotArea dataOnly="0" labelOnly="1" grandRow="1" outline="0" fieldPosition="0"/>
    </format>
    <format dxfId="21">
      <pivotArea dataOnly="0" labelOnly="1" outline="0" fieldPosition="0">
        <references count="1">
          <reference field="4294967294" count="2">
            <x v="0"/>
            <x v="1"/>
          </reference>
        </references>
      </pivotArea>
    </format>
    <format dxfId="3">
      <pivotArea field="7" type="button" dataOnly="0" labelOnly="1" outline="0" axis="axisRow" fieldPosition="0"/>
    </format>
    <format dxfId="2">
      <pivotArea dataOnly="0" labelOnly="1" outline="0" fieldPosition="0">
        <references count="1">
          <reference field="4294967294" count="2">
            <x v="0"/>
            <x v="1"/>
          </reference>
        </references>
      </pivotArea>
    </format>
    <format dxfId="1">
      <pivotArea outline="0" collapsedLevelsAreSubtotals="1" fieldPosition="0"/>
    </format>
    <format dxfId="0">
      <pivotArea dataOnly="0" labelOnly="1" fieldPosition="0">
        <references count="1">
          <reference field="7" count="9">
            <x v="0"/>
            <x v="1"/>
            <x v="2"/>
            <x v="3"/>
            <x v="4"/>
            <x v="5"/>
            <x v="6"/>
            <x v="7"/>
            <x v="8"/>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9" filterVal="9"/>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0"/>
  <sheetViews>
    <sheetView tabSelected="1" workbookViewId="0">
      <selection activeCell="D15" sqref="D15"/>
    </sheetView>
  </sheetViews>
  <sheetFormatPr defaultRowHeight="14.5" x14ac:dyDescent="0.35"/>
  <cols>
    <col min="1" max="1" width="10.81640625" bestFit="1" customWidth="1"/>
    <col min="2" max="2" width="9" bestFit="1" customWidth="1"/>
    <col min="3" max="3" width="27" bestFit="1" customWidth="1"/>
    <col min="4" max="4" width="26.36328125" bestFit="1" customWidth="1"/>
  </cols>
  <sheetData>
    <row r="2" spans="1:14" x14ac:dyDescent="0.35">
      <c r="A2" s="1" t="s">
        <v>8</v>
      </c>
      <c r="B2" s="2"/>
      <c r="C2" s="2"/>
    </row>
    <row r="3" spans="1:14" x14ac:dyDescent="0.35">
      <c r="A3" s="2"/>
      <c r="B3" s="2"/>
      <c r="C3" s="2"/>
    </row>
    <row r="4" spans="1:14" x14ac:dyDescent="0.35">
      <c r="A4" s="3" t="s">
        <v>9</v>
      </c>
      <c r="B4" s="3"/>
      <c r="C4" s="3"/>
    </row>
    <row r="5" spans="1:14" x14ac:dyDescent="0.35">
      <c r="A5" s="3"/>
      <c r="B5" s="3"/>
      <c r="C5" s="3"/>
    </row>
    <row r="6" spans="1:14" x14ac:dyDescent="0.35">
      <c r="A6" s="4" t="s">
        <v>10</v>
      </c>
      <c r="B6" s="5"/>
      <c r="C6" s="5"/>
      <c r="D6" s="5"/>
      <c r="E6" s="5"/>
      <c r="F6" s="5"/>
      <c r="G6" s="5"/>
      <c r="H6" s="5"/>
      <c r="I6" s="5"/>
      <c r="J6" s="5"/>
      <c r="K6" s="5"/>
    </row>
    <row r="7" spans="1:14" x14ac:dyDescent="0.35">
      <c r="A7" s="4" t="s">
        <v>11</v>
      </c>
      <c r="B7" s="5"/>
      <c r="C7" s="5"/>
      <c r="D7" s="5"/>
      <c r="E7" s="5"/>
      <c r="F7" s="5"/>
      <c r="G7" s="5"/>
      <c r="H7" s="5"/>
      <c r="I7" s="5"/>
      <c r="J7" s="5"/>
      <c r="K7" s="5"/>
      <c r="L7" s="5"/>
      <c r="M7" s="5"/>
      <c r="N7" s="5"/>
    </row>
    <row r="9" spans="1:14" x14ac:dyDescent="0.35">
      <c r="A9" s="6" t="s">
        <v>12</v>
      </c>
      <c r="B9" s="6"/>
      <c r="C9" s="7" t="s">
        <v>13</v>
      </c>
    </row>
    <row r="10" spans="1:14" x14ac:dyDescent="0.35">
      <c r="A10" s="6"/>
      <c r="B10" s="6"/>
      <c r="C10" s="8"/>
    </row>
  </sheetData>
  <mergeCells count="4">
    <mergeCell ref="A2:C3"/>
    <mergeCell ref="A4:C5"/>
    <mergeCell ref="A9:B10"/>
    <mergeCell ref="C9: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D15" sqref="D15"/>
    </sheetView>
  </sheetViews>
  <sheetFormatPr defaultRowHeight="14.5" x14ac:dyDescent="0.35"/>
  <cols>
    <col min="1" max="1" width="10.81640625" bestFit="1" customWidth="1"/>
    <col min="2" max="2" width="9" bestFit="1" customWidth="1"/>
    <col min="3" max="3" width="26.81640625" bestFit="1" customWidth="1"/>
    <col min="4" max="4" width="26.08984375" bestFit="1" customWidth="1"/>
    <col min="6" max="6" width="30.1796875" bestFit="1" customWidth="1"/>
    <col min="7" max="7" width="34" bestFit="1" customWidth="1"/>
    <col min="8" max="8" width="10.81640625" bestFit="1" customWidth="1"/>
  </cols>
  <sheetData>
    <row r="1" spans="1:8" x14ac:dyDescent="0.35">
      <c r="A1" s="11" t="s">
        <v>0</v>
      </c>
      <c r="B1" s="11" t="s">
        <v>1</v>
      </c>
      <c r="C1" s="11" t="s">
        <v>2</v>
      </c>
      <c r="D1" s="11" t="s">
        <v>3</v>
      </c>
      <c r="E1" s="11" t="s">
        <v>4</v>
      </c>
      <c r="F1" s="11" t="s">
        <v>5</v>
      </c>
      <c r="G1" s="11" t="s">
        <v>6</v>
      </c>
      <c r="H1" s="11" t="s">
        <v>7</v>
      </c>
    </row>
    <row r="2" spans="1:8" x14ac:dyDescent="0.35">
      <c r="A2" s="9">
        <v>1503960366</v>
      </c>
      <c r="B2" s="9">
        <v>31</v>
      </c>
      <c r="C2" s="9">
        <v>19.161290322580644</v>
      </c>
      <c r="D2" s="9">
        <v>38.70967741935484</v>
      </c>
      <c r="E2" s="9" t="str">
        <f>IF(B2&gt;20,"True","False")</f>
        <v>True</v>
      </c>
      <c r="F2" s="9" t="str">
        <f>IF(D2&gt;30,"True","False")</f>
        <v>True</v>
      </c>
      <c r="G2" s="9" t="str">
        <f>IF(C2&gt;60,"True","False")</f>
        <v>False</v>
      </c>
      <c r="H2" s="10">
        <f>IF(OR(AND(E2=F2,F2="True"),AND(E2=G2,G2="True")),A2,"")</f>
        <v>1503960366</v>
      </c>
    </row>
    <row r="3" spans="1:8" x14ac:dyDescent="0.35">
      <c r="A3" s="9">
        <v>1624580081</v>
      </c>
      <c r="B3" s="9">
        <v>31</v>
      </c>
      <c r="C3" s="9">
        <v>5.806451612903226</v>
      </c>
      <c r="D3" s="9">
        <v>8.67741935483871</v>
      </c>
      <c r="E3" s="9" t="str">
        <f t="shared" ref="E3:E34" si="0">IF(B3&gt;20,"True","False")</f>
        <v>True</v>
      </c>
      <c r="F3" s="9" t="str">
        <f t="shared" ref="F3:F34" si="1">IF(D3&gt;30,"True","False")</f>
        <v>False</v>
      </c>
      <c r="G3" s="9" t="str">
        <f t="shared" ref="G3:G34" si="2">IF(C3&gt;60,"True","False")</f>
        <v>False</v>
      </c>
      <c r="H3" s="9" t="str">
        <f t="shared" ref="H3:H34" si="3">IF(OR(AND(E3=F3,F3="True"),AND(E3=G3,G3="True")),A3,"")</f>
        <v/>
      </c>
    </row>
    <row r="4" spans="1:8" x14ac:dyDescent="0.35">
      <c r="A4" s="9">
        <v>1644430081</v>
      </c>
      <c r="B4" s="9">
        <v>30</v>
      </c>
      <c r="C4" s="9">
        <v>21.366666666666667</v>
      </c>
      <c r="D4" s="9">
        <v>9.5666666666666664</v>
      </c>
      <c r="E4" s="9" t="str">
        <f t="shared" si="0"/>
        <v>True</v>
      </c>
      <c r="F4" s="9" t="str">
        <f t="shared" si="1"/>
        <v>False</v>
      </c>
      <c r="G4" s="9" t="str">
        <f t="shared" si="2"/>
        <v>False</v>
      </c>
      <c r="H4" s="9" t="str">
        <f t="shared" si="3"/>
        <v/>
      </c>
    </row>
    <row r="5" spans="1:8" x14ac:dyDescent="0.35">
      <c r="A5" s="9">
        <v>1844505072</v>
      </c>
      <c r="B5" s="9">
        <v>31</v>
      </c>
      <c r="C5" s="9">
        <v>1.2903225806451613</v>
      </c>
      <c r="D5" s="9">
        <v>0.12903225806451613</v>
      </c>
      <c r="E5" s="9" t="str">
        <f t="shared" si="0"/>
        <v>True</v>
      </c>
      <c r="F5" s="9" t="str">
        <f t="shared" si="1"/>
        <v>False</v>
      </c>
      <c r="G5" s="9" t="str">
        <f t="shared" si="2"/>
        <v>False</v>
      </c>
      <c r="H5" s="9" t="str">
        <f t="shared" si="3"/>
        <v/>
      </c>
    </row>
    <row r="6" spans="1:8" x14ac:dyDescent="0.35">
      <c r="A6" s="9">
        <v>1927972279</v>
      </c>
      <c r="B6" s="9">
        <v>31</v>
      </c>
      <c r="C6" s="9">
        <v>0.77419354838709675</v>
      </c>
      <c r="D6" s="9">
        <v>1.3225806451612903</v>
      </c>
      <c r="E6" s="9" t="str">
        <f t="shared" si="0"/>
        <v>True</v>
      </c>
      <c r="F6" s="9" t="str">
        <f t="shared" si="1"/>
        <v>False</v>
      </c>
      <c r="G6" s="9" t="str">
        <f t="shared" si="2"/>
        <v>False</v>
      </c>
      <c r="H6" s="9" t="str">
        <f t="shared" si="3"/>
        <v/>
      </c>
    </row>
    <row r="7" spans="1:8" x14ac:dyDescent="0.35">
      <c r="A7" s="9">
        <v>2022484408</v>
      </c>
      <c r="B7" s="9">
        <v>31</v>
      </c>
      <c r="C7" s="9">
        <v>19.35483870967742</v>
      </c>
      <c r="D7" s="9">
        <v>36.29032258064516</v>
      </c>
      <c r="E7" s="9" t="str">
        <f t="shared" si="0"/>
        <v>True</v>
      </c>
      <c r="F7" s="9" t="str">
        <f t="shared" si="1"/>
        <v>True</v>
      </c>
      <c r="G7" s="9" t="str">
        <f t="shared" si="2"/>
        <v>False</v>
      </c>
      <c r="H7" s="10">
        <f t="shared" si="3"/>
        <v>2022484408</v>
      </c>
    </row>
    <row r="8" spans="1:8" x14ac:dyDescent="0.35">
      <c r="A8" s="9">
        <v>2026352035</v>
      </c>
      <c r="B8" s="9">
        <v>31</v>
      </c>
      <c r="C8" s="9">
        <v>0.25806451612903225</v>
      </c>
      <c r="D8" s="9">
        <v>9.6774193548387094E-2</v>
      </c>
      <c r="E8" s="9" t="str">
        <f t="shared" si="0"/>
        <v>True</v>
      </c>
      <c r="F8" s="9" t="str">
        <f t="shared" si="1"/>
        <v>False</v>
      </c>
      <c r="G8" s="9" t="str">
        <f t="shared" si="2"/>
        <v>False</v>
      </c>
      <c r="H8" s="9" t="str">
        <f t="shared" si="3"/>
        <v/>
      </c>
    </row>
    <row r="9" spans="1:8" x14ac:dyDescent="0.35">
      <c r="A9" s="9">
        <v>2320127002</v>
      </c>
      <c r="B9" s="9">
        <v>31</v>
      </c>
      <c r="C9" s="9">
        <v>2.5806451612903225</v>
      </c>
      <c r="D9" s="9">
        <v>1.3548387096774193</v>
      </c>
      <c r="E9" s="9" t="str">
        <f t="shared" si="0"/>
        <v>True</v>
      </c>
      <c r="F9" s="9" t="str">
        <f t="shared" si="1"/>
        <v>False</v>
      </c>
      <c r="G9" s="9" t="str">
        <f t="shared" si="2"/>
        <v>False</v>
      </c>
      <c r="H9" s="9" t="str">
        <f t="shared" si="3"/>
        <v/>
      </c>
    </row>
    <row r="10" spans="1:8" x14ac:dyDescent="0.35">
      <c r="A10" s="9">
        <v>2347167796</v>
      </c>
      <c r="B10" s="9">
        <v>18</v>
      </c>
      <c r="C10" s="9">
        <v>20.555555555555557</v>
      </c>
      <c r="D10" s="9">
        <v>13.5</v>
      </c>
      <c r="E10" s="9" t="str">
        <f t="shared" si="0"/>
        <v>False</v>
      </c>
      <c r="F10" s="9" t="str">
        <f t="shared" si="1"/>
        <v>False</v>
      </c>
      <c r="G10" s="9" t="str">
        <f t="shared" si="2"/>
        <v>False</v>
      </c>
      <c r="H10" s="9" t="str">
        <f t="shared" si="3"/>
        <v/>
      </c>
    </row>
    <row r="11" spans="1:8" x14ac:dyDescent="0.35">
      <c r="A11" s="9">
        <v>2873212765</v>
      </c>
      <c r="B11" s="9">
        <v>31</v>
      </c>
      <c r="C11" s="9">
        <v>6.129032258064516</v>
      </c>
      <c r="D11" s="9">
        <v>14.096774193548388</v>
      </c>
      <c r="E11" s="9" t="str">
        <f t="shared" si="0"/>
        <v>True</v>
      </c>
      <c r="F11" s="9" t="str">
        <f t="shared" si="1"/>
        <v>False</v>
      </c>
      <c r="G11" s="9" t="str">
        <f t="shared" si="2"/>
        <v>False</v>
      </c>
      <c r="H11" s="9" t="str">
        <f t="shared" si="3"/>
        <v/>
      </c>
    </row>
    <row r="12" spans="1:8" x14ac:dyDescent="0.35">
      <c r="A12" s="9">
        <v>3372868164</v>
      </c>
      <c r="B12" s="9">
        <v>20</v>
      </c>
      <c r="C12" s="9">
        <v>4.0999999999999996</v>
      </c>
      <c r="D12" s="9">
        <v>9.15</v>
      </c>
      <c r="E12" s="9" t="str">
        <f t="shared" si="0"/>
        <v>False</v>
      </c>
      <c r="F12" s="9" t="str">
        <f t="shared" si="1"/>
        <v>False</v>
      </c>
      <c r="G12" s="9" t="str">
        <f t="shared" si="2"/>
        <v>False</v>
      </c>
      <c r="H12" s="9" t="str">
        <f t="shared" si="3"/>
        <v/>
      </c>
    </row>
    <row r="13" spans="1:8" x14ac:dyDescent="0.35">
      <c r="A13" s="9">
        <v>3977333714</v>
      </c>
      <c r="B13" s="9">
        <v>30</v>
      </c>
      <c r="C13" s="9">
        <v>61.266666666666666</v>
      </c>
      <c r="D13" s="9">
        <v>18.899999999999999</v>
      </c>
      <c r="E13" s="9" t="str">
        <f t="shared" si="0"/>
        <v>True</v>
      </c>
      <c r="F13" s="9" t="str">
        <f t="shared" si="1"/>
        <v>False</v>
      </c>
      <c r="G13" s="9" t="str">
        <f t="shared" si="2"/>
        <v>True</v>
      </c>
      <c r="H13" s="10">
        <f t="shared" si="3"/>
        <v>3977333714</v>
      </c>
    </row>
    <row r="14" spans="1:8" x14ac:dyDescent="0.35">
      <c r="A14" s="9">
        <v>4020332650</v>
      </c>
      <c r="B14" s="9">
        <v>31</v>
      </c>
      <c r="C14" s="9">
        <v>5.354838709677419</v>
      </c>
      <c r="D14" s="9">
        <v>5.193548387096774</v>
      </c>
      <c r="E14" s="9" t="str">
        <f t="shared" si="0"/>
        <v>True</v>
      </c>
      <c r="F14" s="9" t="str">
        <f t="shared" si="1"/>
        <v>False</v>
      </c>
      <c r="G14" s="9" t="str">
        <f t="shared" si="2"/>
        <v>False</v>
      </c>
      <c r="H14" s="9" t="str">
        <f t="shared" si="3"/>
        <v/>
      </c>
    </row>
    <row r="15" spans="1:8" x14ac:dyDescent="0.35">
      <c r="A15" s="9">
        <v>4057192912</v>
      </c>
      <c r="B15" s="9">
        <v>4</v>
      </c>
      <c r="C15" s="9">
        <v>1.5</v>
      </c>
      <c r="D15" s="9">
        <v>0.75</v>
      </c>
      <c r="E15" s="9" t="str">
        <f t="shared" si="0"/>
        <v>False</v>
      </c>
      <c r="F15" s="9" t="str">
        <f t="shared" si="1"/>
        <v>False</v>
      </c>
      <c r="G15" s="9" t="str">
        <f t="shared" si="2"/>
        <v>False</v>
      </c>
      <c r="H15" s="9" t="str">
        <f t="shared" si="3"/>
        <v/>
      </c>
    </row>
    <row r="16" spans="1:8" x14ac:dyDescent="0.35">
      <c r="A16" s="9">
        <v>4319703577</v>
      </c>
      <c r="B16" s="9">
        <v>31</v>
      </c>
      <c r="C16" s="9">
        <v>12.32258064516129</v>
      </c>
      <c r="D16" s="9">
        <v>3.5806451612903225</v>
      </c>
      <c r="E16" s="9" t="str">
        <f t="shared" si="0"/>
        <v>True</v>
      </c>
      <c r="F16" s="9" t="str">
        <f t="shared" si="1"/>
        <v>False</v>
      </c>
      <c r="G16" s="9" t="str">
        <f t="shared" si="2"/>
        <v>False</v>
      </c>
      <c r="H16" s="9" t="str">
        <f t="shared" si="3"/>
        <v/>
      </c>
    </row>
    <row r="17" spans="1:8" x14ac:dyDescent="0.35">
      <c r="A17" s="9">
        <v>4388161847</v>
      </c>
      <c r="B17" s="9">
        <v>31</v>
      </c>
      <c r="C17" s="9">
        <v>20.35483870967742</v>
      </c>
      <c r="D17" s="9">
        <v>23.161290322580644</v>
      </c>
      <c r="E17" s="9" t="str">
        <f t="shared" si="0"/>
        <v>True</v>
      </c>
      <c r="F17" s="9" t="str">
        <f t="shared" si="1"/>
        <v>False</v>
      </c>
      <c r="G17" s="9" t="str">
        <f t="shared" si="2"/>
        <v>False</v>
      </c>
      <c r="H17" s="9" t="str">
        <f t="shared" si="3"/>
        <v/>
      </c>
    </row>
    <row r="18" spans="1:8" x14ac:dyDescent="0.35">
      <c r="A18" s="9">
        <v>4445114986</v>
      </c>
      <c r="B18" s="9">
        <v>31</v>
      </c>
      <c r="C18" s="9">
        <v>1.7419354838709677</v>
      </c>
      <c r="D18" s="9">
        <v>6.612903225806452</v>
      </c>
      <c r="E18" s="9" t="str">
        <f t="shared" si="0"/>
        <v>True</v>
      </c>
      <c r="F18" s="9" t="str">
        <f t="shared" si="1"/>
        <v>False</v>
      </c>
      <c r="G18" s="9" t="str">
        <f t="shared" si="2"/>
        <v>False</v>
      </c>
      <c r="H18" s="9" t="str">
        <f t="shared" si="3"/>
        <v/>
      </c>
    </row>
    <row r="19" spans="1:8" x14ac:dyDescent="0.35">
      <c r="A19" s="9">
        <v>4558609924</v>
      </c>
      <c r="B19" s="9">
        <v>31</v>
      </c>
      <c r="C19" s="9">
        <v>13.709677419354838</v>
      </c>
      <c r="D19" s="9">
        <v>10.387096774193548</v>
      </c>
      <c r="E19" s="9" t="str">
        <f t="shared" si="0"/>
        <v>True</v>
      </c>
      <c r="F19" s="9" t="str">
        <f t="shared" si="1"/>
        <v>False</v>
      </c>
      <c r="G19" s="9" t="str">
        <f t="shared" si="2"/>
        <v>False</v>
      </c>
      <c r="H19" s="9" t="str">
        <f t="shared" si="3"/>
        <v/>
      </c>
    </row>
    <row r="20" spans="1:8" x14ac:dyDescent="0.35">
      <c r="A20" s="9">
        <v>4702921684</v>
      </c>
      <c r="B20" s="9">
        <v>31</v>
      </c>
      <c r="C20" s="9">
        <v>26.032258064516128</v>
      </c>
      <c r="D20" s="9">
        <v>5.129032258064516</v>
      </c>
      <c r="E20" s="9" t="str">
        <f t="shared" si="0"/>
        <v>True</v>
      </c>
      <c r="F20" s="9" t="str">
        <f t="shared" si="1"/>
        <v>False</v>
      </c>
      <c r="G20" s="9" t="str">
        <f t="shared" si="2"/>
        <v>False</v>
      </c>
      <c r="H20" s="9" t="str">
        <f t="shared" si="3"/>
        <v/>
      </c>
    </row>
    <row r="21" spans="1:8" x14ac:dyDescent="0.35">
      <c r="A21" s="9">
        <v>5553957443</v>
      </c>
      <c r="B21" s="9">
        <v>31</v>
      </c>
      <c r="C21" s="9">
        <v>13</v>
      </c>
      <c r="D21" s="9">
        <v>23.419354838709676</v>
      </c>
      <c r="E21" s="9" t="str">
        <f t="shared" si="0"/>
        <v>True</v>
      </c>
      <c r="F21" s="9" t="str">
        <f t="shared" si="1"/>
        <v>False</v>
      </c>
      <c r="G21" s="9" t="str">
        <f t="shared" si="2"/>
        <v>False</v>
      </c>
      <c r="H21" s="9" t="str">
        <f t="shared" si="3"/>
        <v/>
      </c>
    </row>
    <row r="22" spans="1:8" x14ac:dyDescent="0.35">
      <c r="A22" s="9">
        <v>5577150313</v>
      </c>
      <c r="B22" s="9">
        <v>30</v>
      </c>
      <c r="C22" s="9">
        <v>29.833333333333332</v>
      </c>
      <c r="D22" s="9">
        <v>87.333333333333329</v>
      </c>
      <c r="E22" s="9" t="str">
        <f t="shared" si="0"/>
        <v>True</v>
      </c>
      <c r="F22" s="9" t="str">
        <f t="shared" si="1"/>
        <v>True</v>
      </c>
      <c r="G22" s="9" t="str">
        <f t="shared" si="2"/>
        <v>False</v>
      </c>
      <c r="H22" s="10">
        <f t="shared" si="3"/>
        <v>5577150313</v>
      </c>
    </row>
    <row r="23" spans="1:8" x14ac:dyDescent="0.35">
      <c r="A23" s="9">
        <v>6117666160</v>
      </c>
      <c r="B23" s="9">
        <v>28</v>
      </c>
      <c r="C23" s="9">
        <v>2.0357142857142856</v>
      </c>
      <c r="D23" s="9">
        <v>1.5714285714285714</v>
      </c>
      <c r="E23" s="9" t="str">
        <f t="shared" si="0"/>
        <v>True</v>
      </c>
      <c r="F23" s="9" t="str">
        <f t="shared" si="1"/>
        <v>False</v>
      </c>
      <c r="G23" s="9" t="str">
        <f t="shared" si="2"/>
        <v>False</v>
      </c>
      <c r="H23" s="9" t="str">
        <f t="shared" si="3"/>
        <v/>
      </c>
    </row>
    <row r="24" spans="1:8" x14ac:dyDescent="0.35">
      <c r="A24" s="9">
        <v>6290855005</v>
      </c>
      <c r="B24" s="9">
        <v>29</v>
      </c>
      <c r="C24" s="9">
        <v>3.7931034482758621</v>
      </c>
      <c r="D24" s="9">
        <v>2.7586206896551726</v>
      </c>
      <c r="E24" s="9" t="str">
        <f t="shared" si="0"/>
        <v>True</v>
      </c>
      <c r="F24" s="9" t="str">
        <f t="shared" si="1"/>
        <v>False</v>
      </c>
      <c r="G24" s="9" t="str">
        <f t="shared" si="2"/>
        <v>False</v>
      </c>
      <c r="H24" s="9" t="str">
        <f t="shared" si="3"/>
        <v/>
      </c>
    </row>
    <row r="25" spans="1:8" x14ac:dyDescent="0.35">
      <c r="A25" s="9">
        <v>6775888955</v>
      </c>
      <c r="B25" s="9">
        <v>26</v>
      </c>
      <c r="C25" s="9">
        <v>14.807692307692308</v>
      </c>
      <c r="D25" s="9">
        <v>11</v>
      </c>
      <c r="E25" s="9" t="str">
        <f t="shared" si="0"/>
        <v>True</v>
      </c>
      <c r="F25" s="9" t="str">
        <f t="shared" si="1"/>
        <v>False</v>
      </c>
      <c r="G25" s="9" t="str">
        <f t="shared" si="2"/>
        <v>False</v>
      </c>
      <c r="H25" s="9" t="str">
        <f t="shared" si="3"/>
        <v/>
      </c>
    </row>
    <row r="26" spans="1:8" x14ac:dyDescent="0.35">
      <c r="A26" s="9">
        <v>6962181067</v>
      </c>
      <c r="B26" s="9">
        <v>31</v>
      </c>
      <c r="C26" s="9">
        <v>18.516129032258064</v>
      </c>
      <c r="D26" s="9">
        <v>22.806451612903224</v>
      </c>
      <c r="E26" s="9" t="str">
        <f t="shared" si="0"/>
        <v>True</v>
      </c>
      <c r="F26" s="9" t="str">
        <f t="shared" si="1"/>
        <v>False</v>
      </c>
      <c r="G26" s="9" t="str">
        <f t="shared" si="2"/>
        <v>False</v>
      </c>
      <c r="H26" s="9" t="str">
        <f t="shared" si="3"/>
        <v/>
      </c>
    </row>
    <row r="27" spans="1:8" x14ac:dyDescent="0.35">
      <c r="A27" s="9">
        <v>7007744171</v>
      </c>
      <c r="B27" s="9">
        <v>26</v>
      </c>
      <c r="C27" s="9">
        <v>16.26923076923077</v>
      </c>
      <c r="D27" s="9">
        <v>31.03846153846154</v>
      </c>
      <c r="E27" s="9" t="str">
        <f t="shared" si="0"/>
        <v>True</v>
      </c>
      <c r="F27" s="9" t="str">
        <f t="shared" si="1"/>
        <v>True</v>
      </c>
      <c r="G27" s="9" t="str">
        <f t="shared" si="2"/>
        <v>False</v>
      </c>
      <c r="H27" s="10">
        <f t="shared" si="3"/>
        <v>7007744171</v>
      </c>
    </row>
    <row r="28" spans="1:8" x14ac:dyDescent="0.35">
      <c r="A28" s="9">
        <v>7086361926</v>
      </c>
      <c r="B28" s="9">
        <v>31</v>
      </c>
      <c r="C28" s="9">
        <v>25.35483870967742</v>
      </c>
      <c r="D28" s="9">
        <v>42.58064516129032</v>
      </c>
      <c r="E28" s="9" t="str">
        <f t="shared" si="0"/>
        <v>True</v>
      </c>
      <c r="F28" s="9" t="str">
        <f t="shared" si="1"/>
        <v>True</v>
      </c>
      <c r="G28" s="9" t="str">
        <f t="shared" si="2"/>
        <v>False</v>
      </c>
      <c r="H28" s="10">
        <f t="shared" si="3"/>
        <v>7086361926</v>
      </c>
    </row>
    <row r="29" spans="1:8" x14ac:dyDescent="0.35">
      <c r="A29" s="9">
        <v>8053475328</v>
      </c>
      <c r="B29" s="9">
        <v>31</v>
      </c>
      <c r="C29" s="9">
        <v>9.5806451612903221</v>
      </c>
      <c r="D29" s="9">
        <v>85.161290322580641</v>
      </c>
      <c r="E29" s="9" t="str">
        <f t="shared" si="0"/>
        <v>True</v>
      </c>
      <c r="F29" s="9" t="str">
        <f t="shared" si="1"/>
        <v>True</v>
      </c>
      <c r="G29" s="9" t="str">
        <f t="shared" si="2"/>
        <v>False</v>
      </c>
      <c r="H29" s="10">
        <f t="shared" si="3"/>
        <v>8053475328</v>
      </c>
    </row>
    <row r="30" spans="1:8" x14ac:dyDescent="0.35">
      <c r="A30" s="9">
        <v>8253242879</v>
      </c>
      <c r="B30" s="9">
        <v>19</v>
      </c>
      <c r="C30" s="9">
        <v>14.315789473684211</v>
      </c>
      <c r="D30" s="9">
        <v>20.526315789473685</v>
      </c>
      <c r="E30" s="9" t="str">
        <f t="shared" si="0"/>
        <v>False</v>
      </c>
      <c r="F30" s="9" t="str">
        <f t="shared" si="1"/>
        <v>False</v>
      </c>
      <c r="G30" s="9" t="str">
        <f t="shared" si="2"/>
        <v>False</v>
      </c>
      <c r="H30" s="9" t="str">
        <f t="shared" si="3"/>
        <v/>
      </c>
    </row>
    <row r="31" spans="1:8" x14ac:dyDescent="0.35">
      <c r="A31" s="9">
        <v>8378563200</v>
      </c>
      <c r="B31" s="9">
        <v>31</v>
      </c>
      <c r="C31" s="9">
        <v>10.258064516129032</v>
      </c>
      <c r="D31" s="9">
        <v>58.677419354838712</v>
      </c>
      <c r="E31" s="9" t="str">
        <f t="shared" si="0"/>
        <v>True</v>
      </c>
      <c r="F31" s="9" t="str">
        <f t="shared" si="1"/>
        <v>True</v>
      </c>
      <c r="G31" s="9" t="str">
        <f t="shared" si="2"/>
        <v>False</v>
      </c>
      <c r="H31" s="10">
        <f t="shared" si="3"/>
        <v>8378563200</v>
      </c>
    </row>
    <row r="32" spans="1:8" x14ac:dyDescent="0.35">
      <c r="A32" s="9">
        <v>8583815059</v>
      </c>
      <c r="B32" s="9">
        <v>31</v>
      </c>
      <c r="C32" s="9">
        <v>22.193548387096776</v>
      </c>
      <c r="D32" s="9">
        <v>9.67741935483871</v>
      </c>
      <c r="E32" s="9" t="str">
        <f t="shared" si="0"/>
        <v>True</v>
      </c>
      <c r="F32" s="9" t="str">
        <f t="shared" si="1"/>
        <v>False</v>
      </c>
      <c r="G32" s="9" t="str">
        <f t="shared" si="2"/>
        <v>False</v>
      </c>
      <c r="H32" s="9" t="str">
        <f t="shared" si="3"/>
        <v/>
      </c>
    </row>
    <row r="33" spans="1:8" x14ac:dyDescent="0.35">
      <c r="A33" s="9">
        <v>8792009665</v>
      </c>
      <c r="B33" s="9">
        <v>29</v>
      </c>
      <c r="C33" s="9">
        <v>4.0344827586206895</v>
      </c>
      <c r="D33" s="9">
        <v>0.96551724137931039</v>
      </c>
      <c r="E33" s="9" t="str">
        <f t="shared" si="0"/>
        <v>True</v>
      </c>
      <c r="F33" s="9" t="str">
        <f t="shared" si="1"/>
        <v>False</v>
      </c>
      <c r="G33" s="9" t="str">
        <f t="shared" si="2"/>
        <v>False</v>
      </c>
      <c r="H33" s="9" t="str">
        <f t="shared" si="3"/>
        <v/>
      </c>
    </row>
    <row r="34" spans="1:8" x14ac:dyDescent="0.35">
      <c r="A34" s="9">
        <v>8877689391</v>
      </c>
      <c r="B34" s="9">
        <v>31</v>
      </c>
      <c r="C34" s="9">
        <v>9.935483870967742</v>
      </c>
      <c r="D34" s="9">
        <v>66.064516129032256</v>
      </c>
      <c r="E34" s="9" t="str">
        <f t="shared" si="0"/>
        <v>True</v>
      </c>
      <c r="F34" s="9" t="str">
        <f t="shared" si="1"/>
        <v>True</v>
      </c>
      <c r="G34" s="9" t="str">
        <f t="shared" si="2"/>
        <v>False</v>
      </c>
      <c r="H34" s="10">
        <f t="shared" si="3"/>
        <v>8877689391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5"/>
  <sheetViews>
    <sheetView topLeftCell="A3" workbookViewId="0">
      <selection activeCell="C20" sqref="C20"/>
    </sheetView>
  </sheetViews>
  <sheetFormatPr defaultRowHeight="14.5" x14ac:dyDescent="0.35"/>
  <cols>
    <col min="1" max="1" width="10.81640625" bestFit="1" customWidth="1"/>
    <col min="2" max="2" width="32.36328125" bestFit="1" customWidth="1"/>
    <col min="3" max="3" width="33" bestFit="1" customWidth="1"/>
  </cols>
  <sheetData>
    <row r="3" spans="1:3" x14ac:dyDescent="0.35">
      <c r="A3" s="11" t="s">
        <v>0</v>
      </c>
      <c r="B3" s="11" t="s">
        <v>14</v>
      </c>
      <c r="C3" s="11" t="s">
        <v>15</v>
      </c>
    </row>
    <row r="4" spans="1:3" x14ac:dyDescent="0.35">
      <c r="A4" s="12">
        <v>1503960366</v>
      </c>
      <c r="B4" s="13">
        <v>38.70967741935484</v>
      </c>
      <c r="C4" s="13">
        <v>19.161290322580644</v>
      </c>
    </row>
    <row r="5" spans="1:3" x14ac:dyDescent="0.35">
      <c r="A5" s="12">
        <v>2022484408</v>
      </c>
      <c r="B5" s="13">
        <v>36.29032258064516</v>
      </c>
      <c r="C5" s="13">
        <v>19.35483870967742</v>
      </c>
    </row>
    <row r="6" spans="1:3" x14ac:dyDescent="0.35">
      <c r="A6" s="12">
        <v>3977333714</v>
      </c>
      <c r="B6" s="13">
        <v>18.899999999999999</v>
      </c>
      <c r="C6" s="13">
        <v>61.266666666666666</v>
      </c>
    </row>
    <row r="7" spans="1:3" x14ac:dyDescent="0.35">
      <c r="A7" s="12">
        <v>5577150313</v>
      </c>
      <c r="B7" s="13">
        <v>87.333333333333329</v>
      </c>
      <c r="C7" s="13">
        <v>29.833333333333332</v>
      </c>
    </row>
    <row r="8" spans="1:3" x14ac:dyDescent="0.35">
      <c r="A8" s="12">
        <v>7007744171</v>
      </c>
      <c r="B8" s="13">
        <v>31.03846153846154</v>
      </c>
      <c r="C8" s="13">
        <v>16.26923076923077</v>
      </c>
    </row>
    <row r="9" spans="1:3" x14ac:dyDescent="0.35">
      <c r="A9" s="12">
        <v>7086361926</v>
      </c>
      <c r="B9" s="13">
        <v>42.58064516129032</v>
      </c>
      <c r="C9" s="13">
        <v>25.35483870967742</v>
      </c>
    </row>
    <row r="10" spans="1:3" x14ac:dyDescent="0.35">
      <c r="A10" s="12">
        <v>8053475328</v>
      </c>
      <c r="B10" s="13">
        <v>85.161290322580641</v>
      </c>
      <c r="C10" s="13">
        <v>9.5806451612903221</v>
      </c>
    </row>
    <row r="11" spans="1:3" x14ac:dyDescent="0.35">
      <c r="A11" s="12">
        <v>8378563200</v>
      </c>
      <c r="B11" s="13">
        <v>58.677419354838712</v>
      </c>
      <c r="C11" s="13">
        <v>10.258064516129032</v>
      </c>
    </row>
    <row r="12" spans="1:3" x14ac:dyDescent="0.35">
      <c r="A12" s="12">
        <v>8877689391</v>
      </c>
      <c r="B12" s="13">
        <v>66.064516129032256</v>
      </c>
      <c r="C12" s="13">
        <v>9.935483870967742</v>
      </c>
    </row>
    <row r="14" spans="1:3" x14ac:dyDescent="0.35">
      <c r="A14" s="14" t="s">
        <v>16</v>
      </c>
      <c r="B14" s="2"/>
    </row>
    <row r="15" spans="1:3" x14ac:dyDescent="0.35">
      <c r="A15" s="2"/>
      <c r="B15" s="2"/>
    </row>
    <row r="16" spans="1:3" x14ac:dyDescent="0.35">
      <c r="A16" s="15" t="s">
        <v>0</v>
      </c>
      <c r="B16" s="15"/>
    </row>
    <row r="17" spans="1:2" x14ac:dyDescent="0.35">
      <c r="A17" s="16">
        <v>1503960366</v>
      </c>
      <c r="B17" s="17"/>
    </row>
    <row r="18" spans="1:2" x14ac:dyDescent="0.35">
      <c r="A18" s="18">
        <v>2022484408</v>
      </c>
      <c r="B18" s="19"/>
    </row>
    <row r="19" spans="1:2" x14ac:dyDescent="0.35">
      <c r="A19" s="18">
        <v>3977333714</v>
      </c>
      <c r="B19" s="19"/>
    </row>
    <row r="20" spans="1:2" x14ac:dyDescent="0.35">
      <c r="A20" s="18">
        <v>5577150313</v>
      </c>
      <c r="B20" s="19"/>
    </row>
    <row r="21" spans="1:2" x14ac:dyDescent="0.35">
      <c r="A21" s="18">
        <v>7007744171</v>
      </c>
      <c r="B21" s="19"/>
    </row>
    <row r="22" spans="1:2" x14ac:dyDescent="0.35">
      <c r="A22" s="18">
        <v>7086361926</v>
      </c>
      <c r="B22" s="19"/>
    </row>
    <row r="23" spans="1:2" x14ac:dyDescent="0.35">
      <c r="A23" s="18">
        <v>8053475328</v>
      </c>
      <c r="B23" s="19"/>
    </row>
    <row r="24" spans="1:2" x14ac:dyDescent="0.35">
      <c r="A24" s="18">
        <v>8378563200</v>
      </c>
      <c r="B24" s="19"/>
    </row>
    <row r="25" spans="1:2" x14ac:dyDescent="0.35">
      <c r="A25" s="18">
        <v>8877689391</v>
      </c>
      <c r="B25" s="19"/>
    </row>
  </sheetData>
  <mergeCells count="11">
    <mergeCell ref="A21:B21"/>
    <mergeCell ref="A22:B22"/>
    <mergeCell ref="A23:B23"/>
    <mergeCell ref="A24:B24"/>
    <mergeCell ref="A25:B25"/>
    <mergeCell ref="A14:B15"/>
    <mergeCell ref="A16:B16"/>
    <mergeCell ref="A17:B17"/>
    <mergeCell ref="A18:B18"/>
    <mergeCell ref="A19:B19"/>
    <mergeCell ref="A20:B20"/>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Criteria</vt:lpstr>
      <vt:lpstr>Target_ID</vt:lpstr>
      <vt:lpstr>fitwear_Dasboard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Sarika Saxena</cp:lastModifiedBy>
  <dcterms:created xsi:type="dcterms:W3CDTF">2024-03-03T10:36:29Z</dcterms:created>
  <dcterms:modified xsi:type="dcterms:W3CDTF">2024-03-03T11:18:33Z</dcterms:modified>
</cp:coreProperties>
</file>